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1rvwwsxx343\DataVisWeb\dvc2100-2199\dvc2176-woodlands\small_mult\"/>
    </mc:Choice>
  </mc:AlternateContent>
  <xr:revisionPtr revIDLastSave="0" documentId="13_ncr:1_{4770B8F9-2AC6-45B7-A1A8-2161ABF28B4A}" xr6:coauthVersionLast="47" xr6:coauthVersionMax="47" xr10:uidLastSave="{00000000-0000-0000-0000-000000000000}"/>
  <bookViews>
    <workbookView xWindow="0" yWindow="2693" windowWidth="25600" windowHeight="13780" xr2:uid="{45AAC133-C16B-4494-B220-2201E997B65D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" l="1"/>
  <c r="L5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24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C34" i="1"/>
  <c r="C35" i="1"/>
  <c r="C36" i="1"/>
  <c r="C33" i="1"/>
  <c r="E34" i="1"/>
  <c r="E35" i="1"/>
  <c r="E36" i="1"/>
  <c r="E33" i="1"/>
  <c r="D34" i="1"/>
  <c r="D35" i="1"/>
  <c r="D36" i="1"/>
  <c r="D33" i="1"/>
  <c r="B34" i="1"/>
  <c r="B35" i="1"/>
  <c r="B36" i="1"/>
  <c r="B33" i="1"/>
  <c r="H24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</calcChain>
</file>

<file path=xl/sharedStrings.xml><?xml version="1.0" encoding="utf-8"?>
<sst xmlns="http://schemas.openxmlformats.org/spreadsheetml/2006/main" count="13" uniqueCount="13">
  <si>
    <t>Compositional woodland species for bats, bees, birds, butterflies and moths, Great Britain or UK</t>
  </si>
  <si>
    <t>Bats, Great Britain, index 1999=100 Smoothed</t>
  </si>
  <si>
    <t>Bats, Great Britain index 1999=100 Unsmoothed</t>
  </si>
  <si>
    <t>Bats, Great Britain Lower 95% CI</t>
  </si>
  <si>
    <t>Bats, Great Britain Upper 95% CI</t>
  </si>
  <si>
    <t>Bees, Great Britain, total average bees per km</t>
  </si>
  <si>
    <t>Queen Bees, Great Britain, average queen bee per km</t>
  </si>
  <si>
    <t>Birds, UK, 1970=100, Unsmoothed</t>
  </si>
  <si>
    <t>Birds, UK, 1970=100, Smoothed</t>
  </si>
  <si>
    <t>Butterflies, UK, index 1990=100, Unsmoothed</t>
  </si>
  <si>
    <t>Butterfly, UK, index 1990=100, Smoothed</t>
  </si>
  <si>
    <t>Moths, UK, index 1990=100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</si>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</sst>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2"/>
      <color rgb="FF32313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2" fontId="2" fillId="0" borderId="1" xfId="1" applyNumberFormat="1" applyBorder="1" applyAlignment="1">
      <alignment vertical="center"/>
    </xf>
    <xf numFmtId="1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1" fontId="0" fillId="0" borderId="2" xfId="0" applyNumberFormat="1" applyBorder="1" applyAlignment="1">
      <alignment wrapText="1"/>
    </xf>
    <xf numFmtId="0" fontId="0" fillId="0" borderId="1" xfId="0" applyBorder="1" applyAlignment="1">
      <alignment horizontal="left"/>
    </xf>
  </cellXfs>
  <cellStyles count="2">
    <cellStyle name="Normal" xfId="0" builtinId="0"/>
    <cellStyle name="Normal 5" xfId="1" xr:uid="{F5066905-424B-4455-8C29-BE0CBC7701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nationalstatistics.sharepoint.com/sites/SusIneqNatCap/Publications/All_publications/Woodland_Account/2022/Data/Bird_Woodla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nationalstatistics.sharepoint.com/sites/SusIneqNatCap/Publications/All_publications/Woodland_Account/2022/Data/Moth_Data_by%20Habitat_1969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nationalstatistics.sharepoint.com/sites/SusIneqNatCap/Publications/All_publications/Woodland_Account/2022/Data/Bats_Woodl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K JNCC Index"/>
      <sheetName val="BTO Summary"/>
      <sheetName val="UK BTO Index"/>
      <sheetName val="UK Raw data div by count data"/>
      <sheetName val="UK Raw data sorted"/>
      <sheetName val="UK BTO Raw data"/>
      <sheetName val="England Defra Index"/>
      <sheetName val="England BTO Index"/>
      <sheetName val="Eng raw data div by count data"/>
      <sheetName val="England Raw data sorted"/>
      <sheetName val="England BTO raw data"/>
      <sheetName val="Scottish BTO Index"/>
      <sheetName val="Scottish raw div by count data "/>
      <sheetName val="Scottish raw data sorted"/>
      <sheetName val="Scottish BTO Raw data"/>
      <sheetName val="Welsh BTO Index"/>
      <sheetName val="Wales raw div by count data "/>
      <sheetName val="Wales raw data sorted"/>
      <sheetName val="Wales BTO Raw data"/>
      <sheetName val="NI BTO Index"/>
      <sheetName val="NI raw data div by count data"/>
      <sheetName val="NI raw data sorted"/>
      <sheetName val="NI BTO Raw data"/>
    </sheetNames>
    <sheetDataSet>
      <sheetData sheetId="0" refreshError="1"/>
      <sheetData sheetId="1">
        <row r="6">
          <cell r="B6">
            <v>100</v>
          </cell>
          <cell r="C6">
            <v>97.336336918035045</v>
          </cell>
        </row>
        <row r="7">
          <cell r="B7">
            <v>105.80698074408762</v>
          </cell>
          <cell r="C7">
            <v>102.98863925986559</v>
          </cell>
        </row>
        <row r="8">
          <cell r="B8">
            <v>111.27464640248191</v>
          </cell>
          <cell r="C8">
            <v>108.31066472667196</v>
          </cell>
        </row>
        <row r="9">
          <cell r="B9">
            <v>108.99381911978085</v>
          </cell>
          <cell r="C9">
            <v>106.09059099826359</v>
          </cell>
        </row>
        <row r="10">
          <cell r="B10">
            <v>108.94444021796204</v>
          </cell>
          <cell r="C10">
            <v>106.0425273840228</v>
          </cell>
        </row>
        <row r="11">
          <cell r="B11">
            <v>109.5904072994642</v>
          </cell>
          <cell r="C11">
            <v>106.67128807885335</v>
          </cell>
        </row>
        <row r="12">
          <cell r="B12">
            <v>102.37688492263683</v>
          </cell>
          <cell r="C12">
            <v>99.649909634486818</v>
          </cell>
        </row>
        <row r="13">
          <cell r="B13">
            <v>107.28143998306841</v>
          </cell>
          <cell r="C13">
            <v>104.42382387243903</v>
          </cell>
        </row>
        <row r="14">
          <cell r="B14">
            <v>98.930386497200544</v>
          </cell>
          <cell r="C14">
            <v>96.295214315229373</v>
          </cell>
        </row>
        <row r="15">
          <cell r="B15">
            <v>91.83144893785402</v>
          </cell>
          <cell r="C15">
            <v>89.385368534862906</v>
          </cell>
        </row>
        <row r="16">
          <cell r="B16">
            <v>101.60243397653809</v>
          </cell>
          <cell r="C16">
            <v>98.896087452327237</v>
          </cell>
        </row>
        <row r="17">
          <cell r="B17">
            <v>102.99849795517547</v>
          </cell>
          <cell r="C17">
            <v>100.25496499016504</v>
          </cell>
        </row>
        <row r="18">
          <cell r="B18">
            <v>92.805226252031787</v>
          </cell>
          <cell r="C18">
            <v>90.333207702222367</v>
          </cell>
        </row>
        <row r="19">
          <cell r="B19">
            <v>99.221677739578354</v>
          </cell>
          <cell r="C19">
            <v>96.578746540322967</v>
          </cell>
        </row>
        <row r="20">
          <cell r="B20">
            <v>98.18957484348708</v>
          </cell>
          <cell r="C20">
            <v>95.574135388042777</v>
          </cell>
        </row>
        <row r="21">
          <cell r="B21">
            <v>96.99414079021588</v>
          </cell>
          <cell r="C21">
            <v>94.410543670317793</v>
          </cell>
        </row>
        <row r="22">
          <cell r="B22">
            <v>87.275892097335273</v>
          </cell>
          <cell r="C22">
            <v>84.951156380082992</v>
          </cell>
        </row>
        <row r="23">
          <cell r="B23">
            <v>88.558247557540597</v>
          </cell>
          <cell r="C23">
            <v>86.199354211315253</v>
          </cell>
        </row>
        <row r="24">
          <cell r="B24">
            <v>93.83840285088057</v>
          </cell>
          <cell r="C24">
            <v>91.338863957436118</v>
          </cell>
        </row>
        <row r="25">
          <cell r="B25">
            <v>96.837936900535738</v>
          </cell>
          <cell r="C25">
            <v>94.258500525979656</v>
          </cell>
        </row>
        <row r="26">
          <cell r="B26">
            <v>90.817624392085747</v>
          </cell>
          <cell r="C26">
            <v>88.398548859236158</v>
          </cell>
        </row>
        <row r="27">
          <cell r="B27">
            <v>83.192523251104731</v>
          </cell>
          <cell r="C27">
            <v>80.976554722309942</v>
          </cell>
        </row>
        <row r="28">
          <cell r="B28">
            <v>79.90091913169131</v>
          </cell>
          <cell r="C28">
            <v>77.772627846629774</v>
          </cell>
        </row>
        <row r="29">
          <cell r="B29">
            <v>81.390090685170563</v>
          </cell>
          <cell r="C29">
            <v>79.222132887211885</v>
          </cell>
        </row>
        <row r="30">
          <cell r="B30">
            <v>81.76544014818414</v>
          </cell>
          <cell r="C30">
            <v>79.587484305150809</v>
          </cell>
        </row>
        <row r="31">
          <cell r="B31">
            <v>76.041818809588065</v>
          </cell>
          <cell r="C31">
            <v>74.016320955102387</v>
          </cell>
        </row>
        <row r="32">
          <cell r="B32">
            <v>81.467358222319888</v>
          </cell>
          <cell r="C32">
            <v>79.297342277499808</v>
          </cell>
        </row>
        <row r="33">
          <cell r="B33">
            <v>83.94756722185565</v>
          </cell>
          <cell r="C33">
            <v>81.711486865559365</v>
          </cell>
        </row>
        <row r="34">
          <cell r="B34">
            <v>80.9080768115262</v>
          </cell>
          <cell r="C34">
            <v>78.752958239169729</v>
          </cell>
        </row>
        <row r="35">
          <cell r="B35">
            <v>79.80550837316872</v>
          </cell>
          <cell r="C35">
            <v>77.679758509258178</v>
          </cell>
        </row>
        <row r="36">
          <cell r="B36">
            <v>80.707616875492505</v>
          </cell>
          <cell r="C36">
            <v>78.5578378804463</v>
          </cell>
        </row>
        <row r="37">
          <cell r="B37">
            <v>78.948763532550458</v>
          </cell>
          <cell r="C37">
            <v>76.845834464666098</v>
          </cell>
        </row>
        <row r="38">
          <cell r="B38">
            <v>76.62932544577076</v>
          </cell>
          <cell r="C38">
            <v>74.588178393912997</v>
          </cell>
        </row>
        <row r="39">
          <cell r="B39">
            <v>78.96308400970409</v>
          </cell>
          <cell r="C39">
            <v>76.859773492556627</v>
          </cell>
        </row>
        <row r="40">
          <cell r="B40">
            <v>76.381764278631834</v>
          </cell>
          <cell r="C40">
            <v>74.347211422188423</v>
          </cell>
        </row>
        <row r="41">
          <cell r="B41">
            <v>80.424690400540868</v>
          </cell>
          <cell r="C41">
            <v>78.282447613557054</v>
          </cell>
        </row>
        <row r="42">
          <cell r="B42">
            <v>76.240435530744008</v>
          </cell>
          <cell r="C42">
            <v>74.209647195982285</v>
          </cell>
        </row>
        <row r="43">
          <cell r="B43">
            <v>79.290342284647537</v>
          </cell>
          <cell r="C43">
            <v>77.178314709647736</v>
          </cell>
        </row>
        <row r="44">
          <cell r="B44">
            <v>81.955945674886223</v>
          </cell>
          <cell r="C44">
            <v>79.772915406469025</v>
          </cell>
        </row>
        <row r="45">
          <cell r="B45">
            <v>71.872859851349943</v>
          </cell>
          <cell r="C45">
            <v>69.958409017537122</v>
          </cell>
        </row>
        <row r="46">
          <cell r="B46">
            <v>81.762044856309586</v>
          </cell>
          <cell r="C46">
            <v>79.584179452412442</v>
          </cell>
        </row>
        <row r="47">
          <cell r="B47">
            <v>83.299203878831179</v>
          </cell>
          <cell r="C47">
            <v>81.080393737540035</v>
          </cell>
        </row>
        <row r="48">
          <cell r="B48">
            <v>83.640991784864582</v>
          </cell>
          <cell r="C48">
            <v>81.413077565301805</v>
          </cell>
        </row>
        <row r="49">
          <cell r="B49">
            <v>73.150587580540403</v>
          </cell>
          <cell r="C49">
            <v>71.202102384917112</v>
          </cell>
        </row>
        <row r="50">
          <cell r="B50">
            <v>81.444014230506184</v>
          </cell>
          <cell r="C50">
            <v>79.274620090977905</v>
          </cell>
        </row>
        <row r="51">
          <cell r="B51">
            <v>81.393363016253417</v>
          </cell>
          <cell r="C51">
            <v>79.225318054419759</v>
          </cell>
        </row>
        <row r="52">
          <cell r="B52">
            <v>77.653421130786654</v>
          </cell>
          <cell r="C52">
            <v>75.58499562024312</v>
          </cell>
        </row>
        <row r="53">
          <cell r="B53">
            <v>75.438155533927969</v>
          </cell>
          <cell r="C53">
            <v>73.428737235255426</v>
          </cell>
        </row>
        <row r="54">
          <cell r="B54">
            <v>72.140099731489229</v>
          </cell>
          <cell r="C54">
            <v>70.218530527648852</v>
          </cell>
        </row>
        <row r="55">
          <cell r="B55">
            <v>75.236178142119215</v>
          </cell>
          <cell r="C55">
            <v>73.232139840666207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inear estimates"/>
      <sheetName val="JNCC"/>
      <sheetName val="Coastal"/>
      <sheetName val="Farmland"/>
      <sheetName val="Mixed"/>
      <sheetName val="Moorland"/>
      <sheetName val="Parkland"/>
      <sheetName val="Scrubland-heathland"/>
      <sheetName val="Urban"/>
      <sheetName val="Woodland"/>
      <sheetName val="Sorted"/>
      <sheetName val="Raw data"/>
    </sheetNames>
    <sheetDataSet>
      <sheetData sheetId="0">
        <row r="24">
          <cell r="AO24">
            <v>100</v>
          </cell>
        </row>
        <row r="25">
          <cell r="AO25">
            <v>132.44526901669761</v>
          </cell>
        </row>
        <row r="26">
          <cell r="AO26">
            <v>126.21595547309835</v>
          </cell>
        </row>
        <row r="27">
          <cell r="AO27">
            <v>76.105380333951771</v>
          </cell>
        </row>
        <row r="28">
          <cell r="AO28">
            <v>75.146567717996291</v>
          </cell>
        </row>
        <row r="29">
          <cell r="AO29">
            <v>114.50983302411875</v>
          </cell>
        </row>
        <row r="30">
          <cell r="AO30">
            <v>102.70871985157699</v>
          </cell>
        </row>
        <row r="31">
          <cell r="AO31">
            <v>96.065306122448973</v>
          </cell>
        </row>
        <row r="32">
          <cell r="AO32">
            <v>74.748794063079785</v>
          </cell>
        </row>
        <row r="33">
          <cell r="AO33">
            <v>67.808534322820037</v>
          </cell>
        </row>
        <row r="34">
          <cell r="AO34">
            <v>63.458256029684598</v>
          </cell>
        </row>
        <row r="35">
          <cell r="AO35">
            <v>59.640816326530611</v>
          </cell>
        </row>
        <row r="36">
          <cell r="AO36">
            <v>58.805194805194802</v>
          </cell>
        </row>
        <row r="37">
          <cell r="AO37">
            <v>86.710204081632654</v>
          </cell>
        </row>
        <row r="38">
          <cell r="AO38">
            <v>84.835621521335796</v>
          </cell>
        </row>
        <row r="39">
          <cell r="AO39">
            <v>77.080519480519484</v>
          </cell>
        </row>
        <row r="40">
          <cell r="AO40">
            <v>77.341743970315406</v>
          </cell>
        </row>
        <row r="41">
          <cell r="AO41">
            <v>47.912430426716142</v>
          </cell>
        </row>
        <row r="42">
          <cell r="AO42">
            <v>56.688682745825602</v>
          </cell>
        </row>
        <row r="43">
          <cell r="AO43">
            <v>58.296103896103901</v>
          </cell>
        </row>
        <row r="44">
          <cell r="AO44">
            <v>58.900185528756957</v>
          </cell>
        </row>
        <row r="45">
          <cell r="AO45">
            <v>51.982189239332101</v>
          </cell>
        </row>
        <row r="46">
          <cell r="AO46">
            <v>38.956586270871988</v>
          </cell>
        </row>
        <row r="47">
          <cell r="AO47">
            <v>47.71948051948052</v>
          </cell>
        </row>
        <row r="48">
          <cell r="AO48">
            <v>34.0987012987013</v>
          </cell>
        </row>
        <row r="49">
          <cell r="AO49">
            <v>13.349165120593693</v>
          </cell>
        </row>
        <row r="50">
          <cell r="AO50">
            <v>28.284972170686455</v>
          </cell>
        </row>
        <row r="51">
          <cell r="AO51">
            <v>26.944712430426716</v>
          </cell>
        </row>
        <row r="52">
          <cell r="AO52">
            <v>32.590723562152135</v>
          </cell>
        </row>
        <row r="53">
          <cell r="AO53">
            <v>1.8612244897959183</v>
          </cell>
        </row>
        <row r="54">
          <cell r="AO54">
            <v>18.587012987012987</v>
          </cell>
        </row>
        <row r="55">
          <cell r="AO55">
            <v>17.877551020408163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B19">
            <v>100</v>
          </cell>
          <cell r="D19">
            <v>100</v>
          </cell>
          <cell r="E19">
            <v>100</v>
          </cell>
          <cell r="F19">
            <v>100</v>
          </cell>
        </row>
        <row r="20">
          <cell r="B20">
            <v>98.899521771200696</v>
          </cell>
          <cell r="D20">
            <v>91.901200905607993</v>
          </cell>
          <cell r="E20">
            <v>107.32991947888701</v>
          </cell>
          <cell r="F20">
            <v>85.030522600765593</v>
          </cell>
        </row>
        <row r="21">
          <cell r="B21">
            <v>96.598562548796096</v>
          </cell>
          <cell r="D21">
            <v>84.913396148561802</v>
          </cell>
          <cell r="E21">
            <v>111.51196002469</v>
          </cell>
          <cell r="F21">
            <v>92.868422615420002</v>
          </cell>
        </row>
        <row r="22">
          <cell r="B22">
            <v>95.134997522129893</v>
          </cell>
          <cell r="D22">
            <v>80.637493115923704</v>
          </cell>
          <cell r="E22">
            <v>114.284724007414</v>
          </cell>
          <cell r="F22">
            <v>74.373459397609594</v>
          </cell>
        </row>
        <row r="23">
          <cell r="B23">
            <v>96.064085335766293</v>
          </cell>
          <cell r="D23">
            <v>81.648255484089503</v>
          </cell>
          <cell r="E23">
            <v>117.033635499781</v>
          </cell>
          <cell r="F23">
            <v>101.482902689437</v>
          </cell>
        </row>
        <row r="24">
          <cell r="B24">
            <v>98.148545397857205</v>
          </cell>
          <cell r="D24">
            <v>83.1534044700756</v>
          </cell>
          <cell r="E24">
            <v>121.48021550582</v>
          </cell>
          <cell r="F24">
            <v>77.028740765414994</v>
          </cell>
        </row>
        <row r="25">
          <cell r="B25">
            <v>101.59961764809</v>
          </cell>
          <cell r="D25">
            <v>86.6213967773256</v>
          </cell>
          <cell r="E25">
            <v>125.27477557996301</v>
          </cell>
          <cell r="F25">
            <v>99.019386980020698</v>
          </cell>
        </row>
        <row r="26">
          <cell r="B26">
            <v>105.185382354404</v>
          </cell>
          <cell r="D26">
            <v>88.699896318983306</v>
          </cell>
          <cell r="E26">
            <v>131.20387450421299</v>
          </cell>
          <cell r="F26">
            <v>98.080888440536199</v>
          </cell>
        </row>
        <row r="27">
          <cell r="B27">
            <v>108.411156860045</v>
          </cell>
          <cell r="D27">
            <v>91.755375689479195</v>
          </cell>
          <cell r="E27">
            <v>133.654003323197</v>
          </cell>
          <cell r="F27">
            <v>93.555352587724101</v>
          </cell>
        </row>
        <row r="28">
          <cell r="B28">
            <v>111.060456674837</v>
          </cell>
          <cell r="D28">
            <v>94.019259687850294</v>
          </cell>
          <cell r="E28">
            <v>136.597694094894</v>
          </cell>
          <cell r="F28">
            <v>105.274722020418</v>
          </cell>
        </row>
        <row r="29">
          <cell r="B29">
            <v>111.83338318467401</v>
          </cell>
          <cell r="D29">
            <v>94.862309545545102</v>
          </cell>
          <cell r="E29">
            <v>140.56277413163201</v>
          </cell>
          <cell r="F29">
            <v>107.899150680863</v>
          </cell>
        </row>
        <row r="30">
          <cell r="B30">
            <v>110.029669703167</v>
          </cell>
          <cell r="D30">
            <v>93.544875741746296</v>
          </cell>
          <cell r="E30">
            <v>138.40496323793701</v>
          </cell>
          <cell r="F30">
            <v>107.650913959188</v>
          </cell>
        </row>
        <row r="31">
          <cell r="B31">
            <v>106.427677929127</v>
          </cell>
          <cell r="D31">
            <v>89.5797008737661</v>
          </cell>
          <cell r="E31">
            <v>135.16409802606299</v>
          </cell>
          <cell r="F31">
            <v>95.677246374571595</v>
          </cell>
        </row>
        <row r="32">
          <cell r="B32">
            <v>103.268735166249</v>
          </cell>
          <cell r="D32">
            <v>86.164362910631098</v>
          </cell>
          <cell r="E32">
            <v>131.85001773990999</v>
          </cell>
          <cell r="F32">
            <v>82.278615003064999</v>
          </cell>
        </row>
        <row r="33">
          <cell r="B33">
            <v>101.92895985148699</v>
          </cell>
          <cell r="D33">
            <v>83.506959049761306</v>
          </cell>
          <cell r="E33">
            <v>133.482900852987</v>
          </cell>
          <cell r="F33">
            <v>101.11097026328601</v>
          </cell>
        </row>
        <row r="34">
          <cell r="B34">
            <v>101.114347517154</v>
          </cell>
          <cell r="D34">
            <v>81.905212557668094</v>
          </cell>
          <cell r="E34">
            <v>130.44494708388899</v>
          </cell>
          <cell r="F34">
            <v>101.377533705755</v>
          </cell>
        </row>
        <row r="35">
          <cell r="B35">
            <v>100.81373276254099</v>
          </cell>
          <cell r="D35">
            <v>81.481508965088693</v>
          </cell>
          <cell r="E35">
            <v>130.242919232773</v>
          </cell>
          <cell r="F35">
            <v>88.274430245678005</v>
          </cell>
        </row>
        <row r="36">
          <cell r="B36">
            <v>102.988187962534</v>
          </cell>
          <cell r="D36">
            <v>82.604527182850902</v>
          </cell>
          <cell r="E36">
            <v>131.06849999961</v>
          </cell>
          <cell r="F36">
            <v>90.036576206857205</v>
          </cell>
        </row>
        <row r="37">
          <cell r="B37">
            <v>108.60741811806299</v>
          </cell>
          <cell r="D37">
            <v>86.538186285942899</v>
          </cell>
          <cell r="E37">
            <v>138.414337186095</v>
          </cell>
          <cell r="F37">
            <v>102.555678726114</v>
          </cell>
        </row>
        <row r="38">
          <cell r="B38">
            <v>117.187705505422</v>
          </cell>
          <cell r="D38">
            <v>94.397902567604106</v>
          </cell>
          <cell r="E38">
            <v>149.363469482368</v>
          </cell>
          <cell r="F38">
            <v>104.09852507544301</v>
          </cell>
        </row>
        <row r="39">
          <cell r="B39">
            <v>128.10932649832199</v>
          </cell>
          <cell r="D39">
            <v>100.39160060400199</v>
          </cell>
          <cell r="E39">
            <v>162.02735719216099</v>
          </cell>
          <cell r="F39">
            <v>117.079272300395</v>
          </cell>
        </row>
        <row r="40">
          <cell r="B40">
            <v>139.95402996192399</v>
          </cell>
          <cell r="D40">
            <v>107.055231506743</v>
          </cell>
          <cell r="E40">
            <v>181.74948044425901</v>
          </cell>
          <cell r="F40">
            <v>133.40745106543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C604-276B-4EAC-9CDD-17A262DB9C28}">
  <dimension ref="A1:L55"/>
  <sheetViews>
    <sheetView showGridLines="0"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45"/>
  <cols>
    <col min="1" max="1" width="9.25" style="3"/>
    <col min="2" max="2" width="16.75" customWidth="1"/>
    <col min="3" max="5" width="15.546875" customWidth="1"/>
    <col min="6" max="6" width="14.296875" customWidth="1"/>
    <col min="7" max="7" width="13.546875" customWidth="1"/>
    <col min="8" max="8" width="12.69921875" customWidth="1"/>
    <col min="9" max="9" width="12.046875" customWidth="1"/>
    <col min="10" max="10" width="13.69921875" customWidth="1"/>
    <col min="11" max="11" width="11.69921875" bestFit="1" customWidth="1"/>
  </cols>
  <sheetData>
    <row r="1" spans="1:12" ht="15.35" x14ac:dyDescent="0.5">
      <c r="A1" s="2" t="s">
        <v>0</v>
      </c>
      <c r="H1" s="1"/>
    </row>
    <row r="3" spans="1:12" ht="60" x14ac:dyDescent="0.45">
      <c r="A3" s="13" t="s">
        <v>12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2" x14ac:dyDescent="0.45">
      <c r="A4" s="3">
        <v>1970</v>
      </c>
      <c r="B4" s="10"/>
      <c r="C4" s="10"/>
      <c r="D4" s="10"/>
      <c r="E4" s="10"/>
      <c r="F4" s="11"/>
      <c r="G4" s="11"/>
      <c r="H4" s="12">
        <f>'[1]UK JNCC Index'!B6</f>
        <v>100</v>
      </c>
      <c r="I4" s="12">
        <f>'[1]UK JNCC Index'!C6</f>
        <v>97.336336918035045</v>
      </c>
      <c r="J4" s="11"/>
      <c r="K4" s="11"/>
      <c r="L4" s="10"/>
    </row>
    <row r="5" spans="1:12" x14ac:dyDescent="0.45">
      <c r="A5" s="3">
        <v>1971</v>
      </c>
      <c r="B5" s="4"/>
      <c r="C5" s="4"/>
      <c r="D5" s="4"/>
      <c r="E5" s="4"/>
      <c r="F5" s="5"/>
      <c r="G5" s="5"/>
      <c r="H5" s="6">
        <f>'[1]UK JNCC Index'!B7</f>
        <v>105.80698074408762</v>
      </c>
      <c r="I5" s="6">
        <f>'[1]UK JNCC Index'!C7</f>
        <v>102.98863925986559</v>
      </c>
      <c r="J5" s="5"/>
      <c r="K5" s="5"/>
      <c r="L5" s="4"/>
    </row>
    <row r="6" spans="1:12" x14ac:dyDescent="0.45">
      <c r="A6" s="3">
        <v>1972</v>
      </c>
      <c r="B6" s="4"/>
      <c r="C6" s="4"/>
      <c r="D6" s="4"/>
      <c r="E6" s="4"/>
      <c r="F6" s="5"/>
      <c r="G6" s="5"/>
      <c r="H6" s="6">
        <f>'[1]UK JNCC Index'!B8</f>
        <v>111.27464640248191</v>
      </c>
      <c r="I6" s="6">
        <f>'[1]UK JNCC Index'!C8</f>
        <v>108.31066472667196</v>
      </c>
      <c r="J6" s="5"/>
      <c r="K6" s="5"/>
      <c r="L6" s="4"/>
    </row>
    <row r="7" spans="1:12" x14ac:dyDescent="0.45">
      <c r="A7" s="3">
        <v>1973</v>
      </c>
      <c r="B7" s="4"/>
      <c r="C7" s="4"/>
      <c r="D7" s="4"/>
      <c r="E7" s="4"/>
      <c r="F7" s="5"/>
      <c r="G7" s="5"/>
      <c r="H7" s="6">
        <f>'[1]UK JNCC Index'!B9</f>
        <v>108.99381911978085</v>
      </c>
      <c r="I7" s="6">
        <f>'[1]UK JNCC Index'!C9</f>
        <v>106.09059099826359</v>
      </c>
      <c r="J7" s="5"/>
      <c r="K7" s="5"/>
      <c r="L7" s="4"/>
    </row>
    <row r="8" spans="1:12" x14ac:dyDescent="0.45">
      <c r="A8" s="3">
        <v>1974</v>
      </c>
      <c r="B8" s="4"/>
      <c r="C8" s="4"/>
      <c r="D8" s="4"/>
      <c r="E8" s="4"/>
      <c r="F8" s="5"/>
      <c r="G8" s="5"/>
      <c r="H8" s="6">
        <f>'[1]UK JNCC Index'!B10</f>
        <v>108.94444021796204</v>
      </c>
      <c r="I8" s="6">
        <f>'[1]UK JNCC Index'!C10</f>
        <v>106.0425273840228</v>
      </c>
      <c r="J8" s="5"/>
      <c r="K8" s="5"/>
      <c r="L8" s="4"/>
    </row>
    <row r="9" spans="1:12" x14ac:dyDescent="0.45">
      <c r="A9" s="3">
        <v>1975</v>
      </c>
      <c r="B9" s="4"/>
      <c r="C9" s="4"/>
      <c r="D9" s="4"/>
      <c r="E9" s="4"/>
      <c r="F9" s="5"/>
      <c r="G9" s="5"/>
      <c r="H9" s="6">
        <f>'[1]UK JNCC Index'!B11</f>
        <v>109.5904072994642</v>
      </c>
      <c r="I9" s="6">
        <f>'[1]UK JNCC Index'!C11</f>
        <v>106.67128807885335</v>
      </c>
      <c r="J9" s="5"/>
      <c r="K9" s="5"/>
      <c r="L9" s="4"/>
    </row>
    <row r="10" spans="1:12" x14ac:dyDescent="0.45">
      <c r="A10" s="3">
        <v>1976</v>
      </c>
      <c r="B10" s="4"/>
      <c r="C10" s="4"/>
      <c r="D10" s="4"/>
      <c r="E10" s="4"/>
      <c r="F10" s="5"/>
      <c r="G10" s="5"/>
      <c r="H10" s="6">
        <f>'[1]UK JNCC Index'!B12</f>
        <v>102.37688492263683</v>
      </c>
      <c r="I10" s="6">
        <f>'[1]UK JNCC Index'!C12</f>
        <v>99.649909634486818</v>
      </c>
      <c r="J10" s="5"/>
      <c r="K10" s="5"/>
      <c r="L10" s="4"/>
    </row>
    <row r="11" spans="1:12" x14ac:dyDescent="0.45">
      <c r="A11" s="3">
        <v>1977</v>
      </c>
      <c r="B11" s="4"/>
      <c r="C11" s="4"/>
      <c r="D11" s="4"/>
      <c r="E11" s="4"/>
      <c r="F11" s="5"/>
      <c r="G11" s="5"/>
      <c r="H11" s="6">
        <f>'[1]UK JNCC Index'!B13</f>
        <v>107.28143998306841</v>
      </c>
      <c r="I11" s="6">
        <f>'[1]UK JNCC Index'!C13</f>
        <v>104.42382387243903</v>
      </c>
      <c r="J11" s="5"/>
      <c r="K11" s="5"/>
      <c r="L11" s="4"/>
    </row>
    <row r="12" spans="1:12" x14ac:dyDescent="0.45">
      <c r="A12" s="3">
        <v>1978</v>
      </c>
      <c r="B12" s="4"/>
      <c r="C12" s="4"/>
      <c r="D12" s="4"/>
      <c r="E12" s="4"/>
      <c r="F12" s="5"/>
      <c r="G12" s="5"/>
      <c r="H12" s="6">
        <f>'[1]UK JNCC Index'!B14</f>
        <v>98.930386497200544</v>
      </c>
      <c r="I12" s="6">
        <f>'[1]UK JNCC Index'!C14</f>
        <v>96.295214315229373</v>
      </c>
      <c r="J12" s="5"/>
      <c r="K12" s="5"/>
      <c r="L12" s="4"/>
    </row>
    <row r="13" spans="1:12" x14ac:dyDescent="0.45">
      <c r="A13" s="3">
        <v>1979</v>
      </c>
      <c r="B13" s="4"/>
      <c r="C13" s="4"/>
      <c r="D13" s="4"/>
      <c r="E13" s="4"/>
      <c r="F13" s="5"/>
      <c r="G13" s="5"/>
      <c r="H13" s="6">
        <f>'[1]UK JNCC Index'!B15</f>
        <v>91.83144893785402</v>
      </c>
      <c r="I13" s="6">
        <f>'[1]UK JNCC Index'!C15</f>
        <v>89.385368534862906</v>
      </c>
      <c r="J13" s="5"/>
      <c r="K13" s="5"/>
      <c r="L13" s="4"/>
    </row>
    <row r="14" spans="1:12" x14ac:dyDescent="0.45">
      <c r="A14" s="3">
        <v>1980</v>
      </c>
      <c r="B14" s="4"/>
      <c r="C14" s="4"/>
      <c r="D14" s="4"/>
      <c r="E14" s="4"/>
      <c r="F14" s="5"/>
      <c r="G14" s="5"/>
      <c r="H14" s="6">
        <f>'[1]UK JNCC Index'!B16</f>
        <v>101.60243397653809</v>
      </c>
      <c r="I14" s="6">
        <f>'[1]UK JNCC Index'!C16</f>
        <v>98.896087452327237</v>
      </c>
      <c r="J14" s="5"/>
      <c r="K14" s="5"/>
      <c r="L14" s="4"/>
    </row>
    <row r="15" spans="1:12" x14ac:dyDescent="0.45">
      <c r="A15" s="3">
        <v>1981</v>
      </c>
      <c r="B15" s="4"/>
      <c r="C15" s="4"/>
      <c r="D15" s="4"/>
      <c r="E15" s="4"/>
      <c r="F15" s="5"/>
      <c r="G15" s="5"/>
      <c r="H15" s="6">
        <f>'[1]UK JNCC Index'!B17</f>
        <v>102.99849795517547</v>
      </c>
      <c r="I15" s="6">
        <f>'[1]UK JNCC Index'!C17</f>
        <v>100.25496499016504</v>
      </c>
      <c r="J15" s="5"/>
      <c r="K15" s="5"/>
      <c r="L15" s="4"/>
    </row>
    <row r="16" spans="1:12" x14ac:dyDescent="0.45">
      <c r="A16" s="3">
        <v>1982</v>
      </c>
      <c r="B16" s="4"/>
      <c r="C16" s="4"/>
      <c r="D16" s="4"/>
      <c r="E16" s="4"/>
      <c r="F16" s="5"/>
      <c r="G16" s="5"/>
      <c r="H16" s="6">
        <f>'[1]UK JNCC Index'!B18</f>
        <v>92.805226252031787</v>
      </c>
      <c r="I16" s="6">
        <f>'[1]UK JNCC Index'!C18</f>
        <v>90.333207702222367</v>
      </c>
      <c r="J16" s="5"/>
      <c r="K16" s="5"/>
      <c r="L16" s="4"/>
    </row>
    <row r="17" spans="1:12" x14ac:dyDescent="0.45">
      <c r="A17" s="3">
        <v>1983</v>
      </c>
      <c r="B17" s="4"/>
      <c r="C17" s="4"/>
      <c r="D17" s="4"/>
      <c r="E17" s="4"/>
      <c r="F17" s="5"/>
      <c r="G17" s="5"/>
      <c r="H17" s="6">
        <f>'[1]UK JNCC Index'!B19</f>
        <v>99.221677739578354</v>
      </c>
      <c r="I17" s="6">
        <f>'[1]UK JNCC Index'!C19</f>
        <v>96.578746540322967</v>
      </c>
      <c r="J17" s="5"/>
      <c r="K17" s="5"/>
      <c r="L17" s="4"/>
    </row>
    <row r="18" spans="1:12" x14ac:dyDescent="0.45">
      <c r="A18" s="3">
        <v>1984</v>
      </c>
      <c r="B18" s="4"/>
      <c r="C18" s="4"/>
      <c r="D18" s="4"/>
      <c r="E18" s="4"/>
      <c r="F18" s="5"/>
      <c r="G18" s="5"/>
      <c r="H18" s="6">
        <f>'[1]UK JNCC Index'!B20</f>
        <v>98.18957484348708</v>
      </c>
      <c r="I18" s="6">
        <f>'[1]UK JNCC Index'!C20</f>
        <v>95.574135388042777</v>
      </c>
      <c r="J18" s="5"/>
      <c r="K18" s="5"/>
      <c r="L18" s="4"/>
    </row>
    <row r="19" spans="1:12" x14ac:dyDescent="0.45">
      <c r="A19" s="3">
        <v>1985</v>
      </c>
      <c r="B19" s="4"/>
      <c r="C19" s="4"/>
      <c r="D19" s="4"/>
      <c r="E19" s="4"/>
      <c r="F19" s="5"/>
      <c r="G19" s="5"/>
      <c r="H19" s="6">
        <f>'[1]UK JNCC Index'!B21</f>
        <v>96.99414079021588</v>
      </c>
      <c r="I19" s="6">
        <f>'[1]UK JNCC Index'!C21</f>
        <v>94.410543670317793</v>
      </c>
      <c r="J19" s="5"/>
      <c r="K19" s="5"/>
      <c r="L19" s="4"/>
    </row>
    <row r="20" spans="1:12" x14ac:dyDescent="0.45">
      <c r="A20" s="3">
        <v>1986</v>
      </c>
      <c r="B20" s="4"/>
      <c r="C20" s="4"/>
      <c r="D20" s="4"/>
      <c r="E20" s="4"/>
      <c r="F20" s="5"/>
      <c r="G20" s="5"/>
      <c r="H20" s="6">
        <f>'[1]UK JNCC Index'!B22</f>
        <v>87.275892097335273</v>
      </c>
      <c r="I20" s="6">
        <f>'[1]UK JNCC Index'!C22</f>
        <v>84.951156380082992</v>
      </c>
      <c r="J20" s="5"/>
      <c r="K20" s="5"/>
      <c r="L20" s="4"/>
    </row>
    <row r="21" spans="1:12" x14ac:dyDescent="0.45">
      <c r="A21" s="3">
        <v>1987</v>
      </c>
      <c r="B21" s="4"/>
      <c r="C21" s="4"/>
      <c r="D21" s="4"/>
      <c r="E21" s="4"/>
      <c r="F21" s="5"/>
      <c r="G21" s="5"/>
      <c r="H21" s="6">
        <f>'[1]UK JNCC Index'!B23</f>
        <v>88.558247557540597</v>
      </c>
      <c r="I21" s="6">
        <f>'[1]UK JNCC Index'!C23</f>
        <v>86.199354211315253</v>
      </c>
      <c r="J21" s="5"/>
      <c r="K21" s="5"/>
      <c r="L21" s="4"/>
    </row>
    <row r="22" spans="1:12" x14ac:dyDescent="0.45">
      <c r="A22" s="3">
        <v>1988</v>
      </c>
      <c r="B22" s="4"/>
      <c r="C22" s="4"/>
      <c r="D22" s="4"/>
      <c r="E22" s="4"/>
      <c r="F22" s="5"/>
      <c r="G22" s="5"/>
      <c r="H22" s="6">
        <f>'[1]UK JNCC Index'!B24</f>
        <v>93.83840285088057</v>
      </c>
      <c r="I22" s="6">
        <f>'[1]UK JNCC Index'!C24</f>
        <v>91.338863957436118</v>
      </c>
      <c r="J22" s="5"/>
      <c r="K22" s="5"/>
      <c r="L22" s="4"/>
    </row>
    <row r="23" spans="1:12" x14ac:dyDescent="0.45">
      <c r="A23" s="3">
        <v>1989</v>
      </c>
      <c r="B23" s="4"/>
      <c r="C23" s="4"/>
      <c r="D23" s="4"/>
      <c r="E23" s="4"/>
      <c r="F23" s="5"/>
      <c r="G23" s="5"/>
      <c r="H23" s="6">
        <f>'[1]UK JNCC Index'!B25</f>
        <v>96.837936900535738</v>
      </c>
      <c r="I23" s="6">
        <f>'[1]UK JNCC Index'!C25</f>
        <v>94.258500525979656</v>
      </c>
      <c r="J23" s="5"/>
      <c r="K23" s="5"/>
      <c r="L23" s="4"/>
    </row>
    <row r="24" spans="1:12" x14ac:dyDescent="0.45">
      <c r="A24" s="3">
        <v>1990</v>
      </c>
      <c r="B24" s="4"/>
      <c r="C24" s="4"/>
      <c r="D24" s="4"/>
      <c r="E24" s="4"/>
      <c r="F24" s="4"/>
      <c r="G24" s="4"/>
      <c r="H24" s="6">
        <f>'[1]UK JNCC Index'!B26</f>
        <v>90.817624392085747</v>
      </c>
      <c r="I24" s="6">
        <f>'[1]UK JNCC Index'!C26</f>
        <v>88.398548859236158</v>
      </c>
      <c r="J24" s="7">
        <v>100</v>
      </c>
      <c r="K24" s="7">
        <v>94.040999999999997</v>
      </c>
      <c r="L24" s="8">
        <f>[2]Summary!AO24</f>
        <v>100</v>
      </c>
    </row>
    <row r="25" spans="1:12" x14ac:dyDescent="0.45">
      <c r="A25" s="3">
        <v>1991</v>
      </c>
      <c r="B25" s="4"/>
      <c r="C25" s="4"/>
      <c r="D25" s="4"/>
      <c r="E25" s="4"/>
      <c r="F25" s="4"/>
      <c r="G25" s="4"/>
      <c r="H25" s="6">
        <f>'[1]UK JNCC Index'!B27</f>
        <v>83.192523251104731</v>
      </c>
      <c r="I25" s="6">
        <f>'[1]UK JNCC Index'!C27</f>
        <v>80.976554722309942</v>
      </c>
      <c r="J25" s="7">
        <v>92.468999999999994</v>
      </c>
      <c r="K25" s="7">
        <v>90.543000000000006</v>
      </c>
      <c r="L25" s="8">
        <f>[2]Summary!AO25</f>
        <v>132.44526901669761</v>
      </c>
    </row>
    <row r="26" spans="1:12" x14ac:dyDescent="0.45">
      <c r="A26" s="3">
        <v>1992</v>
      </c>
      <c r="B26" s="4"/>
      <c r="C26" s="4"/>
      <c r="D26" s="4"/>
      <c r="E26" s="4"/>
      <c r="F26" s="4"/>
      <c r="G26" s="4"/>
      <c r="H26" s="6">
        <f>'[1]UK JNCC Index'!B28</f>
        <v>79.90091913169131</v>
      </c>
      <c r="I26" s="6">
        <f>'[1]UK JNCC Index'!C28</f>
        <v>77.772627846629774</v>
      </c>
      <c r="J26" s="7">
        <v>110.91</v>
      </c>
      <c r="K26" s="7">
        <v>87.064999999999998</v>
      </c>
      <c r="L26" s="8">
        <f>[2]Summary!AO26</f>
        <v>126.21595547309835</v>
      </c>
    </row>
    <row r="27" spans="1:12" x14ac:dyDescent="0.45">
      <c r="A27" s="3">
        <v>1993</v>
      </c>
      <c r="B27" s="4"/>
      <c r="C27" s="4"/>
      <c r="D27" s="4"/>
      <c r="E27" s="4"/>
      <c r="F27" s="4"/>
      <c r="G27" s="4"/>
      <c r="H27" s="6">
        <f>'[1]UK JNCC Index'!B29</f>
        <v>81.390090685170563</v>
      </c>
      <c r="I27" s="6">
        <f>'[1]UK JNCC Index'!C29</f>
        <v>79.222132887211885</v>
      </c>
      <c r="J27" s="7">
        <v>56.753999999999998</v>
      </c>
      <c r="K27" s="7">
        <v>83.632000000000005</v>
      </c>
      <c r="L27" s="8">
        <f>[2]Summary!AO27</f>
        <v>76.105380333951771</v>
      </c>
    </row>
    <row r="28" spans="1:12" x14ac:dyDescent="0.45">
      <c r="A28" s="3">
        <v>1994</v>
      </c>
      <c r="B28" s="4"/>
      <c r="C28" s="4"/>
      <c r="D28" s="4"/>
      <c r="E28" s="4"/>
      <c r="F28" s="4"/>
      <c r="G28" s="4"/>
      <c r="H28" s="6">
        <f>'[1]UK JNCC Index'!B30</f>
        <v>81.76544014818414</v>
      </c>
      <c r="I28" s="6">
        <f>'[1]UK JNCC Index'!C30</f>
        <v>79.587484305150809</v>
      </c>
      <c r="J28" s="7">
        <v>61.658999999999999</v>
      </c>
      <c r="K28" s="7">
        <v>80.343999999999994</v>
      </c>
      <c r="L28" s="8">
        <f>[2]Summary!AO28</f>
        <v>75.146567717996291</v>
      </c>
    </row>
    <row r="29" spans="1:12" x14ac:dyDescent="0.45">
      <c r="A29" s="3">
        <v>1995</v>
      </c>
      <c r="B29" s="4"/>
      <c r="C29" s="4"/>
      <c r="D29" s="4"/>
      <c r="E29" s="4"/>
      <c r="F29" s="4"/>
      <c r="G29" s="4"/>
      <c r="H29" s="6">
        <f>'[1]UK JNCC Index'!B31</f>
        <v>76.041818809588065</v>
      </c>
      <c r="I29" s="6">
        <f>'[1]UK JNCC Index'!C31</f>
        <v>74.016320955102387</v>
      </c>
      <c r="J29" s="7">
        <v>87.498000000000005</v>
      </c>
      <c r="K29" s="7">
        <v>77.216999999999999</v>
      </c>
      <c r="L29" s="8">
        <f>[2]Summary!AO29</f>
        <v>114.50983302411875</v>
      </c>
    </row>
    <row r="30" spans="1:12" x14ac:dyDescent="0.45">
      <c r="A30" s="3">
        <v>1996</v>
      </c>
      <c r="B30" s="4"/>
      <c r="C30" s="4"/>
      <c r="D30" s="4"/>
      <c r="E30" s="4"/>
      <c r="F30" s="4"/>
      <c r="G30" s="4"/>
      <c r="H30" s="6">
        <f>'[1]UK JNCC Index'!B32</f>
        <v>81.467358222319888</v>
      </c>
      <c r="I30" s="6">
        <f>'[1]UK JNCC Index'!C32</f>
        <v>79.297342277499808</v>
      </c>
      <c r="J30" s="7">
        <v>87.296999999999997</v>
      </c>
      <c r="K30" s="7">
        <v>74.207999999999998</v>
      </c>
      <c r="L30" s="8">
        <f>[2]Summary!AO30</f>
        <v>102.70871985157699</v>
      </c>
    </row>
    <row r="31" spans="1:12" x14ac:dyDescent="0.45">
      <c r="A31" s="3">
        <v>1997</v>
      </c>
      <c r="B31" s="4"/>
      <c r="C31" s="4"/>
      <c r="D31" s="4"/>
      <c r="E31" s="4"/>
      <c r="F31" s="4"/>
      <c r="G31" s="4"/>
      <c r="H31" s="6">
        <f>'[1]UK JNCC Index'!B33</f>
        <v>83.94756722185565</v>
      </c>
      <c r="I31" s="6">
        <f>'[1]UK JNCC Index'!C33</f>
        <v>81.711486865559365</v>
      </c>
      <c r="J31" s="7">
        <v>89.948999999999998</v>
      </c>
      <c r="K31" s="7">
        <v>71.304000000000002</v>
      </c>
      <c r="L31" s="8">
        <f>[2]Summary!AO31</f>
        <v>96.065306122448973</v>
      </c>
    </row>
    <row r="32" spans="1:12" x14ac:dyDescent="0.45">
      <c r="A32" s="3">
        <v>1998</v>
      </c>
      <c r="B32" s="4"/>
      <c r="C32" s="4"/>
      <c r="D32" s="4"/>
      <c r="E32" s="4"/>
      <c r="F32" s="4"/>
      <c r="G32" s="4"/>
      <c r="H32" s="6">
        <f>'[1]UK JNCC Index'!B34</f>
        <v>80.9080768115262</v>
      </c>
      <c r="I32" s="6">
        <f>'[1]UK JNCC Index'!C34</f>
        <v>78.752958239169729</v>
      </c>
      <c r="J32" s="7">
        <v>58.21</v>
      </c>
      <c r="K32" s="7">
        <v>68.536000000000001</v>
      </c>
      <c r="L32" s="8">
        <f>[2]Summary!AO32</f>
        <v>74.748794063079785</v>
      </c>
    </row>
    <row r="33" spans="1:12" x14ac:dyDescent="0.45">
      <c r="A33" s="3">
        <v>1999</v>
      </c>
      <c r="B33" s="8">
        <f>[3]Sheet1!B19</f>
        <v>100</v>
      </c>
      <c r="C33" s="8">
        <f>[3]Sheet1!F19</f>
        <v>100</v>
      </c>
      <c r="D33" s="8">
        <f>[3]Sheet1!D19</f>
        <v>100</v>
      </c>
      <c r="E33" s="8">
        <f>[3]Sheet1!E19</f>
        <v>100</v>
      </c>
      <c r="F33" s="4"/>
      <c r="G33" s="4"/>
      <c r="H33" s="6">
        <f>'[1]UK JNCC Index'!B35</f>
        <v>79.80550837316872</v>
      </c>
      <c r="I33" s="6">
        <f>'[1]UK JNCC Index'!C35</f>
        <v>77.679758509258178</v>
      </c>
      <c r="J33" s="7">
        <v>50.933</v>
      </c>
      <c r="K33" s="7">
        <v>65.995000000000005</v>
      </c>
      <c r="L33" s="8">
        <f>[2]Summary!AO33</f>
        <v>67.808534322820037</v>
      </c>
    </row>
    <row r="34" spans="1:12" x14ac:dyDescent="0.45">
      <c r="A34" s="3">
        <v>2000</v>
      </c>
      <c r="B34" s="8">
        <f>[3]Sheet1!B20</f>
        <v>98.899521771200696</v>
      </c>
      <c r="C34" s="8">
        <f>[3]Sheet1!F20</f>
        <v>85.030522600765593</v>
      </c>
      <c r="D34" s="8">
        <f>[3]Sheet1!D20</f>
        <v>91.901200905607993</v>
      </c>
      <c r="E34" s="8">
        <f>[3]Sheet1!E20</f>
        <v>107.32991947888701</v>
      </c>
      <c r="F34" s="4"/>
      <c r="G34" s="4"/>
      <c r="H34" s="6">
        <f>'[1]UK JNCC Index'!B36</f>
        <v>80.707616875492505</v>
      </c>
      <c r="I34" s="6">
        <f>'[1]UK JNCC Index'!C36</f>
        <v>78.5578378804463</v>
      </c>
      <c r="J34" s="7">
        <v>52.48</v>
      </c>
      <c r="K34" s="7">
        <v>63.738</v>
      </c>
      <c r="L34" s="8">
        <f>[2]Summary!AO34</f>
        <v>63.458256029684598</v>
      </c>
    </row>
    <row r="35" spans="1:12" x14ac:dyDescent="0.45">
      <c r="A35" s="3">
        <v>2001</v>
      </c>
      <c r="B35" s="8">
        <f>[3]Sheet1!B21</f>
        <v>96.598562548796096</v>
      </c>
      <c r="C35" s="8">
        <f>[3]Sheet1!F21</f>
        <v>92.868422615420002</v>
      </c>
      <c r="D35" s="8">
        <f>[3]Sheet1!D21</f>
        <v>84.913396148561802</v>
      </c>
      <c r="E35" s="8">
        <f>[3]Sheet1!E21</f>
        <v>111.51196002469</v>
      </c>
      <c r="F35" s="4"/>
      <c r="G35" s="4"/>
      <c r="H35" s="6">
        <f>'[1]UK JNCC Index'!B37</f>
        <v>78.948763532550458</v>
      </c>
      <c r="I35" s="6">
        <f>'[1]UK JNCC Index'!C37</f>
        <v>76.845834464666098</v>
      </c>
      <c r="J35" s="7">
        <v>50.933</v>
      </c>
      <c r="K35" s="7">
        <v>61.773000000000003</v>
      </c>
      <c r="L35" s="8">
        <f>[2]Summary!AO35</f>
        <v>59.640816326530611</v>
      </c>
    </row>
    <row r="36" spans="1:12" x14ac:dyDescent="0.45">
      <c r="A36" s="3">
        <v>2002</v>
      </c>
      <c r="B36" s="8">
        <f>[3]Sheet1!B22</f>
        <v>95.134997522129893</v>
      </c>
      <c r="C36" s="8">
        <f>[3]Sheet1!F22</f>
        <v>74.373459397609594</v>
      </c>
      <c r="D36" s="8">
        <f>[3]Sheet1!D22</f>
        <v>80.637493115923704</v>
      </c>
      <c r="E36" s="8">
        <f>[3]Sheet1!E22</f>
        <v>114.284724007414</v>
      </c>
      <c r="F36" s="4"/>
      <c r="G36" s="4"/>
      <c r="H36" s="6">
        <f>'[1]UK JNCC Index'!B38</f>
        <v>76.62932544577076</v>
      </c>
      <c r="I36" s="6">
        <f>'[1]UK JNCC Index'!C38</f>
        <v>74.588178393912997</v>
      </c>
      <c r="J36" s="7">
        <v>57.942</v>
      </c>
      <c r="K36" s="7">
        <v>60.073</v>
      </c>
      <c r="L36" s="8">
        <f>[2]Summary!AO36</f>
        <v>58.805194805194802</v>
      </c>
    </row>
    <row r="37" spans="1:12" x14ac:dyDescent="0.45">
      <c r="A37" s="3">
        <v>2003</v>
      </c>
      <c r="B37" s="8">
        <f>[3]Sheet1!B23</f>
        <v>96.064085335766293</v>
      </c>
      <c r="C37" s="8">
        <f>[3]Sheet1!F23</f>
        <v>101.482902689437</v>
      </c>
      <c r="D37" s="8">
        <f>[3]Sheet1!D23</f>
        <v>81.648255484089503</v>
      </c>
      <c r="E37" s="8">
        <f>[3]Sheet1!E23</f>
        <v>117.033635499781</v>
      </c>
      <c r="F37" s="4"/>
      <c r="G37" s="4"/>
      <c r="H37" s="6">
        <f>'[1]UK JNCC Index'!B39</f>
        <v>78.96308400970409</v>
      </c>
      <c r="I37" s="6">
        <f>'[1]UK JNCC Index'!C39</f>
        <v>76.859773492556627</v>
      </c>
      <c r="J37" s="7">
        <v>70.956999999999994</v>
      </c>
      <c r="K37" s="7">
        <v>58.576999999999998</v>
      </c>
      <c r="L37" s="8">
        <f>[2]Summary!AO37</f>
        <v>86.710204081632654</v>
      </c>
    </row>
    <row r="38" spans="1:12" x14ac:dyDescent="0.45">
      <c r="A38" s="3">
        <v>2004</v>
      </c>
      <c r="B38" s="8">
        <f>[3]Sheet1!B24</f>
        <v>98.148545397857205</v>
      </c>
      <c r="C38" s="8">
        <f>[3]Sheet1!F24</f>
        <v>77.028740765414994</v>
      </c>
      <c r="D38" s="8">
        <f>[3]Sheet1!D24</f>
        <v>83.1534044700756</v>
      </c>
      <c r="E38" s="8">
        <f>[3]Sheet1!E24</f>
        <v>121.48021550582</v>
      </c>
      <c r="F38" s="4"/>
      <c r="G38" s="4"/>
      <c r="H38" s="6">
        <f>'[1]UK JNCC Index'!B40</f>
        <v>76.381764278631834</v>
      </c>
      <c r="I38" s="6">
        <f>'[1]UK JNCC Index'!C40</f>
        <v>74.347211422188423</v>
      </c>
      <c r="J38" s="7">
        <v>70.956999999999994</v>
      </c>
      <c r="K38" s="7">
        <v>57.216999999999999</v>
      </c>
      <c r="L38" s="8">
        <f>[2]Summary!AO38</f>
        <v>84.835621521335796</v>
      </c>
    </row>
    <row r="39" spans="1:12" x14ac:dyDescent="0.45">
      <c r="A39" s="3">
        <v>2005</v>
      </c>
      <c r="B39" s="8">
        <f>[3]Sheet1!B25</f>
        <v>101.59961764809</v>
      </c>
      <c r="C39" s="8">
        <f>[3]Sheet1!F25</f>
        <v>99.019386980020698</v>
      </c>
      <c r="D39" s="8">
        <f>[3]Sheet1!D25</f>
        <v>86.6213967773256</v>
      </c>
      <c r="E39" s="8">
        <f>[3]Sheet1!E25</f>
        <v>125.27477557996301</v>
      </c>
      <c r="F39" s="4"/>
      <c r="G39" s="4"/>
      <c r="H39" s="6">
        <f>'[1]UK JNCC Index'!B41</f>
        <v>80.424690400540868</v>
      </c>
      <c r="I39" s="6">
        <f>'[1]UK JNCC Index'!C41</f>
        <v>78.282447613557054</v>
      </c>
      <c r="J39" s="7">
        <v>60.116999999999997</v>
      </c>
      <c r="K39" s="7">
        <v>55.963000000000001</v>
      </c>
      <c r="L39" s="8">
        <f>[2]Summary!AO39</f>
        <v>77.080519480519484</v>
      </c>
    </row>
    <row r="40" spans="1:12" x14ac:dyDescent="0.45">
      <c r="A40" s="3">
        <v>2006</v>
      </c>
      <c r="B40" s="8">
        <f>[3]Sheet1!B26</f>
        <v>105.185382354404</v>
      </c>
      <c r="C40" s="8">
        <f>[3]Sheet1!F26</f>
        <v>98.080888440536199</v>
      </c>
      <c r="D40" s="8">
        <f>[3]Sheet1!D26</f>
        <v>88.699896318983306</v>
      </c>
      <c r="E40" s="8">
        <f>[3]Sheet1!E26</f>
        <v>131.20387450421299</v>
      </c>
      <c r="F40" s="4"/>
      <c r="G40" s="4"/>
      <c r="H40" s="6">
        <f>'[1]UK JNCC Index'!B42</f>
        <v>76.240435530744008</v>
      </c>
      <c r="I40" s="6">
        <f>'[1]UK JNCC Index'!C42</f>
        <v>74.209647195982285</v>
      </c>
      <c r="J40" s="7">
        <v>58.344000000000001</v>
      </c>
      <c r="K40" s="7">
        <v>54.83</v>
      </c>
      <c r="L40" s="8">
        <f>[2]Summary!AO40</f>
        <v>77.341743970315406</v>
      </c>
    </row>
    <row r="41" spans="1:12" x14ac:dyDescent="0.45">
      <c r="A41" s="3">
        <v>2007</v>
      </c>
      <c r="B41" s="8">
        <f>[3]Sheet1!B27</f>
        <v>108.411156860045</v>
      </c>
      <c r="C41" s="8">
        <f>[3]Sheet1!F27</f>
        <v>93.555352587724101</v>
      </c>
      <c r="D41" s="8">
        <f>[3]Sheet1!D27</f>
        <v>91.755375689479195</v>
      </c>
      <c r="E41" s="8">
        <f>[3]Sheet1!E27</f>
        <v>133.654003323197</v>
      </c>
      <c r="F41" s="4"/>
      <c r="G41" s="4"/>
      <c r="H41" s="6">
        <f>'[1]UK JNCC Index'!B43</f>
        <v>79.290342284647537</v>
      </c>
      <c r="I41" s="6">
        <f>'[1]UK JNCC Index'!C43</f>
        <v>77.178314709647736</v>
      </c>
      <c r="J41" s="7">
        <v>41.209000000000003</v>
      </c>
      <c r="K41" s="7">
        <v>53.847999999999999</v>
      </c>
      <c r="L41" s="8">
        <f>[2]Summary!AO41</f>
        <v>47.912430426716142</v>
      </c>
    </row>
    <row r="42" spans="1:12" x14ac:dyDescent="0.45">
      <c r="A42" s="3">
        <v>2008</v>
      </c>
      <c r="B42" s="8">
        <f>[3]Sheet1!B28</f>
        <v>111.060456674837</v>
      </c>
      <c r="C42" s="8">
        <f>[3]Sheet1!F28</f>
        <v>105.274722020418</v>
      </c>
      <c r="D42" s="8">
        <f>[3]Sheet1!D28</f>
        <v>94.019259687850294</v>
      </c>
      <c r="E42" s="8">
        <f>[3]Sheet1!E28</f>
        <v>136.597694094894</v>
      </c>
      <c r="F42" s="4"/>
      <c r="G42" s="4"/>
      <c r="H42" s="6">
        <f>'[1]UK JNCC Index'!B44</f>
        <v>81.955945674886223</v>
      </c>
      <c r="I42" s="6">
        <f>'[1]UK JNCC Index'!C44</f>
        <v>79.772915406469025</v>
      </c>
      <c r="J42" s="7">
        <v>38.369999999999997</v>
      </c>
      <c r="K42" s="7">
        <v>53.055</v>
      </c>
      <c r="L42" s="8">
        <f>[2]Summary!AO42</f>
        <v>56.688682745825602</v>
      </c>
    </row>
    <row r="43" spans="1:12" x14ac:dyDescent="0.45">
      <c r="A43" s="3">
        <v>2009</v>
      </c>
      <c r="B43" s="8">
        <f>[3]Sheet1!B29</f>
        <v>111.83338318467401</v>
      </c>
      <c r="C43" s="8">
        <f>[3]Sheet1!F29</f>
        <v>107.899150680863</v>
      </c>
      <c r="D43" s="8">
        <f>[3]Sheet1!D29</f>
        <v>94.862309545545102</v>
      </c>
      <c r="E43" s="8">
        <f>[3]Sheet1!E29</f>
        <v>140.56277413163201</v>
      </c>
      <c r="F43" s="4"/>
      <c r="G43" s="4"/>
      <c r="H43" s="6">
        <f>'[1]UK JNCC Index'!B45</f>
        <v>71.872859851349943</v>
      </c>
      <c r="I43" s="6">
        <f>'[1]UK JNCC Index'!C45</f>
        <v>69.958409017537122</v>
      </c>
      <c r="J43" s="7">
        <v>56.884999999999998</v>
      </c>
      <c r="K43" s="7">
        <v>52.45</v>
      </c>
      <c r="L43" s="8">
        <f>[2]Summary!AO43</f>
        <v>58.296103896103901</v>
      </c>
    </row>
    <row r="44" spans="1:12" x14ac:dyDescent="0.45">
      <c r="A44" s="3">
        <v>2010</v>
      </c>
      <c r="B44" s="8">
        <f>[3]Sheet1!B30</f>
        <v>110.029669703167</v>
      </c>
      <c r="C44" s="8">
        <f>[3]Sheet1!F30</f>
        <v>107.650913959188</v>
      </c>
      <c r="D44" s="8">
        <f>[3]Sheet1!D30</f>
        <v>93.544875741746296</v>
      </c>
      <c r="E44" s="8">
        <f>[3]Sheet1!E30</f>
        <v>138.40496323793701</v>
      </c>
      <c r="F44" s="9">
        <v>22.65</v>
      </c>
      <c r="G44" s="9">
        <v>4.67</v>
      </c>
      <c r="H44" s="6">
        <f>'[1]UK JNCC Index'!B46</f>
        <v>81.762044856309586</v>
      </c>
      <c r="I44" s="6">
        <f>'[1]UK JNCC Index'!C46</f>
        <v>79.584179452412442</v>
      </c>
      <c r="J44" s="7">
        <v>64.12</v>
      </c>
      <c r="K44" s="7">
        <v>51.985999999999997</v>
      </c>
      <c r="L44" s="8">
        <f>[2]Summary!AO44</f>
        <v>58.900185528756957</v>
      </c>
    </row>
    <row r="45" spans="1:12" x14ac:dyDescent="0.45">
      <c r="A45" s="3">
        <v>2011</v>
      </c>
      <c r="B45" s="8">
        <f>[3]Sheet1!B31</f>
        <v>106.427677929127</v>
      </c>
      <c r="C45" s="8">
        <f>[3]Sheet1!F31</f>
        <v>95.677246374571595</v>
      </c>
      <c r="D45" s="8">
        <f>[3]Sheet1!D31</f>
        <v>89.5797008737661</v>
      </c>
      <c r="E45" s="8">
        <f>[3]Sheet1!E31</f>
        <v>135.16409802606299</v>
      </c>
      <c r="F45" s="9">
        <v>13.71</v>
      </c>
      <c r="G45" s="9">
        <v>1.41</v>
      </c>
      <c r="H45" s="6">
        <f>'[1]UK JNCC Index'!B47</f>
        <v>83.299203878831179</v>
      </c>
      <c r="I45" s="6">
        <f>'[1]UK JNCC Index'!C47</f>
        <v>81.080393737540035</v>
      </c>
      <c r="J45" s="7">
        <v>56.753999999999998</v>
      </c>
      <c r="K45" s="7">
        <v>51.63</v>
      </c>
      <c r="L45" s="8">
        <f>[2]Summary!AO45</f>
        <v>51.982189239332101</v>
      </c>
    </row>
    <row r="46" spans="1:12" x14ac:dyDescent="0.45">
      <c r="A46" s="3">
        <v>2012</v>
      </c>
      <c r="B46" s="8">
        <f>[3]Sheet1!B32</f>
        <v>103.268735166249</v>
      </c>
      <c r="C46" s="8">
        <f>[3]Sheet1!F32</f>
        <v>82.278615003064999</v>
      </c>
      <c r="D46" s="8">
        <f>[3]Sheet1!D32</f>
        <v>86.164362910631098</v>
      </c>
      <c r="E46" s="8">
        <f>[3]Sheet1!E32</f>
        <v>131.85001773990999</v>
      </c>
      <c r="F46" s="9">
        <v>17.71</v>
      </c>
      <c r="G46" s="9">
        <v>2.41</v>
      </c>
      <c r="H46" s="6">
        <f>'[1]UK JNCC Index'!B48</f>
        <v>83.640991784864582</v>
      </c>
      <c r="I46" s="6">
        <f>'[1]UK JNCC Index'!C48</f>
        <v>81.413077565301805</v>
      </c>
      <c r="J46" s="7">
        <v>32.433</v>
      </c>
      <c r="K46" s="7">
        <v>51.384999999999998</v>
      </c>
      <c r="L46" s="8">
        <f>[2]Summary!AO46</f>
        <v>38.956586270871988</v>
      </c>
    </row>
    <row r="47" spans="1:12" x14ac:dyDescent="0.45">
      <c r="A47" s="3">
        <v>2013</v>
      </c>
      <c r="B47" s="8">
        <f>[3]Sheet1!B33</f>
        <v>101.92895985148699</v>
      </c>
      <c r="C47" s="8">
        <f>[3]Sheet1!F33</f>
        <v>101.11097026328601</v>
      </c>
      <c r="D47" s="8">
        <f>[3]Sheet1!D33</f>
        <v>83.506959049761306</v>
      </c>
      <c r="E47" s="8">
        <f>[3]Sheet1!E33</f>
        <v>133.482900852987</v>
      </c>
      <c r="F47" s="9">
        <v>22.22</v>
      </c>
      <c r="G47" s="9">
        <v>3.43</v>
      </c>
      <c r="H47" s="6">
        <f>'[1]UK JNCC Index'!B49</f>
        <v>73.150587580540403</v>
      </c>
      <c r="I47" s="6">
        <f>'[1]UK JNCC Index'!C49</f>
        <v>71.202102384917112</v>
      </c>
      <c r="J47" s="7">
        <v>59.02</v>
      </c>
      <c r="K47" s="7">
        <v>51.274000000000001</v>
      </c>
      <c r="L47" s="8">
        <f>[2]Summary!AO47</f>
        <v>47.71948051948052</v>
      </c>
    </row>
    <row r="48" spans="1:12" x14ac:dyDescent="0.45">
      <c r="A48" s="3">
        <v>2014</v>
      </c>
      <c r="B48" s="8">
        <f>[3]Sheet1!B34</f>
        <v>101.114347517154</v>
      </c>
      <c r="C48" s="8">
        <f>[3]Sheet1!F34</f>
        <v>101.377533705755</v>
      </c>
      <c r="D48" s="8">
        <f>[3]Sheet1!D34</f>
        <v>81.905212557668094</v>
      </c>
      <c r="E48" s="8">
        <f>[3]Sheet1!E34</f>
        <v>130.44494708388899</v>
      </c>
      <c r="F48" s="9">
        <v>18.23</v>
      </c>
      <c r="G48" s="9">
        <v>3.3</v>
      </c>
      <c r="H48" s="6">
        <f>'[1]UK JNCC Index'!B50</f>
        <v>81.444014230506184</v>
      </c>
      <c r="I48" s="6">
        <f>'[1]UK JNCC Index'!C50</f>
        <v>79.274620090977905</v>
      </c>
      <c r="J48" s="7">
        <v>53.456000000000003</v>
      </c>
      <c r="K48" s="7">
        <v>51.259</v>
      </c>
      <c r="L48" s="8">
        <f>[2]Summary!AO48</f>
        <v>34.0987012987013</v>
      </c>
    </row>
    <row r="49" spans="1:12" x14ac:dyDescent="0.45">
      <c r="A49" s="3">
        <v>2015</v>
      </c>
      <c r="B49" s="8">
        <f>[3]Sheet1!B35</f>
        <v>100.81373276254099</v>
      </c>
      <c r="C49" s="8">
        <f>[3]Sheet1!F35</f>
        <v>88.274430245678005</v>
      </c>
      <c r="D49" s="8">
        <f>[3]Sheet1!D35</f>
        <v>81.481508965088693</v>
      </c>
      <c r="E49" s="8">
        <f>[3]Sheet1!E35</f>
        <v>130.242919232773</v>
      </c>
      <c r="F49" s="9">
        <v>21.92</v>
      </c>
      <c r="G49" s="9">
        <v>2.9</v>
      </c>
      <c r="H49" s="6">
        <f>'[1]UK JNCC Index'!B51</f>
        <v>81.393363016253417</v>
      </c>
      <c r="I49" s="6">
        <f>'[1]UK JNCC Index'!C51</f>
        <v>79.225318054419759</v>
      </c>
      <c r="J49" s="7">
        <v>51.286000000000001</v>
      </c>
      <c r="K49" s="7">
        <v>51.323</v>
      </c>
      <c r="L49" s="8">
        <f>[2]Summary!AO49</f>
        <v>13.349165120593693</v>
      </c>
    </row>
    <row r="50" spans="1:12" x14ac:dyDescent="0.45">
      <c r="A50" s="3">
        <v>2016</v>
      </c>
      <c r="B50" s="8">
        <f>[3]Sheet1!B36</f>
        <v>102.988187962534</v>
      </c>
      <c r="C50" s="8">
        <f>[3]Sheet1!F36</f>
        <v>90.036576206857205</v>
      </c>
      <c r="D50" s="8">
        <f>[3]Sheet1!D36</f>
        <v>82.604527182850902</v>
      </c>
      <c r="E50" s="8">
        <f>[3]Sheet1!E36</f>
        <v>131.06849999961</v>
      </c>
      <c r="F50" s="9">
        <v>23.15</v>
      </c>
      <c r="G50" s="9">
        <v>4.2300000000000004</v>
      </c>
      <c r="H50" s="6">
        <f>'[1]UK JNCC Index'!B52</f>
        <v>77.653421130786654</v>
      </c>
      <c r="I50" s="6">
        <f>'[1]UK JNCC Index'!C52</f>
        <v>75.58499562024312</v>
      </c>
      <c r="J50" s="7">
        <v>36.811999999999998</v>
      </c>
      <c r="K50" s="7">
        <v>51.460999999999999</v>
      </c>
      <c r="L50" s="8">
        <f>[2]Summary!AO50</f>
        <v>28.284972170686455</v>
      </c>
    </row>
    <row r="51" spans="1:12" x14ac:dyDescent="0.45">
      <c r="A51" s="3">
        <v>2017</v>
      </c>
      <c r="B51" s="8">
        <f>[3]Sheet1!B37</f>
        <v>108.60741811806299</v>
      </c>
      <c r="C51" s="8">
        <f>[3]Sheet1!F37</f>
        <v>102.555678726114</v>
      </c>
      <c r="D51" s="8">
        <f>[3]Sheet1!D37</f>
        <v>86.538186285942899</v>
      </c>
      <c r="E51" s="8">
        <f>[3]Sheet1!E37</f>
        <v>138.414337186095</v>
      </c>
      <c r="F51" s="9">
        <v>22.61</v>
      </c>
      <c r="G51" s="9">
        <v>2.13</v>
      </c>
      <c r="H51" s="6">
        <f>'[1]UK JNCC Index'!B53</f>
        <v>75.438155533927969</v>
      </c>
      <c r="I51" s="6">
        <f>'[1]UK JNCC Index'!C53</f>
        <v>73.428737235255426</v>
      </c>
      <c r="J51" s="7">
        <v>49.317</v>
      </c>
      <c r="K51" s="7">
        <v>51.664999999999999</v>
      </c>
      <c r="L51" s="8">
        <f>[2]Summary!AO51</f>
        <v>26.944712430426716</v>
      </c>
    </row>
    <row r="52" spans="1:12" x14ac:dyDescent="0.45">
      <c r="A52" s="3">
        <v>2018</v>
      </c>
      <c r="B52" s="8">
        <f>[3]Sheet1!B38</f>
        <v>117.187705505422</v>
      </c>
      <c r="C52" s="8">
        <f>[3]Sheet1!F38</f>
        <v>104.09852507544301</v>
      </c>
      <c r="D52" s="8">
        <f>[3]Sheet1!D38</f>
        <v>94.397902567604106</v>
      </c>
      <c r="E52" s="8">
        <f>[3]Sheet1!E38</f>
        <v>149.363469482368</v>
      </c>
      <c r="F52" s="9">
        <v>20.71</v>
      </c>
      <c r="G52" s="9">
        <v>3.05</v>
      </c>
      <c r="H52" s="6">
        <f>'[1]UK JNCC Index'!B54</f>
        <v>72.140099731489229</v>
      </c>
      <c r="I52" s="6">
        <f>'[1]UK JNCC Index'!C54</f>
        <v>70.218530527648852</v>
      </c>
      <c r="J52" s="7">
        <v>69.501999999999995</v>
      </c>
      <c r="K52" s="7">
        <v>51.88</v>
      </c>
      <c r="L52" s="8">
        <f>[2]Summary!AO52</f>
        <v>32.590723562152135</v>
      </c>
    </row>
    <row r="53" spans="1:12" x14ac:dyDescent="0.45">
      <c r="A53" s="3">
        <v>2019</v>
      </c>
      <c r="B53" s="8">
        <f>[3]Sheet1!B39</f>
        <v>128.10932649832199</v>
      </c>
      <c r="C53" s="8">
        <f>[3]Sheet1!F39</f>
        <v>117.079272300395</v>
      </c>
      <c r="D53" s="8">
        <f>[3]Sheet1!D39</f>
        <v>100.39160060400199</v>
      </c>
      <c r="E53" s="8">
        <f>[3]Sheet1!E39</f>
        <v>162.02735719216099</v>
      </c>
      <c r="F53" s="9">
        <v>23.26</v>
      </c>
      <c r="G53" s="9">
        <v>2.33</v>
      </c>
      <c r="H53" s="6">
        <f>'[1]UK JNCC Index'!B55</f>
        <v>75.236178142119215</v>
      </c>
      <c r="I53" s="6">
        <f>'[1]UK JNCC Index'!C55</f>
        <v>73.232139840666207</v>
      </c>
      <c r="J53" s="7">
        <v>59.566000000000003</v>
      </c>
      <c r="K53" s="7">
        <v>52.045000000000002</v>
      </c>
      <c r="L53" s="8">
        <f>[2]Summary!AO53</f>
        <v>1.8612244897959183</v>
      </c>
    </row>
    <row r="54" spans="1:12" x14ac:dyDescent="0.45">
      <c r="A54" s="3">
        <v>2020</v>
      </c>
      <c r="B54" s="8">
        <f>[3]Sheet1!B40</f>
        <v>139.95402996192399</v>
      </c>
      <c r="C54" s="8">
        <f>[3]Sheet1!F40</f>
        <v>133.40745106543</v>
      </c>
      <c r="D54" s="8">
        <f>[3]Sheet1!D40</f>
        <v>107.055231506743</v>
      </c>
      <c r="E54" s="8">
        <f>[3]Sheet1!E40</f>
        <v>181.74948044425901</v>
      </c>
      <c r="F54" s="9">
        <v>24.76</v>
      </c>
      <c r="G54" s="9">
        <v>2.21</v>
      </c>
      <c r="H54" s="6">
        <f>'[1]UK JNCC Index'!B56</f>
        <v>0</v>
      </c>
      <c r="I54" s="6">
        <f>'[1]UK JNCC Index'!C56</f>
        <v>0</v>
      </c>
      <c r="J54" s="7">
        <v>57.808999999999997</v>
      </c>
      <c r="K54" s="7">
        <v>52.155000000000001</v>
      </c>
      <c r="L54" s="8">
        <f>[2]Summary!$AO$54</f>
        <v>18.587012987012987</v>
      </c>
    </row>
    <row r="55" spans="1:12" x14ac:dyDescent="0.45">
      <c r="A55" s="3">
        <v>2021</v>
      </c>
      <c r="B55" s="8">
        <f>[3]Sheet1!B41</f>
        <v>0</v>
      </c>
      <c r="C55" s="8">
        <f>[3]Sheet1!F41</f>
        <v>0</v>
      </c>
      <c r="D55" s="8">
        <f>[3]Sheet1!D41</f>
        <v>0</v>
      </c>
      <c r="E55" s="8">
        <f>[3]Sheet1!E41</f>
        <v>0</v>
      </c>
      <c r="F55" s="9">
        <v>15.34</v>
      </c>
      <c r="G55" s="9">
        <v>2.19</v>
      </c>
      <c r="H55" s="4"/>
      <c r="I55" s="4"/>
      <c r="J55" s="7">
        <v>40.738</v>
      </c>
      <c r="K55" s="7">
        <v>52.228999999999999</v>
      </c>
      <c r="L55" s="8">
        <f>[2]Summary!$AO$55</f>
        <v>17.877551020408163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8C456-F53A-4292-B2FF-7B024D3C973F}">
  <dimension ref="A1"/>
  <sheetViews>
    <sheetView workbookViewId="0"/>
  </sheetViews>
  <sheetFormatPr defaultRowHeight="1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99ED-9FD1-4936-A9C0-5747A12FCA18}">
  <dimension ref="A1"/>
  <sheetViews>
    <sheetView workbookViewId="0"/>
  </sheetViews>
  <sheetFormatPr defaultRowHeight="1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Type xmlns="eb8c0be1-eb5f-4b09-9aad-2bd5a3d4f116">Notify</RetentionType>
    <Retention xmlns="eb8c0be1-eb5f-4b09-9aad-2bd5a3d4f116">0</Retention>
    <EDRMSOwner xmlns="eb8c0be1-eb5f-4b09-9aad-2bd5a3d4f116" xsi:nil="true"/>
    <Record_Type xmlns="eb8c0be1-eb5f-4b09-9aad-2bd5a3d4f116" xsi:nil="true"/>
    <RetentionDate xmlns="eb8c0be1-eb5f-4b09-9aad-2bd5a3d4f116" xsi:nil="true"/>
    <TaxCatchAll xmlns="eb8c0be1-eb5f-4b09-9aad-2bd5a3d4f116" xsi:nil="true"/>
    <lcf76f155ced4ddcb4097134ff3c332f xmlns="a38b0e6d-2537-4c82-8535-8cbb45d2e9a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D3F45FBDA2240AEE97B221D20C689" ma:contentTypeVersion="35" ma:contentTypeDescription="Create a new document." ma:contentTypeScope="" ma:versionID="a3559b6b7465e03e32f92138db83b0c3">
  <xsd:schema xmlns:xsd="http://www.w3.org/2001/XMLSchema" xmlns:xs="http://www.w3.org/2001/XMLSchema" xmlns:p="http://schemas.microsoft.com/office/2006/metadata/properties" xmlns:ns2="eb8c0be1-eb5f-4b09-9aad-2bd5a3d4f116" xmlns:ns3="a38b0e6d-2537-4c82-8535-8cbb45d2e9a1" targetNamespace="http://schemas.microsoft.com/office/2006/metadata/properties" ma:root="true" ma:fieldsID="5218abe902ef2f6b6662e519bdc3871f" ns2:_="" ns3:_="">
    <xsd:import namespace="eb8c0be1-eb5f-4b09-9aad-2bd5a3d4f116"/>
    <xsd:import namespace="a38b0e6d-2537-4c82-8535-8cbb45d2e9a1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c0be1-eb5f-4b09-9aad-2bd5a3d4f116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f77e604-1aaf-417f-8e20-556e8cfc249b}" ma:internalName="TaxCatchAll" ma:showField="CatchAllData" ma:web="eb8c0be1-eb5f-4b09-9aad-2bd5a3d4f1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b0e6d-2537-4c82-8535-8cbb45d2e9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DDB951-D6E3-43C2-9677-18EEA93906A2}">
  <ds:schemaRefs>
    <ds:schemaRef ds:uri="http://schemas.microsoft.com/office/2006/metadata/properties"/>
    <ds:schemaRef ds:uri="http://schemas.microsoft.com/office/infopath/2007/PartnerControls"/>
    <ds:schemaRef ds:uri="eb8c0be1-eb5f-4b09-9aad-2bd5a3d4f116"/>
    <ds:schemaRef ds:uri="a38b0e6d-2537-4c82-8535-8cbb45d2e9a1"/>
  </ds:schemaRefs>
</ds:datastoreItem>
</file>

<file path=customXml/itemProps2.xml><?xml version="1.0" encoding="utf-8"?>
<ds:datastoreItem xmlns:ds="http://schemas.openxmlformats.org/officeDocument/2006/customXml" ds:itemID="{463A9AF5-DE2C-46C2-9344-D971DE9DFE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C4B17C-190F-4106-8F7D-CF5227586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c0be1-eb5f-4b09-9aad-2bd5a3d4f116"/>
    <ds:schemaRef ds:uri="a38b0e6d-2537-4c82-8535-8cbb45d2e9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Thomas, Thea</dc:creator>
  <cp:keywords/>
  <dc:description/>
  <cp:lastModifiedBy>Slade, Micheal</cp:lastModifiedBy>
  <cp:revision/>
  <dcterms:created xsi:type="dcterms:W3CDTF">2022-09-08T08:05:06Z</dcterms:created>
  <dcterms:modified xsi:type="dcterms:W3CDTF">2022-12-14T13:28:49Z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0x010100271D3F45FBDA2240AEE97B221D20C689</vt:lpwstr>
  </property>
  <property fmtid="{D5CDD505-2E9C-101B-9397-08002B2CF9AE}" pid="3" name="MediaServiceImageTags">
    <vt:lpwstr/>
  </property>
</Properties>
</file>