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January 2021\"/>
    </mc:Choice>
  </mc:AlternateContent>
  <xr:revisionPtr revIDLastSave="0" documentId="8_{ACAFF1AB-7133-4E5C-A0AF-F8FC67E70F03}" xr6:coauthVersionLast="45" xr6:coauthVersionMax="45" xr10:uidLastSave="{00000000-0000-0000-0000-000000000000}"/>
  <bookViews>
    <workbookView xWindow="-1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B277" i="10" l="1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F277" i="10"/>
  <c r="JE277" i="10"/>
  <c r="JD277" i="10"/>
  <c r="JC277" i="10"/>
  <c r="JA277" i="10"/>
  <c r="IZ277" i="10"/>
  <c r="IY277" i="10"/>
  <c r="IX277" i="10"/>
  <c r="IW277" i="10"/>
  <c r="IV277" i="10"/>
  <c r="IU277" i="10"/>
  <c r="IT277" i="10"/>
  <c r="IS277" i="10"/>
  <c r="IR277" i="10"/>
  <c r="IQ277" i="10"/>
  <c r="IP277" i="10"/>
  <c r="IO277" i="10"/>
  <c r="IN277" i="10"/>
  <c r="IM277" i="10"/>
  <c r="IL277" i="10"/>
  <c r="IK277" i="10"/>
  <c r="IJ277" i="10"/>
  <c r="II277" i="10"/>
  <c r="IH277" i="10"/>
  <c r="IG277" i="10"/>
  <c r="IF277" i="10"/>
  <c r="IE277" i="10"/>
  <c r="ID277" i="10"/>
  <c r="IC277" i="10"/>
  <c r="IB277" i="10"/>
  <c r="IA277" i="10"/>
  <c r="HZ277" i="10"/>
  <c r="HY277" i="10"/>
  <c r="HX277" i="10"/>
  <c r="HW277" i="10"/>
  <c r="HV277" i="10"/>
  <c r="HU277" i="10"/>
  <c r="HT277" i="10"/>
  <c r="HS277" i="10"/>
  <c r="HR277" i="10"/>
  <c r="HQ277" i="10"/>
  <c r="HP277" i="10"/>
  <c r="HO277" i="10"/>
  <c r="HN277" i="10"/>
  <c r="HM277" i="10"/>
  <c r="HL277" i="10"/>
  <c r="HK277" i="10"/>
  <c r="HJ277" i="10"/>
  <c r="HI277" i="10"/>
  <c r="HH277" i="10"/>
  <c r="HG277" i="10"/>
  <c r="HF277" i="10"/>
  <c r="HE277" i="10"/>
  <c r="HD277" i="10"/>
  <c r="HC277" i="10"/>
  <c r="HB277" i="10"/>
  <c r="HA277" i="10"/>
  <c r="GZ277" i="10"/>
  <c r="GY277" i="10"/>
  <c r="GX277" i="10"/>
  <c r="GW277" i="10"/>
  <c r="GV277" i="10"/>
  <c r="GU277" i="10"/>
  <c r="GT277" i="10"/>
  <c r="GS277" i="10"/>
  <c r="GR277" i="10"/>
  <c r="GQ277" i="10"/>
  <c r="GP277" i="10"/>
  <c r="GO277" i="10"/>
  <c r="GN277" i="10"/>
  <c r="GM277" i="10"/>
  <c r="GL277" i="10"/>
  <c r="GK277" i="10"/>
  <c r="GJ277" i="10"/>
  <c r="GI277" i="10"/>
  <c r="GH277" i="10"/>
  <c r="GG277" i="10"/>
  <c r="GF277" i="10"/>
  <c r="GE277" i="10"/>
  <c r="GD277" i="10"/>
  <c r="GC277" i="10"/>
  <c r="GB277" i="10"/>
  <c r="GA277" i="10"/>
  <c r="FZ277" i="10"/>
  <c r="FY277" i="10"/>
  <c r="FX277" i="10"/>
  <c r="FW277" i="10"/>
  <c r="FV277" i="10"/>
  <c r="FU277" i="10"/>
  <c r="FT277" i="10"/>
  <c r="FS277" i="10"/>
  <c r="FR277" i="10"/>
  <c r="FQ277" i="10"/>
  <c r="FP277" i="10"/>
  <c r="FO277" i="10"/>
  <c r="FN277" i="10"/>
  <c r="FM277" i="10"/>
  <c r="FL277" i="10"/>
  <c r="FK277" i="10"/>
  <c r="FJ277" i="10"/>
  <c r="FI277" i="10"/>
  <c r="FH277" i="10"/>
  <c r="FG277" i="10"/>
  <c r="FF277" i="10"/>
  <c r="FE277" i="10"/>
  <c r="FD277" i="10"/>
  <c r="FC277" i="10"/>
  <c r="FB277" i="10"/>
  <c r="FA277" i="10"/>
  <c r="EZ277" i="10"/>
  <c r="EY277" i="10"/>
  <c r="EX277" i="10"/>
  <c r="EW277" i="10"/>
  <c r="EV277" i="10"/>
  <c r="EU277" i="10"/>
  <c r="ET277" i="10"/>
  <c r="ES277" i="10"/>
  <c r="ER277" i="10"/>
  <c r="EQ277" i="10"/>
  <c r="EP277" i="10"/>
  <c r="EO277" i="10"/>
  <c r="EN277" i="10"/>
  <c r="EM277" i="10"/>
  <c r="EL277" i="10"/>
  <c r="EK277" i="10"/>
  <c r="EJ277" i="10"/>
  <c r="EI277" i="10"/>
  <c r="EH277" i="10"/>
  <c r="EG277" i="10"/>
  <c r="EF277" i="10"/>
  <c r="EE277" i="10"/>
  <c r="ED277" i="10"/>
  <c r="EC277" i="10"/>
  <c r="EB277" i="10"/>
  <c r="EA277" i="10"/>
  <c r="DZ277" i="10"/>
  <c r="DY277" i="10"/>
  <c r="DX277" i="10"/>
  <c r="DW277" i="10"/>
  <c r="DV277" i="10"/>
  <c r="DU277" i="10"/>
  <c r="DT277" i="10"/>
  <c r="DS277" i="10"/>
  <c r="DR277" i="10"/>
  <c r="DQ277" i="10"/>
  <c r="DP277" i="10"/>
  <c r="DO277" i="10"/>
  <c r="DN277" i="10"/>
  <c r="DM277" i="10"/>
  <c r="DL277" i="10"/>
  <c r="DK277" i="10"/>
  <c r="DJ277" i="10"/>
  <c r="DI277" i="10"/>
  <c r="DH277" i="10"/>
  <c r="DG277" i="10"/>
  <c r="DF277" i="10"/>
  <c r="DE277" i="10"/>
  <c r="DD277" i="10"/>
  <c r="DC277" i="10"/>
  <c r="DB277" i="10"/>
  <c r="DA277" i="10"/>
  <c r="CZ277" i="10"/>
  <c r="CY277" i="10"/>
  <c r="CX277" i="10"/>
  <c r="CW277" i="10"/>
  <c r="CV277" i="10"/>
  <c r="CU277" i="10"/>
  <c r="CT277" i="10"/>
  <c r="CS277" i="10"/>
  <c r="CR277" i="10"/>
  <c r="CQ277" i="10"/>
  <c r="CP277" i="10"/>
  <c r="CO277" i="10"/>
  <c r="CN277" i="10"/>
  <c r="CM277" i="10"/>
  <c r="CL277" i="10"/>
  <c r="CK277" i="10"/>
  <c r="CJ277" i="10"/>
  <c r="CI277" i="10"/>
  <c r="CH277" i="10"/>
  <c r="CG277" i="10"/>
  <c r="CF277" i="10"/>
  <c r="CE277" i="10"/>
  <c r="CD277" i="10"/>
  <c r="CC277" i="10"/>
  <c r="CB277" i="10"/>
  <c r="CA277" i="10"/>
  <c r="BZ277" i="10"/>
  <c r="BY277" i="10"/>
  <c r="BX277" i="10"/>
  <c r="BW277" i="10"/>
  <c r="BV277" i="10"/>
  <c r="BU277" i="10"/>
  <c r="BT277" i="10"/>
  <c r="BS277" i="10"/>
  <c r="BR277" i="10"/>
  <c r="BQ277" i="10"/>
  <c r="BP277" i="10"/>
  <c r="BO277" i="10"/>
  <c r="BN277" i="10"/>
  <c r="BM277" i="10"/>
  <c r="BL277" i="10"/>
  <c r="BK277" i="10"/>
  <c r="BJ277" i="10"/>
  <c r="BI277" i="10"/>
  <c r="BH277" i="10"/>
  <c r="BG277" i="10"/>
  <c r="BF277" i="10"/>
  <c r="BE277" i="10"/>
  <c r="BD277" i="10"/>
  <c r="BC277" i="10"/>
  <c r="BB277" i="10"/>
  <c r="BA277" i="10"/>
  <c r="AZ277" i="10"/>
  <c r="AY277" i="10"/>
  <c r="AX277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I277" i="10"/>
  <c r="AH277" i="10"/>
  <c r="AG277" i="10"/>
  <c r="AF277" i="10"/>
  <c r="AE277" i="10"/>
  <c r="AD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JF10" i="10"/>
  <c r="JE10" i="10"/>
  <c r="JD10" i="10"/>
  <c r="JC10" i="10"/>
  <c r="JB10" i="10"/>
  <c r="JA10" i="10"/>
  <c r="IZ10" i="10"/>
  <c r="IY10" i="10"/>
  <c r="IX10" i="10"/>
  <c r="IW10" i="10"/>
  <c r="IV10" i="10"/>
  <c r="IT10" i="10"/>
  <c r="D65" i="7" s="1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F7" i="17"/>
  <c r="JF8" i="17"/>
  <c r="JF9" i="17"/>
  <c r="JF10" i="17"/>
  <c r="JF11" i="17"/>
  <c r="JF12" i="17"/>
  <c r="JF277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77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77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77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7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77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7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7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7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77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77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77" i="17" l="1"/>
  <c r="IL277" i="17"/>
  <c r="II277" i="17"/>
  <c r="IH277" i="17"/>
  <c r="ID277" i="17"/>
  <c r="HS277" i="17"/>
  <c r="HR277" i="17"/>
  <c r="HN277" i="17"/>
  <c r="HK277" i="17"/>
  <c r="HJ277" i="17"/>
  <c r="HB277" i="17"/>
  <c r="GY277" i="17"/>
  <c r="GU277" i="17"/>
  <c r="GQ277" i="17"/>
  <c r="GP277" i="17"/>
  <c r="GI277" i="17"/>
  <c r="GH277" i="17"/>
  <c r="GA277" i="17"/>
  <c r="FV277" i="17"/>
  <c r="FS277" i="17"/>
  <c r="FK277" i="17"/>
  <c r="FG277" i="17"/>
  <c r="FF277" i="17"/>
  <c r="EY277" i="17"/>
  <c r="EX277" i="17"/>
  <c r="EU277" i="17"/>
  <c r="EP277" i="17"/>
  <c r="EM277" i="17"/>
  <c r="EE277" i="17"/>
  <c r="ED277" i="17"/>
  <c r="DW277" i="17"/>
  <c r="DV277" i="17"/>
  <c r="DO277" i="17"/>
  <c r="DN277" i="17"/>
  <c r="DK277" i="17"/>
  <c r="DJ277" i="17"/>
  <c r="DB277" i="17"/>
  <c r="CY277" i="17"/>
  <c r="CT277" i="17"/>
  <c r="CQ277" i="17"/>
  <c r="CP277" i="17"/>
  <c r="CM277" i="17"/>
  <c r="CL277" i="17"/>
  <c r="CH277" i="17"/>
  <c r="CE277" i="17"/>
  <c r="CD277" i="17"/>
  <c r="BS277" i="17"/>
  <c r="BR277" i="17"/>
  <c r="BJ277" i="17"/>
  <c r="BG277" i="17"/>
  <c r="BB277" i="17"/>
  <c r="AY277" i="17"/>
  <c r="AT277" i="17"/>
  <c r="AQ277" i="17"/>
  <c r="AH277" i="17"/>
  <c r="AE277" i="17"/>
  <c r="AD277" i="17"/>
  <c r="S277" i="17"/>
  <c r="R277" i="17"/>
  <c r="N277" i="17"/>
  <c r="K277" i="17"/>
  <c r="C277" i="17"/>
  <c r="Y9" i="17"/>
  <c r="IU7" i="17"/>
  <c r="IU8" i="17"/>
  <c r="IU9" i="17"/>
  <c r="IU10" i="17"/>
  <c r="IU11" i="17"/>
  <c r="IU12" i="17"/>
  <c r="IU277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7" i="17"/>
  <c r="IS277" i="17"/>
  <c r="IM277" i="17"/>
  <c r="IJ277" i="17"/>
  <c r="IB277" i="17"/>
  <c r="IA277" i="17"/>
  <c r="HW277" i="17"/>
  <c r="HT277" i="17"/>
  <c r="HO277" i="17"/>
  <c r="HM277" i="17"/>
  <c r="HL277" i="17"/>
  <c r="HG277" i="17"/>
  <c r="HC277" i="17"/>
  <c r="GW277" i="17"/>
  <c r="GV277" i="17"/>
  <c r="GN277" i="17"/>
  <c r="GM277" i="17"/>
  <c r="GK277" i="17"/>
  <c r="GJ277" i="17"/>
  <c r="GE277" i="17"/>
  <c r="GC277" i="17"/>
  <c r="GB277" i="17"/>
  <c r="FW277" i="17"/>
  <c r="FU277" i="17"/>
  <c r="FT277" i="17"/>
  <c r="FO277" i="17"/>
  <c r="FL277" i="17"/>
  <c r="FC277" i="17"/>
  <c r="EZ277" i="17"/>
  <c r="ER277" i="17"/>
  <c r="EQ277" i="17"/>
  <c r="EN277" i="17"/>
  <c r="EK277" i="17"/>
  <c r="EI277" i="17"/>
  <c r="EB277" i="17"/>
  <c r="EA277" i="17"/>
  <c r="DX277" i="17"/>
  <c r="DT277" i="17"/>
  <c r="DS277" i="17"/>
  <c r="DP277" i="17"/>
  <c r="DL277" i="17"/>
  <c r="DG277" i="17"/>
  <c r="DC277" i="17"/>
  <c r="CZ277" i="17"/>
  <c r="CV277" i="17"/>
  <c r="CU277" i="17"/>
  <c r="CR277" i="17"/>
  <c r="CI277" i="17"/>
  <c r="CF277" i="17"/>
  <c r="CC277" i="17"/>
  <c r="CA277" i="17"/>
  <c r="BW277" i="17"/>
  <c r="BP277" i="17"/>
  <c r="BO277" i="17"/>
  <c r="BK277" i="17"/>
  <c r="BE277" i="17"/>
  <c r="BD277" i="17"/>
  <c r="BC277" i="17"/>
  <c r="AZ277" i="17"/>
  <c r="AU277" i="17"/>
  <c r="AR277" i="17"/>
  <c r="AJ277" i="17"/>
  <c r="AI277" i="17"/>
  <c r="AG277" i="17"/>
  <c r="AF277" i="17"/>
  <c r="AA277" i="17"/>
  <c r="W277" i="17"/>
  <c r="P277" i="17"/>
  <c r="O277" i="17"/>
  <c r="M277" i="17"/>
  <c r="L277" i="17"/>
  <c r="H277" i="17"/>
  <c r="G277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77" i="17"/>
  <c r="IO277" i="17"/>
  <c r="IN277" i="17"/>
  <c r="IK277" i="17"/>
  <c r="IG277" i="17"/>
  <c r="IC277" i="17"/>
  <c r="HY277" i="17"/>
  <c r="HX277" i="17"/>
  <c r="HU277" i="17"/>
  <c r="HQ277" i="17"/>
  <c r="HP277" i="17"/>
  <c r="HI277" i="17"/>
  <c r="HH277" i="17"/>
  <c r="HF277" i="17"/>
  <c r="HE277" i="17"/>
  <c r="HD277" i="17"/>
  <c r="GZ277" i="17"/>
  <c r="GS277" i="17"/>
  <c r="GL277" i="17"/>
  <c r="GG277" i="17"/>
  <c r="GF277" i="17"/>
  <c r="FY277" i="17"/>
  <c r="FX277" i="17"/>
  <c r="FQ277" i="17"/>
  <c r="FP277" i="17"/>
  <c r="FN277" i="17"/>
  <c r="FM277" i="17"/>
  <c r="FI277" i="17"/>
  <c r="FE277" i="17"/>
  <c r="FB277" i="17"/>
  <c r="FA277" i="17"/>
  <c r="EW277" i="17"/>
  <c r="ET277" i="17"/>
  <c r="ES277" i="17"/>
  <c r="EO277" i="17"/>
  <c r="EL277" i="17"/>
  <c r="EG277" i="17"/>
  <c r="EC277" i="17"/>
  <c r="DZ277" i="17"/>
  <c r="DY277" i="17"/>
  <c r="DU277" i="17"/>
  <c r="DR277" i="17"/>
  <c r="DQ277" i="17"/>
  <c r="DM277" i="17"/>
  <c r="DF277" i="17"/>
  <c r="DE277" i="17"/>
  <c r="DA277" i="17"/>
  <c r="CX277" i="17"/>
  <c r="CW277" i="17"/>
  <c r="CO277" i="17"/>
  <c r="CK277" i="17"/>
  <c r="BZ277" i="17"/>
  <c r="BV277" i="17"/>
  <c r="BH277" i="17"/>
  <c r="BF277" i="17"/>
  <c r="AP277" i="17"/>
  <c r="AM277" i="17"/>
  <c r="Z277" i="17"/>
  <c r="V277" i="17"/>
  <c r="J277" i="17"/>
  <c r="F277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77" i="17"/>
  <c r="HZ277" i="17"/>
  <c r="HV277" i="17"/>
  <c r="HA277" i="17"/>
  <c r="GX277" i="17"/>
  <c r="GT277" i="17"/>
  <c r="GO277" i="17"/>
  <c r="FJ277" i="17"/>
  <c r="EH277" i="17"/>
  <c r="DI277" i="17"/>
  <c r="CG277" i="17"/>
  <c r="BY277" i="17"/>
  <c r="BU277" i="17"/>
  <c r="BQ277" i="17"/>
  <c r="BN277" i="17"/>
  <c r="BM277" i="17"/>
  <c r="BI277" i="17"/>
  <c r="BA277" i="17"/>
  <c r="AX277" i="17"/>
  <c r="AS277" i="17"/>
  <c r="AO277" i="17"/>
  <c r="AK277" i="17"/>
  <c r="AC277" i="17"/>
  <c r="U277" i="17"/>
  <c r="Q277" i="17"/>
  <c r="E277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7" i="17"/>
  <c r="IE277" i="17"/>
  <c r="FH277" i="17"/>
  <c r="EF277" i="17"/>
  <c r="DD277" i="17"/>
  <c r="CN277" i="17"/>
  <c r="CJ277" i="17"/>
  <c r="BL277" i="17"/>
  <c r="AN277" i="17"/>
  <c r="AB277" i="17"/>
  <c r="X277" i="17"/>
  <c r="I277" i="17"/>
  <c r="D277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77" i="17"/>
  <c r="EJ277" i="17"/>
  <c r="DH277" i="17"/>
  <c r="CB277" i="17"/>
  <c r="BX277" i="17"/>
  <c r="Y277" i="17"/>
  <c r="T277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77" i="17"/>
  <c r="FR277" i="17"/>
  <c r="FD277" i="17"/>
  <c r="BT277" i="17"/>
  <c r="AV277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77" i="17"/>
  <c r="CS277" i="17"/>
  <c r="AW277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77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77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<sst xmlns="http://schemas.openxmlformats.org/spreadsheetml/2006/main" count="343" uniqueCount="309">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</sst>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G344"/>
  <sheetViews>
    <sheetView tabSelected="1" zoomScaleNormal="100" workbookViewId="0">
      <pane xSplit="2" ySplit="12" topLeftCell="HZ269" activePane="bottomRight" state="frozen"/>
      <selection activeCell="B1" sqref="B1"/>
      <selection pane="topRight" activeCell="C1" sqref="C1"/>
      <selection pane="bottomLeft" activeCell="B13" sqref="B13"/>
      <selection pane="bottomRight" activeCell="JF276" sqref="JF276"/>
    </sheetView>
  </sheetViews>
  <sheetFormatPr defaultColWidth="7" defaultRowHeight="12.75" x14ac:dyDescent="0.2"/>
  <cols>
    <col min="1" max="1" width="14.28515625" hidden="1" customWidth="1"/>
    <col min="2" max="2" width="23.28515625" customWidth="1"/>
    <col min="3" max="16384" width="7" style="55"/>
  </cols>
  <sheetData>
    <row r="1" spans="1:267" ht="18" x14ac:dyDescent="0.25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</row>
    <row r="2" spans="1:267" ht="18" x14ac:dyDescent="0.25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</row>
    <row r="3" spans="1:267" x14ac:dyDescent="0.2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</row>
    <row r="5" spans="1:267" ht="13.5" thickBot="1" x14ac:dyDescent="0.25"/>
    <row r="6" spans="1:267" s="58" customFormat="1" ht="25.5" customHeight="1" thickBot="1" x14ac:dyDescent="0.25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44">
        <v>44166</v>
      </c>
      <c r="JG6" s="103"/>
    </row>
    <row r="7" spans="1:267" ht="13.5" hidden="1" thickBot="1" x14ac:dyDescent="0.25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145"/>
      <c r="JG7" s="60"/>
    </row>
    <row r="8" spans="1:267" ht="13.5" hidden="1" thickBot="1" x14ac:dyDescent="0.25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146"/>
      <c r="JG8" s="62"/>
    </row>
    <row r="9" spans="1:267" ht="13.5" thickBot="1" x14ac:dyDescent="0.25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147">
        <f>IF(ISBLANK($JF$276),"N/A",$JF$276)</f>
        <v>2644.4810000000002</v>
      </c>
      <c r="JG9" s="64"/>
    </row>
    <row r="10" spans="1:267" ht="12.75" customHeight="1" thickBot="1" x14ac:dyDescent="0.25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 t="s">
        <v>299</v>
      </c>
      <c r="IV10" s="74" t="str">
        <f>IF(ISBLANK($IV$278),"N/A",$IV$278)</f>
        <v>N/A</v>
      </c>
      <c r="IW10" s="74" t="str">
        <f>IF(ISBLANK($IW$279),"N/A",$IW$279)</f>
        <v>N/A</v>
      </c>
      <c r="IX10" s="74" t="str">
        <f>IF(ISBLANK($IX$280),"N/A",$IX$280)</f>
        <v>N/A</v>
      </c>
      <c r="IY10" s="74" t="str">
        <f>IF(ISBLANK($IY$281),"N/A",$IY$281)</f>
        <v>N/A</v>
      </c>
      <c r="IZ10" s="74" t="str">
        <f>IF(ISBLANK($IZ$282),"N/A",$IZ$282)</f>
        <v>N/A</v>
      </c>
      <c r="JA10" s="74" t="str">
        <f>IF(ISBLANK($JA$283),"N/A",$JA$283)</f>
        <v>N/A</v>
      </c>
      <c r="JB10" s="74" t="str">
        <f>IF(ISBLANK($JB$284),"N/A",$JB$284)</f>
        <v>N/A</v>
      </c>
      <c r="JC10" s="74" t="str">
        <f>IF(ISBLANK($JC$285),"N/A",$JC$285)</f>
        <v>N/A</v>
      </c>
      <c r="JD10" s="74" t="str">
        <f>IF(ISBLANK($JD$286),"N/A",$JD$286)</f>
        <v>N/A</v>
      </c>
      <c r="JE10" s="74" t="str">
        <f>IF(ISBLANK($JE$287),"N/A",$JE$287)</f>
        <v>N/A</v>
      </c>
      <c r="JF10" s="148" t="str">
        <f>IF(ISBLANK($JF$288),"N/A",$JF$288)</f>
        <v>N/A</v>
      </c>
      <c r="JG10" s="50"/>
    </row>
    <row r="11" spans="1:267" ht="13.5" hidden="1" thickBot="1" x14ac:dyDescent="0.25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149"/>
      <c r="JG11" s="49"/>
    </row>
    <row r="12" spans="1:267" ht="13.5" hidden="1" thickBot="1" x14ac:dyDescent="0.25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149"/>
      <c r="JG12" s="49"/>
    </row>
    <row r="13" spans="1:267" ht="13.5" thickBot="1" x14ac:dyDescent="0.25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50"/>
      <c r="JG13" s="65"/>
    </row>
    <row r="14" spans="1:267" ht="13.5" thickBot="1" x14ac:dyDescent="0.25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3"/>
      <c r="JG14" s="65"/>
    </row>
    <row r="15" spans="1:267" ht="13.5" thickBot="1" x14ac:dyDescent="0.25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43"/>
      <c r="JG15" s="65"/>
    </row>
    <row r="16" spans="1:267" ht="13.5" thickBot="1" x14ac:dyDescent="0.25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43"/>
      <c r="JG16" s="65"/>
    </row>
    <row r="17" spans="2:267" ht="13.5" thickBot="1" x14ac:dyDescent="0.25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43"/>
      <c r="JG17" s="65"/>
    </row>
    <row r="18" spans="2:267" ht="13.5" thickBot="1" x14ac:dyDescent="0.25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43"/>
      <c r="JG18" s="65"/>
    </row>
    <row r="19" spans="2:267" ht="13.5" thickBot="1" x14ac:dyDescent="0.25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43"/>
      <c r="JG19" s="65"/>
    </row>
    <row r="20" spans="2:267" ht="13.5" thickBot="1" x14ac:dyDescent="0.25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43"/>
      <c r="JG20" s="65"/>
    </row>
    <row r="21" spans="2:267" ht="13.5" thickBot="1" x14ac:dyDescent="0.25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43"/>
      <c r="JG21" s="65"/>
    </row>
    <row r="22" spans="2:267" ht="13.5" thickBot="1" x14ac:dyDescent="0.25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43"/>
      <c r="JG22" s="65"/>
    </row>
    <row r="23" spans="2:267" ht="13.5" thickBot="1" x14ac:dyDescent="0.25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43"/>
      <c r="JG23" s="65"/>
    </row>
    <row r="24" spans="2:267" ht="13.5" thickBot="1" x14ac:dyDescent="0.25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43"/>
      <c r="JG24" s="65"/>
    </row>
    <row r="25" spans="2:267" ht="13.5" thickBot="1" x14ac:dyDescent="0.25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43"/>
      <c r="JG25" s="65"/>
    </row>
    <row r="26" spans="2:267" ht="13.5" thickBot="1" x14ac:dyDescent="0.25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43"/>
      <c r="JG26" s="65"/>
    </row>
    <row r="27" spans="2:267" ht="13.5" thickBot="1" x14ac:dyDescent="0.25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43"/>
      <c r="JG27" s="65"/>
    </row>
    <row r="28" spans="2:267" ht="13.5" thickBot="1" x14ac:dyDescent="0.25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43"/>
      <c r="JG28" s="65"/>
    </row>
    <row r="29" spans="2:267" ht="13.5" thickBot="1" x14ac:dyDescent="0.25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43"/>
      <c r="JG29" s="65"/>
    </row>
    <row r="30" spans="2:267" ht="13.5" thickBot="1" x14ac:dyDescent="0.25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43"/>
      <c r="JG30" s="65"/>
    </row>
    <row r="31" spans="2:267" ht="13.5" thickBot="1" x14ac:dyDescent="0.25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43"/>
      <c r="JG31" s="65"/>
    </row>
    <row r="32" spans="2:267" ht="13.5" thickBot="1" x14ac:dyDescent="0.25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43"/>
      <c r="JG32" s="65"/>
    </row>
    <row r="33" spans="2:267" ht="13.5" thickBot="1" x14ac:dyDescent="0.25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43"/>
      <c r="JG33" s="65"/>
    </row>
    <row r="34" spans="2:267" ht="13.5" thickBot="1" x14ac:dyDescent="0.25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43"/>
      <c r="JG34" s="65"/>
    </row>
    <row r="35" spans="2:267" ht="13.5" thickBot="1" x14ac:dyDescent="0.25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43"/>
      <c r="JG35" s="65"/>
    </row>
    <row r="36" spans="2:267" ht="13.5" thickBot="1" x14ac:dyDescent="0.25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43"/>
      <c r="JG36" s="65"/>
    </row>
    <row r="37" spans="2:267" ht="13.5" thickBot="1" x14ac:dyDescent="0.25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43"/>
      <c r="JG37" s="65"/>
    </row>
    <row r="38" spans="2:267" ht="13.5" thickBot="1" x14ac:dyDescent="0.25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43"/>
      <c r="JG38" s="65"/>
    </row>
    <row r="39" spans="2:267" ht="13.5" thickBot="1" x14ac:dyDescent="0.25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43"/>
      <c r="JG39" s="65"/>
    </row>
    <row r="40" spans="2:267" ht="13.5" thickBot="1" x14ac:dyDescent="0.25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43"/>
      <c r="JG40" s="65"/>
    </row>
    <row r="41" spans="2:267" ht="13.5" thickBot="1" x14ac:dyDescent="0.25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43"/>
      <c r="JG41" s="65"/>
    </row>
    <row r="42" spans="2:267" ht="13.5" thickBot="1" x14ac:dyDescent="0.25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43"/>
      <c r="JG42" s="65"/>
    </row>
    <row r="43" spans="2:267" ht="13.5" thickBot="1" x14ac:dyDescent="0.25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43"/>
      <c r="JG43" s="65"/>
    </row>
    <row r="44" spans="2:267" ht="13.5" thickBot="1" x14ac:dyDescent="0.25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43"/>
      <c r="JG44" s="65"/>
    </row>
    <row r="45" spans="2:267" ht="13.5" thickBot="1" x14ac:dyDescent="0.25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43"/>
      <c r="JG45" s="65"/>
    </row>
    <row r="46" spans="2:267" ht="13.5" thickBot="1" x14ac:dyDescent="0.25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43"/>
      <c r="JG46" s="65"/>
    </row>
    <row r="47" spans="2:267" ht="13.5" thickBot="1" x14ac:dyDescent="0.25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43"/>
      <c r="JG47" s="65"/>
    </row>
    <row r="48" spans="2:267" ht="13.5" thickBot="1" x14ac:dyDescent="0.25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43"/>
      <c r="JG48" s="65"/>
    </row>
    <row r="49" spans="2:267" ht="13.5" thickBot="1" x14ac:dyDescent="0.25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43"/>
      <c r="JG49" s="65"/>
    </row>
    <row r="50" spans="2:267" ht="13.5" thickBot="1" x14ac:dyDescent="0.25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43"/>
      <c r="JG50" s="65"/>
    </row>
    <row r="51" spans="2:267" ht="13.5" thickBot="1" x14ac:dyDescent="0.25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43"/>
      <c r="JG51" s="65"/>
    </row>
    <row r="52" spans="2:267" ht="13.5" thickBot="1" x14ac:dyDescent="0.25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43"/>
      <c r="JG52" s="65"/>
    </row>
    <row r="53" spans="2:267" ht="13.5" thickBot="1" x14ac:dyDescent="0.25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43"/>
      <c r="JG53" s="65"/>
    </row>
    <row r="54" spans="2:267" ht="13.5" thickBot="1" x14ac:dyDescent="0.25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43"/>
      <c r="JG54" s="65"/>
    </row>
    <row r="55" spans="2:267" ht="13.5" thickBot="1" x14ac:dyDescent="0.25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43"/>
      <c r="JG55" s="65"/>
    </row>
    <row r="56" spans="2:267" ht="13.5" thickBot="1" x14ac:dyDescent="0.25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43"/>
      <c r="JG56" s="65"/>
    </row>
    <row r="57" spans="2:267" ht="13.5" thickBot="1" x14ac:dyDescent="0.25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43"/>
      <c r="JG57" s="65"/>
    </row>
    <row r="58" spans="2:267" ht="13.5" thickBot="1" x14ac:dyDescent="0.25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43"/>
      <c r="JG58" s="65"/>
    </row>
    <row r="59" spans="2:267" ht="13.5" thickBot="1" x14ac:dyDescent="0.25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43"/>
      <c r="JG59" s="65"/>
    </row>
    <row r="60" spans="2:267" ht="13.5" thickBot="1" x14ac:dyDescent="0.25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43"/>
      <c r="JG60" s="65"/>
    </row>
    <row r="61" spans="2:267" ht="13.5" thickBot="1" x14ac:dyDescent="0.25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43"/>
      <c r="JG61" s="65"/>
    </row>
    <row r="62" spans="2:267" ht="13.5" thickBot="1" x14ac:dyDescent="0.25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43"/>
      <c r="JG62" s="65"/>
    </row>
    <row r="63" spans="2:267" ht="13.5" thickBot="1" x14ac:dyDescent="0.25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43"/>
      <c r="JG63" s="65"/>
    </row>
    <row r="64" spans="2:267" ht="13.5" thickBot="1" x14ac:dyDescent="0.25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43"/>
      <c r="JG64" s="65"/>
    </row>
    <row r="65" spans="2:267" ht="13.5" thickBot="1" x14ac:dyDescent="0.25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43"/>
      <c r="JG65" s="65"/>
    </row>
    <row r="66" spans="2:267" ht="13.5" thickBot="1" x14ac:dyDescent="0.25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43"/>
      <c r="JG66" s="65"/>
    </row>
    <row r="67" spans="2:267" ht="13.5" thickBot="1" x14ac:dyDescent="0.25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43"/>
      <c r="JG67" s="65"/>
    </row>
    <row r="68" spans="2:267" ht="13.5" thickBot="1" x14ac:dyDescent="0.25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43"/>
      <c r="JG68" s="65"/>
    </row>
    <row r="69" spans="2:267" ht="13.5" thickBot="1" x14ac:dyDescent="0.25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43"/>
      <c r="JG69" s="65"/>
    </row>
    <row r="70" spans="2:267" ht="13.5" thickBot="1" x14ac:dyDescent="0.25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43"/>
      <c r="JG70" s="65"/>
    </row>
    <row r="71" spans="2:267" ht="13.5" thickBot="1" x14ac:dyDescent="0.25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43"/>
      <c r="JG71" s="65"/>
    </row>
    <row r="72" spans="2:267" ht="13.5" thickBot="1" x14ac:dyDescent="0.25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43"/>
      <c r="JG72" s="65"/>
    </row>
    <row r="73" spans="2:267" ht="13.5" thickBot="1" x14ac:dyDescent="0.25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43"/>
      <c r="JG73" s="65"/>
    </row>
    <row r="74" spans="2:267" ht="13.5" thickBot="1" x14ac:dyDescent="0.25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43"/>
      <c r="JG74" s="65"/>
    </row>
    <row r="75" spans="2:267" ht="13.5" thickBot="1" x14ac:dyDescent="0.25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43"/>
      <c r="JG75" s="65"/>
    </row>
    <row r="76" spans="2:267" ht="13.5" thickBot="1" x14ac:dyDescent="0.25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43"/>
      <c r="JG76" s="65"/>
    </row>
    <row r="77" spans="2:267" ht="13.5" thickBot="1" x14ac:dyDescent="0.25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43"/>
      <c r="JG77" s="65"/>
    </row>
    <row r="78" spans="2:267" ht="13.5" thickBot="1" x14ac:dyDescent="0.25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43"/>
      <c r="JG78" s="65"/>
    </row>
    <row r="79" spans="2:267" ht="13.5" thickBot="1" x14ac:dyDescent="0.25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43"/>
      <c r="JG79" s="65"/>
    </row>
    <row r="80" spans="2:267" ht="13.5" thickBot="1" x14ac:dyDescent="0.25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43"/>
      <c r="JG80" s="65"/>
    </row>
    <row r="81" spans="2:267" ht="13.5" thickBot="1" x14ac:dyDescent="0.25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43"/>
      <c r="JG81" s="65"/>
    </row>
    <row r="82" spans="2:267" ht="13.5" thickBot="1" x14ac:dyDescent="0.25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43"/>
      <c r="JG82" s="65"/>
    </row>
    <row r="83" spans="2:267" ht="13.5" thickBot="1" x14ac:dyDescent="0.25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43"/>
      <c r="JG83" s="65"/>
    </row>
    <row r="84" spans="2:267" x14ac:dyDescent="0.2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43"/>
      <c r="JG84" s="65"/>
    </row>
    <row r="85" spans="2:267" x14ac:dyDescent="0.2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43"/>
      <c r="JG85" s="65"/>
    </row>
    <row r="86" spans="2:267" x14ac:dyDescent="0.2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43"/>
      <c r="JG86" s="65"/>
    </row>
    <row r="87" spans="2:267" ht="13.5" thickBot="1" x14ac:dyDescent="0.25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43"/>
      <c r="JG87" s="65"/>
    </row>
    <row r="88" spans="2:267" x14ac:dyDescent="0.2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43"/>
      <c r="JG88" s="65"/>
    </row>
    <row r="89" spans="2:267" x14ac:dyDescent="0.2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43"/>
      <c r="JG89" s="65"/>
    </row>
    <row r="90" spans="2:267" x14ac:dyDescent="0.2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43"/>
      <c r="JG90" s="65"/>
    </row>
    <row r="91" spans="2:267" x14ac:dyDescent="0.2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43"/>
      <c r="JG91" s="65"/>
    </row>
    <row r="92" spans="2:267" x14ac:dyDescent="0.2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43"/>
      <c r="JG92" s="65"/>
    </row>
    <row r="93" spans="2:267" x14ac:dyDescent="0.2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43"/>
      <c r="JG93" s="65"/>
    </row>
    <row r="94" spans="2:267" x14ac:dyDescent="0.2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43"/>
      <c r="JG94" s="65"/>
    </row>
    <row r="95" spans="2:267" x14ac:dyDescent="0.2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43"/>
      <c r="JG95" s="65"/>
    </row>
    <row r="96" spans="2:267" x14ac:dyDescent="0.2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43"/>
      <c r="JG96" s="65"/>
    </row>
    <row r="97" spans="2:267" x14ac:dyDescent="0.2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43"/>
      <c r="JG97" s="65"/>
    </row>
    <row r="98" spans="2:267" x14ac:dyDescent="0.2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43"/>
      <c r="JG98" s="65"/>
    </row>
    <row r="99" spans="2:267" x14ac:dyDescent="0.2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43"/>
      <c r="JG99" s="65"/>
    </row>
    <row r="100" spans="2:267" x14ac:dyDescent="0.2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43"/>
      <c r="JG100" s="65"/>
    </row>
    <row r="101" spans="2:267" x14ac:dyDescent="0.2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43"/>
      <c r="JG101" s="65"/>
    </row>
    <row r="102" spans="2:267" x14ac:dyDescent="0.2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43"/>
      <c r="JG102" s="65"/>
    </row>
    <row r="103" spans="2:267" x14ac:dyDescent="0.2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43"/>
      <c r="JG103" s="65"/>
    </row>
    <row r="104" spans="2:267" x14ac:dyDescent="0.2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43"/>
      <c r="JG104" s="65"/>
    </row>
    <row r="105" spans="2:267" x14ac:dyDescent="0.2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43"/>
      <c r="JG105" s="65"/>
    </row>
    <row r="106" spans="2:267" x14ac:dyDescent="0.2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43"/>
      <c r="JG106" s="65"/>
    </row>
    <row r="107" spans="2:267" x14ac:dyDescent="0.2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43"/>
      <c r="JG107" s="65"/>
    </row>
    <row r="108" spans="2:267" x14ac:dyDescent="0.2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43"/>
      <c r="JG108" s="65"/>
    </row>
    <row r="109" spans="2:267" x14ac:dyDescent="0.2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43"/>
      <c r="JG109" s="65"/>
    </row>
    <row r="110" spans="2:267" x14ac:dyDescent="0.2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43"/>
      <c r="JG110" s="65"/>
    </row>
    <row r="111" spans="2:267" x14ac:dyDescent="0.2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43"/>
      <c r="JG111" s="65"/>
    </row>
    <row r="112" spans="2:267" x14ac:dyDescent="0.2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43"/>
      <c r="JG112" s="65"/>
    </row>
    <row r="113" spans="2:267" x14ac:dyDescent="0.2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43"/>
      <c r="JG113" s="65"/>
    </row>
    <row r="114" spans="2:267" x14ac:dyDescent="0.2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43"/>
      <c r="JG114" s="65"/>
    </row>
    <row r="115" spans="2:267" x14ac:dyDescent="0.2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43"/>
      <c r="JG115" s="65"/>
    </row>
    <row r="116" spans="2:267" x14ac:dyDescent="0.2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43"/>
      <c r="JG116" s="65"/>
    </row>
    <row r="117" spans="2:267" x14ac:dyDescent="0.2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43"/>
      <c r="JG117" s="65"/>
    </row>
    <row r="118" spans="2:267" x14ac:dyDescent="0.2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43"/>
      <c r="JG118" s="65"/>
    </row>
    <row r="119" spans="2:267" x14ac:dyDescent="0.2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43"/>
      <c r="JG119" s="65"/>
    </row>
    <row r="120" spans="2:267" x14ac:dyDescent="0.2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43"/>
      <c r="JG120" s="65"/>
    </row>
    <row r="121" spans="2:267" x14ac:dyDescent="0.2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43"/>
      <c r="JG121" s="65"/>
    </row>
    <row r="122" spans="2:267" x14ac:dyDescent="0.2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43"/>
      <c r="JG122" s="65"/>
    </row>
    <row r="123" spans="2:267" x14ac:dyDescent="0.2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43"/>
      <c r="JG123" s="65"/>
    </row>
    <row r="124" spans="2:267" x14ac:dyDescent="0.2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43"/>
      <c r="JG124" s="65"/>
    </row>
    <row r="125" spans="2:267" x14ac:dyDescent="0.2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43"/>
      <c r="JG125" s="65"/>
    </row>
    <row r="126" spans="2:267" x14ac:dyDescent="0.2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43"/>
      <c r="JG126" s="65"/>
    </row>
    <row r="127" spans="2:267" x14ac:dyDescent="0.2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43"/>
      <c r="JG127" s="65"/>
    </row>
    <row r="128" spans="2:267" x14ac:dyDescent="0.2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43"/>
      <c r="JG128" s="65"/>
    </row>
    <row r="129" spans="2:267" x14ac:dyDescent="0.2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43"/>
      <c r="JG129" s="65"/>
    </row>
    <row r="130" spans="2:267" x14ac:dyDescent="0.2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43"/>
      <c r="JG130" s="65"/>
    </row>
    <row r="131" spans="2:267" x14ac:dyDescent="0.2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43"/>
      <c r="JG131" s="65"/>
    </row>
    <row r="132" spans="2:267" x14ac:dyDescent="0.2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43"/>
      <c r="JG132" s="65"/>
    </row>
    <row r="133" spans="2:267" x14ac:dyDescent="0.2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43"/>
      <c r="JG133" s="65"/>
    </row>
    <row r="134" spans="2:267" x14ac:dyDescent="0.2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43"/>
      <c r="JG134" s="65"/>
    </row>
    <row r="135" spans="2:267" x14ac:dyDescent="0.2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43"/>
      <c r="JG135" s="65"/>
    </row>
    <row r="136" spans="2:267" x14ac:dyDescent="0.2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43"/>
      <c r="JG136" s="65"/>
    </row>
    <row r="137" spans="2:267" x14ac:dyDescent="0.2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43"/>
      <c r="JG137" s="65"/>
    </row>
    <row r="138" spans="2:267" x14ac:dyDescent="0.2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43"/>
      <c r="JG138" s="65"/>
    </row>
    <row r="139" spans="2:267" x14ac:dyDescent="0.2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43"/>
      <c r="JG139" s="65"/>
    </row>
    <row r="140" spans="2:267" x14ac:dyDescent="0.2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43"/>
      <c r="JG140" s="65"/>
    </row>
    <row r="141" spans="2:267" x14ac:dyDescent="0.2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43"/>
      <c r="JG141" s="65"/>
    </row>
    <row r="142" spans="2:267" x14ac:dyDescent="0.2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43"/>
      <c r="JG142" s="65"/>
    </row>
    <row r="143" spans="2:267" x14ac:dyDescent="0.2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43"/>
      <c r="JG143" s="65"/>
    </row>
    <row r="144" spans="2:267" x14ac:dyDescent="0.2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43"/>
      <c r="JG144" s="65"/>
    </row>
    <row r="145" spans="2:267" x14ac:dyDescent="0.2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43"/>
      <c r="JG145" s="65"/>
    </row>
    <row r="146" spans="2:267" x14ac:dyDescent="0.2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43"/>
      <c r="JG146" s="65"/>
    </row>
    <row r="147" spans="2:267" x14ac:dyDescent="0.2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43"/>
      <c r="JG147" s="65"/>
    </row>
    <row r="148" spans="2:267" x14ac:dyDescent="0.2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43"/>
      <c r="JG148" s="65"/>
    </row>
    <row r="149" spans="2:267" x14ac:dyDescent="0.2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43"/>
      <c r="JG149" s="65"/>
    </row>
    <row r="150" spans="2:267" x14ac:dyDescent="0.2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43"/>
      <c r="JG150" s="65"/>
    </row>
    <row r="151" spans="2:267" x14ac:dyDescent="0.2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43"/>
      <c r="JG151" s="65"/>
    </row>
    <row r="152" spans="2:267" ht="13.5" thickBot="1" x14ac:dyDescent="0.25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43"/>
      <c r="JG152" s="65"/>
    </row>
    <row r="153" spans="2:267" ht="13.5" thickBot="1" x14ac:dyDescent="0.25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43"/>
      <c r="JG153" s="65"/>
    </row>
    <row r="154" spans="2:267" ht="13.5" thickBot="1" x14ac:dyDescent="0.25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43"/>
      <c r="JG154" s="65"/>
    </row>
    <row r="155" spans="2:267" ht="13.5" thickBot="1" x14ac:dyDescent="0.25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43"/>
      <c r="JG155" s="65"/>
    </row>
    <row r="156" spans="2:267" ht="13.5" thickBot="1" x14ac:dyDescent="0.25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43"/>
      <c r="JG156" s="65"/>
    </row>
    <row r="157" spans="2:267" ht="13.5" thickBot="1" x14ac:dyDescent="0.25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43"/>
      <c r="JG157" s="65"/>
    </row>
    <row r="158" spans="2:267" x14ac:dyDescent="0.2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43"/>
      <c r="JG158" s="65"/>
    </row>
    <row r="159" spans="2:267" x14ac:dyDescent="0.2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43"/>
      <c r="JG159" s="65"/>
    </row>
    <row r="160" spans="2:267" x14ac:dyDescent="0.2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43"/>
      <c r="JG160" s="65"/>
    </row>
    <row r="161" spans="2:267" x14ac:dyDescent="0.2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43"/>
      <c r="JG161" s="65"/>
    </row>
    <row r="162" spans="2:267" x14ac:dyDescent="0.2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43"/>
      <c r="JG162" s="65"/>
    </row>
    <row r="163" spans="2:267" x14ac:dyDescent="0.2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43"/>
      <c r="JG163" s="65"/>
    </row>
    <row r="164" spans="2:267" x14ac:dyDescent="0.2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43"/>
      <c r="JG164" s="65"/>
    </row>
    <row r="165" spans="2:267" x14ac:dyDescent="0.2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43"/>
      <c r="JG165" s="65"/>
    </row>
    <row r="166" spans="2:267" x14ac:dyDescent="0.2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43"/>
      <c r="JG166" s="65"/>
    </row>
    <row r="167" spans="2:267" x14ac:dyDescent="0.2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43"/>
      <c r="JG167" s="65"/>
    </row>
    <row r="168" spans="2:267" x14ac:dyDescent="0.2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43"/>
      <c r="JG168" s="65"/>
    </row>
    <row r="169" spans="2:267" x14ac:dyDescent="0.2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43"/>
      <c r="JG169" s="65"/>
    </row>
    <row r="170" spans="2:267" x14ac:dyDescent="0.2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43"/>
      <c r="JG170" s="65"/>
    </row>
    <row r="171" spans="2:267" x14ac:dyDescent="0.2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43"/>
      <c r="JG171" s="65"/>
    </row>
    <row r="172" spans="2:267" x14ac:dyDescent="0.2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43"/>
      <c r="JG172" s="65"/>
    </row>
    <row r="173" spans="2:267" x14ac:dyDescent="0.2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43"/>
      <c r="JG173" s="65"/>
    </row>
    <row r="174" spans="2:267" x14ac:dyDescent="0.2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43"/>
      <c r="JG174" s="65"/>
    </row>
    <row r="175" spans="2:267" x14ac:dyDescent="0.2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43"/>
      <c r="JG175" s="65"/>
    </row>
    <row r="176" spans="2:267" x14ac:dyDescent="0.2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43"/>
      <c r="JG176" s="65"/>
    </row>
    <row r="177" spans="2:267" x14ac:dyDescent="0.2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43"/>
      <c r="JG177" s="65"/>
    </row>
    <row r="178" spans="2:267" x14ac:dyDescent="0.2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43"/>
      <c r="JG178" s="65"/>
    </row>
    <row r="179" spans="2:267" x14ac:dyDescent="0.2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43"/>
      <c r="JG179" s="65"/>
    </row>
    <row r="180" spans="2:267" x14ac:dyDescent="0.2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43"/>
      <c r="JG180" s="65"/>
    </row>
    <row r="181" spans="2:267" x14ac:dyDescent="0.2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43"/>
      <c r="JG181" s="65"/>
    </row>
    <row r="182" spans="2:267" x14ac:dyDescent="0.2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43"/>
      <c r="JG182" s="65"/>
    </row>
    <row r="183" spans="2:267" x14ac:dyDescent="0.2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43"/>
      <c r="JG183" s="65"/>
    </row>
    <row r="184" spans="2:267" x14ac:dyDescent="0.2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43"/>
      <c r="JG184" s="65"/>
    </row>
    <row r="185" spans="2:267" x14ac:dyDescent="0.2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43"/>
      <c r="JG185" s="65"/>
    </row>
    <row r="186" spans="2:267" x14ac:dyDescent="0.2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43"/>
      <c r="JG186" s="65"/>
    </row>
    <row r="187" spans="2:267" x14ac:dyDescent="0.2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43"/>
      <c r="JG187" s="65"/>
    </row>
    <row r="188" spans="2:267" x14ac:dyDescent="0.2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43"/>
      <c r="JG188" s="65"/>
    </row>
    <row r="189" spans="2:267" x14ac:dyDescent="0.2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43"/>
      <c r="JG189" s="65"/>
    </row>
    <row r="190" spans="2:267" x14ac:dyDescent="0.2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43"/>
      <c r="JG190" s="65"/>
    </row>
    <row r="191" spans="2:267" x14ac:dyDescent="0.2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43"/>
      <c r="JG191" s="65"/>
    </row>
    <row r="192" spans="2:267" x14ac:dyDescent="0.2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43"/>
      <c r="JG192" s="65"/>
    </row>
    <row r="193" spans="2:267" x14ac:dyDescent="0.2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43"/>
      <c r="JG193" s="65"/>
    </row>
    <row r="194" spans="2:267" x14ac:dyDescent="0.2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43"/>
      <c r="JG194" s="65"/>
    </row>
    <row r="195" spans="2:267" x14ac:dyDescent="0.2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43"/>
      <c r="JG195" s="65"/>
    </row>
    <row r="196" spans="2:267" x14ac:dyDescent="0.2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43"/>
      <c r="JG196" s="65"/>
    </row>
    <row r="197" spans="2:267" x14ac:dyDescent="0.2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43"/>
      <c r="JG197" s="65"/>
    </row>
    <row r="198" spans="2:267" x14ac:dyDescent="0.2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43"/>
      <c r="JG198" s="65"/>
    </row>
    <row r="199" spans="2:267" x14ac:dyDescent="0.2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43"/>
      <c r="JG199" s="65"/>
    </row>
    <row r="200" spans="2:267" x14ac:dyDescent="0.2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43"/>
      <c r="JG200" s="65"/>
    </row>
    <row r="201" spans="2:267" x14ac:dyDescent="0.2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43"/>
      <c r="JG201" s="65"/>
    </row>
    <row r="202" spans="2:267" x14ac:dyDescent="0.2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43"/>
      <c r="JG202" s="65"/>
    </row>
    <row r="203" spans="2:267" x14ac:dyDescent="0.2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43"/>
      <c r="JG203" s="65"/>
    </row>
    <row r="204" spans="2:267" x14ac:dyDescent="0.2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43"/>
      <c r="JG204" s="65"/>
    </row>
    <row r="205" spans="2:267" x14ac:dyDescent="0.2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43"/>
      <c r="JG205" s="65"/>
    </row>
    <row r="206" spans="2:267" x14ac:dyDescent="0.2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43"/>
      <c r="JG206" s="65"/>
    </row>
    <row r="207" spans="2:267" x14ac:dyDescent="0.2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43"/>
      <c r="JG207" s="65"/>
    </row>
    <row r="208" spans="2:267" x14ac:dyDescent="0.2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43"/>
      <c r="JG208" s="65"/>
    </row>
    <row r="209" spans="2:267" x14ac:dyDescent="0.2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43"/>
      <c r="JG209" s="65"/>
    </row>
    <row r="210" spans="2:267" x14ac:dyDescent="0.2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43"/>
      <c r="JG210" s="65"/>
    </row>
    <row r="211" spans="2:267" x14ac:dyDescent="0.2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43"/>
      <c r="JG211" s="65"/>
    </row>
    <row r="212" spans="2:267" x14ac:dyDescent="0.2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43"/>
      <c r="JG212" s="65"/>
    </row>
    <row r="213" spans="2:267" x14ac:dyDescent="0.2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43"/>
      <c r="JG213" s="65"/>
    </row>
    <row r="214" spans="2:267" x14ac:dyDescent="0.2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43"/>
      <c r="JG214" s="65"/>
    </row>
    <row r="215" spans="2:267" x14ac:dyDescent="0.2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43"/>
      <c r="JG215" s="65"/>
    </row>
    <row r="216" spans="2:267" x14ac:dyDescent="0.2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43"/>
      <c r="JG216" s="65"/>
    </row>
    <row r="217" spans="2:267" x14ac:dyDescent="0.2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43"/>
      <c r="JG217" s="65"/>
    </row>
    <row r="218" spans="2:267" x14ac:dyDescent="0.2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43"/>
      <c r="JG218" s="65"/>
    </row>
    <row r="219" spans="2:267" x14ac:dyDescent="0.2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43"/>
      <c r="JG219" s="65"/>
    </row>
    <row r="220" spans="2:267" x14ac:dyDescent="0.2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43"/>
      <c r="JG220" s="65"/>
    </row>
    <row r="221" spans="2:267" x14ac:dyDescent="0.2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43"/>
      <c r="JG221" s="65"/>
    </row>
    <row r="222" spans="2:267" x14ac:dyDescent="0.2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43"/>
      <c r="JG222" s="65"/>
    </row>
    <row r="223" spans="2:267" x14ac:dyDescent="0.2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43"/>
      <c r="JG223" s="65"/>
    </row>
    <row r="224" spans="2:267" x14ac:dyDescent="0.2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43"/>
      <c r="JG224" s="65"/>
    </row>
    <row r="225" spans="2:267" x14ac:dyDescent="0.2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43"/>
      <c r="JG225" s="65"/>
    </row>
    <row r="226" spans="2:267" x14ac:dyDescent="0.2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43"/>
      <c r="JG226" s="65"/>
    </row>
    <row r="227" spans="2:267" x14ac:dyDescent="0.2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43"/>
      <c r="JG227" s="65"/>
    </row>
    <row r="228" spans="2:267" x14ac:dyDescent="0.2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43"/>
      <c r="JG228" s="65"/>
    </row>
    <row r="229" spans="2:267" x14ac:dyDescent="0.2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43"/>
      <c r="JG229" s="65"/>
    </row>
    <row r="230" spans="2:267" x14ac:dyDescent="0.2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43"/>
      <c r="JG230" s="65"/>
    </row>
    <row r="231" spans="2:267" x14ac:dyDescent="0.2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43"/>
      <c r="JG231" s="65"/>
    </row>
    <row r="232" spans="2:267" x14ac:dyDescent="0.2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43"/>
      <c r="JG232" s="65"/>
    </row>
    <row r="233" spans="2:267" x14ac:dyDescent="0.2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43"/>
      <c r="JG233" s="65"/>
    </row>
    <row r="234" spans="2:267" x14ac:dyDescent="0.2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43"/>
      <c r="JG234" s="65"/>
    </row>
    <row r="235" spans="2:267" x14ac:dyDescent="0.2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43"/>
      <c r="JG235" s="65"/>
    </row>
    <row r="236" spans="2:267" x14ac:dyDescent="0.2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43"/>
      <c r="JG236" s="65"/>
    </row>
    <row r="237" spans="2:267" x14ac:dyDescent="0.2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43"/>
      <c r="JG237" s="65"/>
    </row>
    <row r="238" spans="2:267" x14ac:dyDescent="0.2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43"/>
      <c r="JG238" s="65"/>
    </row>
    <row r="239" spans="2:267" x14ac:dyDescent="0.2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43"/>
      <c r="JG239" s="65"/>
    </row>
    <row r="240" spans="2:267" x14ac:dyDescent="0.2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43"/>
      <c r="JG240" s="65"/>
    </row>
    <row r="241" spans="2:267" x14ac:dyDescent="0.2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43"/>
      <c r="JG241" s="65"/>
    </row>
    <row r="242" spans="2:267" x14ac:dyDescent="0.2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43"/>
      <c r="JG242" s="65"/>
    </row>
    <row r="243" spans="2:267" x14ac:dyDescent="0.2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43"/>
      <c r="JG243" s="65"/>
    </row>
    <row r="244" spans="2:267" x14ac:dyDescent="0.2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43"/>
      <c r="JG244" s="65"/>
    </row>
    <row r="245" spans="2:267" x14ac:dyDescent="0.2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43"/>
      <c r="JG245" s="65"/>
    </row>
    <row r="246" spans="2:267" x14ac:dyDescent="0.2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43"/>
      <c r="JG246" s="65"/>
    </row>
    <row r="247" spans="2:267" x14ac:dyDescent="0.2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43"/>
      <c r="JG247" s="65"/>
    </row>
    <row r="248" spans="2:267" x14ac:dyDescent="0.2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43"/>
      <c r="JG248" s="65"/>
    </row>
    <row r="249" spans="2:267" x14ac:dyDescent="0.2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43"/>
      <c r="JG249" s="65"/>
    </row>
    <row r="250" spans="2:267" x14ac:dyDescent="0.2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43"/>
      <c r="JG250" s="65"/>
    </row>
    <row r="251" spans="2:267" x14ac:dyDescent="0.2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43"/>
      <c r="JG251" s="65"/>
    </row>
    <row r="252" spans="2:267" x14ac:dyDescent="0.2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43"/>
      <c r="JG252" s="65"/>
    </row>
    <row r="253" spans="2:267" x14ac:dyDescent="0.2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43"/>
      <c r="JG253" s="65"/>
    </row>
    <row r="254" spans="2:267" x14ac:dyDescent="0.2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43"/>
      <c r="JG254" s="65"/>
    </row>
    <row r="255" spans="2:267" x14ac:dyDescent="0.2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43"/>
      <c r="JG255" s="65"/>
    </row>
    <row r="256" spans="2:267" x14ac:dyDescent="0.2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43"/>
      <c r="JG256" s="65"/>
    </row>
    <row r="257" spans="2:267" x14ac:dyDescent="0.2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43"/>
      <c r="JG257" s="65"/>
    </row>
    <row r="258" spans="2:267" x14ac:dyDescent="0.2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43"/>
      <c r="JG258" s="65"/>
    </row>
    <row r="259" spans="2:267" x14ac:dyDescent="0.2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43"/>
      <c r="JG259" s="65"/>
    </row>
    <row r="260" spans="2:267" x14ac:dyDescent="0.2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43"/>
      <c r="JG260" s="65"/>
    </row>
    <row r="261" spans="2:267" x14ac:dyDescent="0.2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43"/>
      <c r="JG261" s="65"/>
    </row>
    <row r="262" spans="2:267" x14ac:dyDescent="0.2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43"/>
      <c r="JG262" s="65"/>
    </row>
    <row r="263" spans="2:267" x14ac:dyDescent="0.2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43"/>
      <c r="JG263" s="65"/>
    </row>
    <row r="264" spans="2:267" x14ac:dyDescent="0.2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43"/>
      <c r="JG264" s="65"/>
    </row>
    <row r="265" spans="2:267" x14ac:dyDescent="0.2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43"/>
      <c r="JG265" s="65"/>
    </row>
    <row r="266" spans="2:267" x14ac:dyDescent="0.2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43"/>
      <c r="JG266" s="65"/>
    </row>
    <row r="267" spans="2:267" x14ac:dyDescent="0.2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43"/>
      <c r="JG267" s="65"/>
    </row>
    <row r="268" spans="2:267" x14ac:dyDescent="0.2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43"/>
      <c r="JG268" s="65"/>
    </row>
    <row r="269" spans="2:267" x14ac:dyDescent="0.2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43"/>
      <c r="JG269" s="65"/>
    </row>
    <row r="270" spans="2:267" x14ac:dyDescent="0.2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43"/>
      <c r="JG270" s="65"/>
    </row>
    <row r="271" spans="2:267" x14ac:dyDescent="0.2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43"/>
      <c r="JG271" s="65"/>
    </row>
    <row r="272" spans="2:267" x14ac:dyDescent="0.2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33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43"/>
      <c r="JG272" s="65"/>
    </row>
    <row r="273" spans="2:267" x14ac:dyDescent="0.2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9">
        <v>1171.5430000000001</v>
      </c>
      <c r="IQ273" s="159">
        <v>1185.0039999999999</v>
      </c>
      <c r="IR273" s="133">
        <v>1211.4390000000003</v>
      </c>
      <c r="IS273" s="133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5">
        <v>2703.7</v>
      </c>
      <c r="JC273" s="135">
        <v>2731.7</v>
      </c>
      <c r="JD273" s="133"/>
      <c r="JE273" s="132"/>
      <c r="JF273" s="143"/>
      <c r="JG273" s="65"/>
    </row>
    <row r="274" spans="2:267" x14ac:dyDescent="0.2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9">
        <v>1171.5430000000001</v>
      </c>
      <c r="IQ274" s="159">
        <v>1185.0039999999999</v>
      </c>
      <c r="IR274" s="139">
        <v>1211.4390000000003</v>
      </c>
      <c r="IS274" s="133">
        <v>1226.354</v>
      </c>
      <c r="IT274" s="133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5">
        <v>2703.7</v>
      </c>
      <c r="JC274" s="135">
        <v>2663.5</v>
      </c>
      <c r="JD274" s="135">
        <v>2633.7</v>
      </c>
      <c r="JE274" s="133"/>
      <c r="JF274" s="143"/>
      <c r="JG274" s="65"/>
    </row>
    <row r="275" spans="2:267" x14ac:dyDescent="0.2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9">
        <v>1171.5430000000001</v>
      </c>
      <c r="IQ275" s="159">
        <v>1185.0039999999999</v>
      </c>
      <c r="IR275" s="139">
        <v>1211.4390000000003</v>
      </c>
      <c r="IS275" s="139">
        <v>1226.354</v>
      </c>
      <c r="IT275" s="133">
        <v>1229</v>
      </c>
      <c r="IU275" s="133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5">
        <v>2703.7</v>
      </c>
      <c r="JC275" s="135">
        <v>2663.5</v>
      </c>
      <c r="JD275" s="135">
        <v>2599.4</v>
      </c>
      <c r="JE275" s="135">
        <v>2663.7</v>
      </c>
      <c r="JF275" s="151"/>
      <c r="JG275" s="65"/>
    </row>
    <row r="276" spans="2:267" ht="13.5" thickBot="1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9">
        <v>1171.5430000000001</v>
      </c>
      <c r="IQ276" s="159">
        <v>1185.0039999999999</v>
      </c>
      <c r="IR276" s="139">
        <v>1211.4390000000003</v>
      </c>
      <c r="IS276" s="139">
        <v>1226.354</v>
      </c>
      <c r="IT276" s="133">
        <v>1229</v>
      </c>
      <c r="IU276" s="133">
        <v>1228.8</v>
      </c>
      <c r="IV276" s="133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5">
        <v>2703.6759999999999</v>
      </c>
      <c r="JC276" s="135">
        <v>2663.5259999999998</v>
      </c>
      <c r="JD276" s="135">
        <v>2599.3719999999998</v>
      </c>
      <c r="JE276" s="135">
        <v>2637.4859999999999</v>
      </c>
      <c r="JF276" s="135">
        <v>2644.4810000000002</v>
      </c>
      <c r="JG276" s="65"/>
    </row>
    <row r="277" spans="2:267" ht="13.5" thickBot="1" x14ac:dyDescent="0.25">
      <c r="B277" s="109" t="s">
        <v>21</v>
      </c>
      <c r="C277" s="117">
        <f>IF(ISBLANK($C$276),"N/A",$C$276)</f>
        <v>1309.7</v>
      </c>
      <c r="D277" s="117">
        <f>IF(ISBLANK($D$276),"N/A",$D$276)</f>
        <v>1304.5</v>
      </c>
      <c r="E277" s="117">
        <f>IF(ISBLANK($E$276),"N/A",$E$276)</f>
        <v>1297.5</v>
      </c>
      <c r="F277" s="117">
        <f>IF(ISBLANK($F$276),"N/A",$F$276)</f>
        <v>1288.0999999999999</v>
      </c>
      <c r="G277" s="117">
        <f>IF(ISBLANK($G$276),"N/A",$G$276)</f>
        <v>1273.0999999999999</v>
      </c>
      <c r="H277" s="117">
        <f>IF(ISBLANK($H$276),"N/A",$H$276)</f>
        <v>1263.0999999999999</v>
      </c>
      <c r="I277" s="117">
        <f>IF(ISBLANK($I$276),"N/A",$I$276)</f>
        <v>1244.7</v>
      </c>
      <c r="J277" s="117">
        <f>IF(ISBLANK($J$276),"N/A",$J$276)</f>
        <v>1229</v>
      </c>
      <c r="K277" s="117">
        <f>IF(ISBLANK($K$276),"N/A",$K$276)</f>
        <v>1222.9000000000001</v>
      </c>
      <c r="L277" s="117">
        <f>IF(ISBLANK($L$276),"N/A",$L$276)</f>
        <v>1200.7</v>
      </c>
      <c r="M277" s="117">
        <f>IF(ISBLANK($M$276),"N/A",$M$276)</f>
        <v>1184.0999999999999</v>
      </c>
      <c r="N277" s="117">
        <f>IF(ISBLANK($N$276),"N/A",$N$276)</f>
        <v>1159.3</v>
      </c>
      <c r="O277" s="117">
        <f>IF(ISBLANK($O$276),"N/A",$O$276)</f>
        <v>1162.9000000000001</v>
      </c>
      <c r="P277" s="117">
        <f>IF(ISBLANK($P$276),"N/A",$P$276)</f>
        <v>1152.2</v>
      </c>
      <c r="Q277" s="117">
        <f>IF(ISBLANK($Q$276),"N/A",$Q$276)</f>
        <v>1144</v>
      </c>
      <c r="R277" s="117">
        <f>IF(ISBLANK($R$276),"N/A",$R$276)</f>
        <v>1113.3</v>
      </c>
      <c r="S277" s="117">
        <f>IF(ISBLANK($S$276),"N/A",$S$276)</f>
        <v>1104.7</v>
      </c>
      <c r="T277" s="117">
        <f>IF(ISBLANK($T$276),"N/A",$T$276)</f>
        <v>1093.5999999999999</v>
      </c>
      <c r="U277" s="117">
        <f>IF(ISBLANK($U$276),"N/A",$U$276)</f>
        <v>1074.7</v>
      </c>
      <c r="V277" s="117">
        <f>IF(ISBLANK($V$276),"N/A",$V$276)</f>
        <v>1060.4000000000001</v>
      </c>
      <c r="W277" s="117">
        <f>IF(ISBLANK($W$276),"N/A",$W$276)</f>
        <v>1044.8</v>
      </c>
      <c r="X277" s="117">
        <f>IF(ISBLANK($X$276),"N/A",$X$276)</f>
        <v>1044.7</v>
      </c>
      <c r="Y277" s="117">
        <f>IF(ISBLANK($Y$276),"N/A",$Y$276)</f>
        <v>1035.5999999999999</v>
      </c>
      <c r="Z277" s="117">
        <f>IF(ISBLANK($Z$276),"N/A",$Z$276)</f>
        <v>1029.9000000000001</v>
      </c>
      <c r="AA277" s="117">
        <f>IF(ISBLANK($AA$276),"N/A",$AA$276)</f>
        <v>1008.6</v>
      </c>
      <c r="AB277" s="117">
        <f>IF(ISBLANK($AB$276),"N/A",$AB$276)</f>
        <v>999.5</v>
      </c>
      <c r="AC277" s="117">
        <f>IF(ISBLANK($AC$276),"N/A",$AC$276)</f>
        <v>990.9</v>
      </c>
      <c r="AD277" s="117">
        <f>IF(ISBLANK($AD$276),"N/A",$AD$276)</f>
        <v>975.5</v>
      </c>
      <c r="AE277" s="117">
        <f>IF(ISBLANK($AE$276),"N/A",$AE$276)</f>
        <v>974.9</v>
      </c>
      <c r="AF277" s="117">
        <f>IF(ISBLANK($AF$276),"N/A",$AF$276)</f>
        <v>961.6</v>
      </c>
      <c r="AG277" s="117">
        <f>IF(ISBLANK($AG$276),"N/A",$AG$276)</f>
        <v>951.8</v>
      </c>
      <c r="AH277" s="117">
        <f>IF(ISBLANK($AH$276),"N/A",$AH$276)</f>
        <v>951.2</v>
      </c>
      <c r="AI277" s="117">
        <f>IF(ISBLANK($AI$276),"N/A",$AI$276)</f>
        <v>946.1</v>
      </c>
      <c r="AJ277" s="117">
        <f>IF(ISBLANK($AJ$276),"N/A",$AJ$276)</f>
        <v>953</v>
      </c>
      <c r="AK277" s="117">
        <f>IF(ISBLANK($AK$276),"N/A",$AK$276)</f>
        <v>959.7</v>
      </c>
      <c r="AL277" s="117">
        <f>IF(ISBLANK($AL$276),"N/A",$AL$276)</f>
        <v>966.5</v>
      </c>
      <c r="AM277" s="117">
        <f>IF(ISBLANK($AM$276),"N/A",$AM$276)</f>
        <v>958.2</v>
      </c>
      <c r="AN277" s="117">
        <f>IF(ISBLANK($AN$276),"N/A",$AN$276)</f>
        <v>951.9</v>
      </c>
      <c r="AO277" s="117">
        <f>IF(ISBLANK($AO$276),"N/A",$AO$276)</f>
        <v>947.5</v>
      </c>
      <c r="AP277" s="117">
        <f>IF(ISBLANK($AP$276),"N/A",$AP$276)</f>
        <v>954.9</v>
      </c>
      <c r="AQ277" s="117">
        <f>IF(ISBLANK($AQ$276),"N/A",$AQ$276)</f>
        <v>947.1</v>
      </c>
      <c r="AR277" s="117">
        <f>IF(ISBLANK($AR$276),"N/A",$AR$276)</f>
        <v>949.7</v>
      </c>
      <c r="AS277" s="117">
        <f>IF(ISBLANK($AS$276),"N/A",$AS$276)</f>
        <v>950</v>
      </c>
      <c r="AT277" s="117">
        <f>IF(ISBLANK($AT$276),"N/A",$AT$276)</f>
        <v>945.7</v>
      </c>
      <c r="AU277" s="117">
        <f>IF(ISBLANK($AU$276),"N/A",$AU$276)</f>
        <v>943.7</v>
      </c>
      <c r="AV277" s="117">
        <f>IF(ISBLANK($AV$276),"N/A",$AV$276)</f>
        <v>939.5</v>
      </c>
      <c r="AW277" s="117">
        <f>IF(ISBLANK($AW$276),"N/A",$AW$276)</f>
        <v>936.4</v>
      </c>
      <c r="AX277" s="117">
        <f>IF(ISBLANK($AX$276),"N/A",$AX$276)</f>
        <v>935.2</v>
      </c>
      <c r="AY277" s="117">
        <f>IF(ISBLANK($AY$276),"N/A",$AY$276)</f>
        <v>939.3</v>
      </c>
      <c r="AZ277" s="117">
        <f>IF(ISBLANK($AZ$276),"N/A",$AZ$276)</f>
        <v>942.5</v>
      </c>
      <c r="BA277" s="117">
        <f>IF(ISBLANK($BA$276),"N/A",$BA$276)</f>
        <v>941.2</v>
      </c>
      <c r="BB277" s="117">
        <f>IF(ISBLANK($BB$276),"N/A",$BB$276)</f>
        <v>936.1</v>
      </c>
      <c r="BC277" s="117">
        <f>IF(ISBLANK($BC$276),"N/A",$BC$276)</f>
        <v>947.2</v>
      </c>
      <c r="BD277" s="117">
        <f>IF(ISBLANK($BD$276),"N/A",$BD$276)</f>
        <v>947.1</v>
      </c>
      <c r="BE277" s="117">
        <f>IF(ISBLANK($BE$276),"N/A",$BE$276)</f>
        <v>940.2</v>
      </c>
      <c r="BF277" s="117">
        <f>IF(ISBLANK($BF$276),"N/A",$BF$276)</f>
        <v>933.3</v>
      </c>
      <c r="BG277" s="117">
        <f>IF(ISBLANK($BG$276),"N/A",$BG$276)</f>
        <v>928.7</v>
      </c>
      <c r="BH277" s="117">
        <f>IF(ISBLANK($BH$276),"N/A",$BH$276)</f>
        <v>922</v>
      </c>
      <c r="BI277" s="117">
        <f>IF(ISBLANK($BI$276),"N/A",$BI$276)</f>
        <v>913</v>
      </c>
      <c r="BJ277" s="117">
        <f>IF(ISBLANK($BJ$276),"N/A",$BJ$276)</f>
        <v>906</v>
      </c>
      <c r="BK277" s="117">
        <f>IF(ISBLANK($BK$276),"N/A",$BK$276)</f>
        <v>899.2</v>
      </c>
      <c r="BL277" s="117">
        <f>IF(ISBLANK($BL$276),"N/A",$BL$276)</f>
        <v>892.1</v>
      </c>
      <c r="BM277" s="117">
        <f>IF(ISBLANK($BM$276),"N/A",$BM$276)</f>
        <v>881</v>
      </c>
      <c r="BN277" s="117">
        <f>IF(ISBLANK($BN$276),"N/A",$BN$276)</f>
        <v>871.9</v>
      </c>
      <c r="BO277" s="117">
        <f>IF(ISBLANK($BO$276),"N/A",$BO$276)</f>
        <v>858.1</v>
      </c>
      <c r="BP277" s="117">
        <f>IF(ISBLANK($BP$276),"N/A",$BP$276)</f>
        <v>846.9</v>
      </c>
      <c r="BQ277" s="117">
        <f>IF(ISBLANK($BQ$276),"N/A",$BQ$276)</f>
        <v>836.4</v>
      </c>
      <c r="BR277" s="117">
        <f>IF(ISBLANK($BR$276),"N/A",$BR$276)</f>
        <v>834.5</v>
      </c>
      <c r="BS277" s="117">
        <f>IF(ISBLANK($BS$276),"N/A",$BS$276)</f>
        <v>832.9</v>
      </c>
      <c r="BT277" s="117">
        <f>IF(ISBLANK($BT$276),"N/A",$BT$276)</f>
        <v>831.5</v>
      </c>
      <c r="BU277" s="117">
        <f>IF(ISBLANK($BU$276),"N/A",$BU$276)</f>
        <v>829.5</v>
      </c>
      <c r="BV277" s="117">
        <f>IF(ISBLANK($BV$276),"N/A",$BV$276)</f>
        <v>826.1</v>
      </c>
      <c r="BW277" s="117">
        <f>IF(ISBLANK($BW$276),"N/A",$BW$276)</f>
        <v>823.7</v>
      </c>
      <c r="BX277" s="117">
        <f>IF(ISBLANK($BX$276),"N/A",$BX$276)</f>
        <v>821.7</v>
      </c>
      <c r="BY277" s="117">
        <f>IF(ISBLANK($BY$276),"N/A",$BY$276)</f>
        <v>830.1</v>
      </c>
      <c r="BZ277" s="117">
        <f>IF(ISBLANK($BZ$276),"N/A",$BZ$276)</f>
        <v>840.3</v>
      </c>
      <c r="CA277" s="117">
        <f>IF(ISBLANK($CA$276),"N/A",$CA$276)</f>
        <v>854.1</v>
      </c>
      <c r="CB277" s="117">
        <f>IF(ISBLANK($CB$276),"N/A",$CB$276)</f>
        <v>863.2</v>
      </c>
      <c r="CC277" s="117">
        <f>IF(ISBLANK($CC$276),"N/A",$CC$276)</f>
        <v>866.7</v>
      </c>
      <c r="CD277" s="117">
        <f>IF(ISBLANK($CD$276),"N/A",$CD$276)</f>
        <v>868.2</v>
      </c>
      <c r="CE277" s="117">
        <f>IF(ISBLANK($CE$276),"N/A",$CE$276)</f>
        <v>876.1</v>
      </c>
      <c r="CF277" s="117">
        <f>IF(ISBLANK($CF$276),"N/A",$CF$276)</f>
        <v>888.2</v>
      </c>
      <c r="CG277" s="117">
        <f>IF(ISBLANK($CG$276),"N/A",$CG$276)</f>
        <v>900.9</v>
      </c>
      <c r="CH277" s="117">
        <f>IF(ISBLANK($CH$276),"N/A",$CH$276)</f>
        <v>908.1</v>
      </c>
      <c r="CI277" s="117">
        <f>IF(ISBLANK($CI$276),"N/A",$CI$276)</f>
        <v>913.5</v>
      </c>
      <c r="CJ277" s="117">
        <f>IF(ISBLANK($CJ$276),"N/A",$CJ$276)</f>
        <v>923.8</v>
      </c>
      <c r="CK277" s="117">
        <f>IF(ISBLANK($CK$276),"N/A",$CK$276)</f>
        <v>935.8</v>
      </c>
      <c r="CL277" s="117">
        <f>IF(ISBLANK($CL$276),"N/A",$CL$276)</f>
        <v>945.40000000000009</v>
      </c>
      <c r="CM277" s="117">
        <f>IF(ISBLANK($CM$276),"N/A",$CM$276)</f>
        <v>950.80000000000018</v>
      </c>
      <c r="CN277" s="117">
        <f>IF(ISBLANK($CN$276),"N/A",$CN$276)</f>
        <v>955.7</v>
      </c>
      <c r="CO277" s="117">
        <f>IF(ISBLANK($CO$276),"N/A",$CO$276)</f>
        <v>956.7</v>
      </c>
      <c r="CP277" s="117">
        <f>IF(ISBLANK($CP$276),"N/A",$CP$276)</f>
        <v>951.39999999999986</v>
      </c>
      <c r="CQ277" s="117">
        <f>IF(ISBLANK($CQ$276),"N/A",$CQ$276)</f>
        <v>958.09999999999991</v>
      </c>
      <c r="CR277" s="117">
        <f>IF(ISBLANK($CR$276),"N/A",$CR$276)</f>
        <v>958.5</v>
      </c>
      <c r="CS277" s="117">
        <f>IF(ISBLANK($CS$276),"N/A",$CS$276)</f>
        <v>949.2</v>
      </c>
      <c r="CT277" s="117">
        <f>IF(ISBLANK($CT$276),"N/A",$CT$276)</f>
        <v>939.9</v>
      </c>
      <c r="CU277" s="117">
        <f>IF(ISBLANK($CU$276),"N/A",$CU$276)</f>
        <v>925.6</v>
      </c>
      <c r="CV277" s="117">
        <f>IF(ISBLANK($CV$276),"N/A",$CV$276)</f>
        <v>911.5</v>
      </c>
      <c r="CW277" s="117">
        <f>IF(ISBLANK($CW$276),"N/A",$CW$276)</f>
        <v>896.8</v>
      </c>
      <c r="CX277" s="117">
        <f>IF(ISBLANK($CX$276),"N/A",$CX$276)</f>
        <v>878.2</v>
      </c>
      <c r="CY277" s="117">
        <f>IF(ISBLANK($CY$276),"N/A",$CY$276)</f>
        <v>870.8</v>
      </c>
      <c r="CZ277" s="117">
        <f>IF(ISBLANK($CZ$276),"N/A",$CZ$276)</f>
        <v>861.9</v>
      </c>
      <c r="DA277" s="117">
        <f>IF(ISBLANK($DA$276),"N/A",$DA$276)</f>
        <v>856.3</v>
      </c>
      <c r="DB277" s="117">
        <f>IF(ISBLANK($DB$276),"N/A",$DB$276)</f>
        <v>851.3</v>
      </c>
      <c r="DC277" s="117">
        <f>IF(ISBLANK($DC$276),"N/A",$DC$276)</f>
        <v>844.5</v>
      </c>
      <c r="DD277" s="117">
        <f>IF(ISBLANK($DD$276),"N/A",$DD$276)</f>
        <v>836.3</v>
      </c>
      <c r="DE277" s="117">
        <f>IF(ISBLANK($DE$276),"N/A",$DE$276)</f>
        <v>825.2</v>
      </c>
      <c r="DF277" s="117">
        <f>IF(ISBLANK($DF$276),"N/A",$DF$276)</f>
        <v>815.2</v>
      </c>
      <c r="DG277" s="117">
        <f>IF(ISBLANK($DG$276),"N/A",$DG$276)</f>
        <v>792</v>
      </c>
      <c r="DH277" s="117">
        <f>IF(ISBLANK($DH$276),"N/A",$DH$276)</f>
        <v>778.4</v>
      </c>
      <c r="DI277" s="117">
        <f>IF(ISBLANK($DI$276),"N/A",$DI$276)</f>
        <v>778.5</v>
      </c>
      <c r="DJ277" s="117">
        <f>IF(ISBLANK($DJ$276),"N/A",$DJ$276)</f>
        <v>792.4</v>
      </c>
      <c r="DK277" s="117">
        <f>IF(ISBLANK($DK$276),"N/A",$DK$276)</f>
        <v>814.7</v>
      </c>
      <c r="DL277" s="117">
        <f>IF(ISBLANK($DL$276),"N/A",$DL$276)</f>
        <v>848.7</v>
      </c>
      <c r="DM277" s="117">
        <f>IF(ISBLANK($DM$276),"N/A",$DM$276)</f>
        <v>882.7</v>
      </c>
      <c r="DN277" s="117">
        <f>IF(ISBLANK($DN$276),"N/A",$DN$276)</f>
        <v>924.9</v>
      </c>
      <c r="DO277" s="117">
        <f>IF(ISBLANK($DO$276),"N/A",$DO$276)</f>
        <v>968.6</v>
      </c>
      <c r="DP277" s="110">
        <f>IF(ISBLANK($DP$276),"N/A",$DP$276)</f>
        <v>1012.3</v>
      </c>
      <c r="DQ277" s="117">
        <f>IF(ISBLANK($DQ$276),"N/A",$DQ$276)</f>
        <v>1100.4000000000001</v>
      </c>
      <c r="DR277" s="117">
        <f>IF(ISBLANK($DR$276),"N/A",$DR$276)</f>
        <v>1179.4000000000001</v>
      </c>
      <c r="DS277" s="117">
        <f>IF(ISBLANK($DS$276),"N/A",$DS$276)</f>
        <v>1240.8</v>
      </c>
      <c r="DT277" s="118">
        <f>IF(ISBLANK($DT$276),"N/A",$DT$276)</f>
        <v>1383.6</v>
      </c>
      <c r="DU277" s="118">
        <f>IF(ISBLANK($DU$276),"N/A",$DU$276)</f>
        <v>1457.1</v>
      </c>
      <c r="DV277" s="118">
        <f>IF(ISBLANK($DV$276),"N/A",$DV$276)</f>
        <v>1510.8</v>
      </c>
      <c r="DW277" s="118">
        <f>IF(ISBLANK($DW$276),"N/A",$DW$276)</f>
        <v>1549.4</v>
      </c>
      <c r="DX277" s="118">
        <f>IF(ISBLANK($DX$276),"N/A",$DX$276)</f>
        <v>1571.9</v>
      </c>
      <c r="DY277" s="118">
        <f>IF(ISBLANK($DY$276),"N/A",$DY$276)</f>
        <v>1585.8</v>
      </c>
      <c r="DZ277" s="118">
        <f>IF(ISBLANK($DZ$276),"N/A",$DZ$276)</f>
        <v>1600.8</v>
      </c>
      <c r="EA277" s="119">
        <f>IF(ISBLANK($EA$276),"N/A",$EA$276)</f>
        <v>1609.7</v>
      </c>
      <c r="EB277" s="120">
        <f>IF(ISBLANK($EB$276),"N/A",$EB$276)</f>
        <v>1618.5</v>
      </c>
      <c r="EC277" s="120">
        <f>IF(ISBLANK($EC$276),"N/A",$EC$276)</f>
        <v>1610.4</v>
      </c>
      <c r="ED277" s="120">
        <f>IF(ISBLANK($ED$276),"N/A",$ED$276)</f>
        <v>1593.4</v>
      </c>
      <c r="EE277" s="120">
        <f>IF(ISBLANK($EE$276),"N/A",$EE$276)</f>
        <v>1609</v>
      </c>
      <c r="EF277" s="120">
        <f>IF(ISBLANK($EF$276),"N/A",$EF$276)</f>
        <v>1576.5</v>
      </c>
      <c r="EG277" s="120">
        <f>IF(ISBLANK($EG$276),"N/A",$EG$276)</f>
        <v>1548.6</v>
      </c>
      <c r="EH277" s="120">
        <f>IF(ISBLANK($EH$276),"N/A",$EH$276)</f>
        <v>1526.1</v>
      </c>
      <c r="EI277" s="120">
        <f>IF(ISBLANK($EI$276),"N/A",$EI$276)</f>
        <v>1494.8</v>
      </c>
      <c r="EJ277" s="120">
        <f>IF(ISBLANK($EJ$276),"N/A",$EJ$276)</f>
        <v>1471.3</v>
      </c>
      <c r="EK277" s="120">
        <f>IF(ISBLANK($EK$276),"N/A",$EK$276)</f>
        <v>1458.2</v>
      </c>
      <c r="EL277" s="120">
        <f>IF(ISBLANK($EL$276),"N/A",$EL$276)</f>
        <v>1457.3</v>
      </c>
      <c r="EM277" s="120">
        <f>IF(ISBLANK($EM$276),"N/A",$EM$276)</f>
        <v>1457.1</v>
      </c>
      <c r="EN277" s="120">
        <f>IF(ISBLANK($EN$276),"N/A",$EN$276)</f>
        <v>1451</v>
      </c>
      <c r="EO277" s="120">
        <f>IF(ISBLANK($EO$276),"N/A",$EO$276)</f>
        <v>1452.4</v>
      </c>
      <c r="EP277" s="120">
        <f>IF(ISBLANK($EP$276),"N/A",$EP$276)</f>
        <v>1454</v>
      </c>
      <c r="EQ277" s="120">
        <f>IF(ISBLANK($EQ$276),"N/A",$EQ$276)</f>
        <v>1461.8</v>
      </c>
      <c r="ER277" s="120">
        <f>IF(ISBLANK($ER$276),"N/A",$ER$276)</f>
        <v>1458.5</v>
      </c>
      <c r="ES277" s="120">
        <f>IF(ISBLANK($ES$276),"N/A",$ES$276)</f>
        <v>1463.5</v>
      </c>
      <c r="ET277" s="120">
        <f>IF(ISBLANK($ET$276),"N/A",$ET$276)</f>
        <v>1484.7</v>
      </c>
      <c r="EU277" s="120">
        <f>IF(ISBLANK($EU$276),"N/A",$EU$276)</f>
        <v>1500.4</v>
      </c>
      <c r="EV277" s="120">
        <f>IF(ISBLANK($EV$276),"N/A",$EV$276)</f>
        <v>1519.5</v>
      </c>
      <c r="EW277" s="120">
        <f>IF(ISBLANK($EW$276),"N/A",$EW$276)</f>
        <v>1555.1</v>
      </c>
      <c r="EX277" s="120">
        <f>IF(ISBLANK($EX$276),"N/A",$EX$276)</f>
        <v>1576.7</v>
      </c>
      <c r="EY277" s="120">
        <f>IF(ISBLANK($EY$276),"N/A",$EY$276)</f>
        <v>1596</v>
      </c>
      <c r="EZ277" s="120">
        <f>IF(ISBLANK($EZ$276),"N/A",$EZ$276)</f>
        <v>1595.7</v>
      </c>
      <c r="FA277" s="120">
        <f>IF(ISBLANK($FA$276),"N/A",$FA$276)</f>
        <v>1599.2</v>
      </c>
      <c r="FB277" s="120">
        <f>IF(ISBLANK($FB$276),"N/A",$FB$276)</f>
        <v>1601.8</v>
      </c>
      <c r="FC277" s="120">
        <f>IF(ISBLANK($FC$276),"N/A",$FC$276)</f>
        <v>1609.8999999999999</v>
      </c>
      <c r="FD277" s="120">
        <f>IF(ISBLANK($FD$276),"N/A",$FD$276)</f>
        <v>1609.5</v>
      </c>
      <c r="FE277" s="120">
        <f>IF(ISBLANK($FE$276),"N/A",$FE$276)</f>
        <v>1606.6999999999998</v>
      </c>
      <c r="FF277" s="120">
        <f>IF(ISBLANK($FF$276),"N/A",$FF$276)</f>
        <v>1582.6</v>
      </c>
      <c r="FG277" s="120">
        <f>IF(ISBLANK($FG$276),"N/A",$FG$276)</f>
        <v>1585.5</v>
      </c>
      <c r="FH277" s="120">
        <f>IF(ISBLANK($FH$276),"N/A",$FH$276)</f>
        <v>1589.3</v>
      </c>
      <c r="FI277" s="120">
        <f>IF(ISBLANK($FI$276),"N/A",$FI$276)</f>
        <v>1583.7</v>
      </c>
      <c r="FJ277" s="120">
        <f>IF(ISBLANK($FJ$276),"N/A",$FJ$276)</f>
        <v>1571.3999999999999</v>
      </c>
      <c r="FK277" s="120">
        <f>IF(ISBLANK($FK$276),"N/A",$FK$276)</f>
        <v>1571.3</v>
      </c>
      <c r="FL277" s="120">
        <f>IF(ISBLANK($FL$276),"N/A",$FL$276)</f>
        <v>1579.8000000000004</v>
      </c>
      <c r="FM277" s="120">
        <f>IF(ISBLANK($FM$276),"N/A",$FM$276)</f>
        <v>1576.9</v>
      </c>
      <c r="FN277" s="120">
        <f>IF(ISBLANK($FN$276),"N/A",$FN$276)</f>
        <v>1560.3</v>
      </c>
      <c r="FO277" s="120">
        <f>IF(ISBLANK($FO$276),"N/A",$FO$276)</f>
        <v>1550.0140000000001</v>
      </c>
      <c r="FP277" s="120">
        <f>IF(ISBLANK($FP$276),"N/A",$FP$276)</f>
        <v>1544.6399999999999</v>
      </c>
      <c r="FQ277" s="120">
        <f>IF(ISBLANK($FQ$276),"N/A",$FQ$276)</f>
        <v>1530.569</v>
      </c>
      <c r="FR277" s="120">
        <f>IF(ISBLANK($FR$276),"N/A",$FR$276)</f>
        <v>1510.547</v>
      </c>
      <c r="FS277" s="120">
        <f>IF(ISBLANK($FS$276),"N/A",$FS$276)</f>
        <v>1489.778</v>
      </c>
      <c r="FT277" s="120">
        <f>IF(ISBLANK($FT$276),"N/A",$FT$276)</f>
        <v>1461.9460000000001</v>
      </c>
      <c r="FU277" s="120">
        <f>IF(ISBLANK($FU$276),"N/A",$FU$276)</f>
        <v>1428.4360000000001</v>
      </c>
      <c r="FV277" s="120">
        <f>IF(ISBLANK($FV$276),"N/A",$FV$276)</f>
        <v>1392.848</v>
      </c>
      <c r="FW277" s="120">
        <f>IF(ISBLANK($FW$276),"N/A",$FW$276)</f>
        <v>1342.5930000000001</v>
      </c>
      <c r="FX277" s="120">
        <f>IF(ISBLANK($FX$276),"N/A",$FX$276)</f>
        <v>1297.665</v>
      </c>
      <c r="FY277" s="120">
        <f>IF(ISBLANK($FY$276),"N/A",$FY$276)</f>
        <v>1263.816</v>
      </c>
      <c r="FZ277" s="120">
        <f>IF(ISBLANK($FZ$276),"N/A",$FZ$276)</f>
        <v>1242.0220000000002</v>
      </c>
      <c r="GA277" s="120">
        <f>IF(ISBLANK($GA$276),"N/A",$GA$276)</f>
        <v>1221.395</v>
      </c>
      <c r="GB277" s="120">
        <f>IF(ISBLANK($GB$276),"N/A",$GB$276)</f>
        <v>1187.1790000000001</v>
      </c>
      <c r="GC277" s="120">
        <f>IF(ISBLANK($GC$276),"N/A",$GC$276)</f>
        <v>1152.451</v>
      </c>
      <c r="GD277" s="120">
        <f>IF(ISBLANK($GD$276),"N/A",$GD$276)</f>
        <v>1119.8310000000001</v>
      </c>
      <c r="GE277" s="120">
        <f>IF(ISBLANK($GE$276),"N/A",$GE$276)</f>
        <v>1085.5400000000002</v>
      </c>
      <c r="GF277" s="120">
        <f>IF(ISBLANK($GF$276),"N/A",$GF$276)</f>
        <v>1042.078</v>
      </c>
      <c r="GG277" s="120">
        <f>IF(ISBLANK($GG$276),"N/A",$GG$276)</f>
        <v>1008.845</v>
      </c>
      <c r="GH277" s="120">
        <f>IF(ISBLANK($GH$276),"N/A",$GH$276)</f>
        <v>971.68799999999999</v>
      </c>
      <c r="GI277" s="120">
        <f>IF(ISBLANK($GI$276),"N/A",$GI$276)</f>
        <v>947.41399999999987</v>
      </c>
      <c r="GJ277" s="120">
        <f>IF(ISBLANK($GJ$276),"N/A",$GJ$276)</f>
        <v>922.45200000000011</v>
      </c>
      <c r="GK277" s="120">
        <f>IF(ISBLANK($GK$276),"N/A",$GK$276)</f>
        <v>897.94400000000007</v>
      </c>
      <c r="GL277" s="120">
        <f>IF(ISBLANK($GL$276),"N/A",$GL$276)</f>
        <v>876.55300000000011</v>
      </c>
      <c r="GM277" s="120">
        <f>IF(ISBLANK($GM$276),"N/A",$GM$276)</f>
        <v>855.54899999999998</v>
      </c>
      <c r="GN277" s="120">
        <f>IF(ISBLANK($GN$276),"N/A",$GN$276)</f>
        <v>834.70499999999993</v>
      </c>
      <c r="GO277" s="120">
        <f>IF(ISBLANK($GO$276),"N/A",$GO$276)</f>
        <v>814.79100000000005</v>
      </c>
      <c r="GP277" s="120">
        <f>IF(ISBLANK($GP$276),"N/A",$GP$276)</f>
        <v>804.673</v>
      </c>
      <c r="GQ277" s="120">
        <f>IF(ISBLANK($GQ$276),"N/A",$GQ$276)</f>
        <v>795.75599999999997</v>
      </c>
      <c r="GR277" s="120">
        <f>IF(ISBLANK($GR$276),"N/A",$GR$276)</f>
        <v>794.68299999999999</v>
      </c>
      <c r="GS277" s="120">
        <f>IF(ISBLANK($GS$276),"N/A",$GS$276)</f>
        <v>790.92900000000009</v>
      </c>
      <c r="GT277" s="120">
        <f>IF(ISBLANK($GT$276),"N/A",$GT$276)</f>
        <v>785.2299999999999</v>
      </c>
      <c r="GU277" s="120">
        <f>IF(ISBLANK($GU$276),"N/A",$GU$276)</f>
        <v>780.60899999999992</v>
      </c>
      <c r="GV277" s="120">
        <f>IF(ISBLANK($GV$276),"N/A",$GV$276)</f>
        <v>776.93000000000006</v>
      </c>
      <c r="GW277" s="120">
        <f>IF(ISBLANK($GW$276),"N/A",$GW$276)</f>
        <v>771.51199999999994</v>
      </c>
      <c r="GX277" s="120">
        <f>IF(ISBLANK($GX$276),"N/A",$GX$276)</f>
        <v>769.62799999999993</v>
      </c>
      <c r="GY277" s="120">
        <f>IF(ISBLANK($GY$276),"N/A",$GY$276)</f>
        <v>764.8309999999999</v>
      </c>
      <c r="GZ277" s="120">
        <f>IF(ISBLANK($GZ$276),"N/A",$GZ$276)</f>
        <v>758.46400000000006</v>
      </c>
      <c r="HA277" s="120">
        <f>IF(ISBLANK($HA$276),"N/A",$HA$276)</f>
        <v>766.45399999999995</v>
      </c>
      <c r="HB277" s="120">
        <f>IF(ISBLANK($HB$276),"N/A",$HB$276)</f>
        <v>765.14800000000014</v>
      </c>
      <c r="HC277" s="120">
        <f>IF(ISBLANK($HC$276),"N/A",$HC$276)</f>
        <v>767.28499999999985</v>
      </c>
      <c r="HD277" s="120">
        <f>IF(ISBLANK($HD$276),"N/A",$HD$276)</f>
        <v>772.423</v>
      </c>
      <c r="HE277" s="120">
        <f>IF(ISBLANK($HE$276),"N/A",$HE$276)</f>
        <v>772.07600000000002</v>
      </c>
      <c r="HF277" s="120">
        <f>IF(ISBLANK($HF$276),"N/A",$HF$276)</f>
        <v>776.72099999999989</v>
      </c>
      <c r="HG277" s="120">
        <f>IF(ISBLANK($HG$276),"N/A",$HG$276)</f>
        <v>779.63300000000004</v>
      </c>
      <c r="HH277" s="120">
        <f>IF(ISBLANK($HH$276),"N/A",$HH$276)</f>
        <v>783.029</v>
      </c>
      <c r="HI277" s="120">
        <f>IF(ISBLANK($HI$276),"N/A",$HI$276)</f>
        <v>787.24700000000007</v>
      </c>
      <c r="HJ277" s="120">
        <f>IF(ISBLANK($HJ$276),"N/A",$HJ$276)</f>
        <v>780.50200000000018</v>
      </c>
      <c r="HK277" s="120">
        <f>IF(ISBLANK($HK$276),"N/A",$HK$276)</f>
        <v>768.92399999999998</v>
      </c>
      <c r="HL277" s="120">
        <f>IF(ISBLANK($HL$276),"N/A",$HL$276)</f>
        <v>763.09500000000003</v>
      </c>
      <c r="HM277" s="120">
        <f>IF(ISBLANK($HM$276),"N/A",$HM$276)</f>
        <v>779.90699999999993</v>
      </c>
      <c r="HN277" s="120">
        <f>IF(ISBLANK($HN$276),"N/A",$HN$276)</f>
        <v>788.99399999999991</v>
      </c>
      <c r="HO277" s="120">
        <f>IF(ISBLANK($HO$276),"N/A",$HO$276)</f>
        <v>794.06099999999992</v>
      </c>
      <c r="HP277" s="120">
        <f>IF(ISBLANK($HP$276),"N/A",$HP$276)</f>
        <v>799.404</v>
      </c>
      <c r="HQ277" s="120">
        <f>IF(ISBLANK($HQ$276),"N/A",$HQ$276)</f>
        <v>800.25099999999998</v>
      </c>
      <c r="HR277" s="120">
        <f>IF(ISBLANK($HR$276),"N/A",$HR$276)</f>
        <v>801.44900000000007</v>
      </c>
      <c r="HS277" s="120">
        <f>IF(ISBLANK($HS$276),"N/A",$HS$276)</f>
        <v>803.91899999999998</v>
      </c>
      <c r="HT277" s="120">
        <f>IF(ISBLANK($HT$276),"N/A",$HT$276)</f>
        <v>807.29700000000003</v>
      </c>
      <c r="HU277" s="120">
        <f>IF(ISBLANK($HU$276),"N/A",$HU$276)</f>
        <v>814.7650000000001</v>
      </c>
      <c r="HV277" s="120">
        <f>IF(ISBLANK($HV$276),"N/A",$HV$276)</f>
        <v>825.20800000000008</v>
      </c>
      <c r="HW277" s="120">
        <f>IF(ISBLANK($HW$276),"N/A",$HW$276)</f>
        <v>825.88300000000004</v>
      </c>
      <c r="HX277" s="120">
        <f>IF(ISBLANK($HX$276),"N/A",$HX$276)</f>
        <v>833.88300000000004</v>
      </c>
      <c r="HY277" s="120">
        <f>IF(ISBLANK($HY$276),"N/A",$HY$276)</f>
        <v>848.52599999999995</v>
      </c>
      <c r="HZ277" s="120">
        <f>IF(ISBLANK($HZ$276),"N/A",$HZ$276)</f>
        <v>861.58300000000008</v>
      </c>
      <c r="IA277" s="120">
        <f>IF(ISBLANK($IA$276),"N/A",$IA$276)</f>
        <v>878.48799999999983</v>
      </c>
      <c r="IB277" s="120">
        <f>IF(ISBLANK($IB$276),"N/A",$IB$276)</f>
        <v>888.23199999999997</v>
      </c>
      <c r="IC277" s="120">
        <f>IF(ISBLANK($IC$276),"N/A",$IC$276)</f>
        <v>898.928</v>
      </c>
      <c r="ID277" s="120">
        <f>IF(ISBLANK($ID$276),"N/A",$ID$276)</f>
        <v>912.74800000000005</v>
      </c>
      <c r="IE277" s="120">
        <f>IF(ISBLANK($IE$276),"N/A",$IE$276)</f>
        <v>932.95799999999997</v>
      </c>
      <c r="IF277" s="120">
        <f>IF(ISBLANK($IF$276),"N/A",$IF$276)</f>
        <v>954.2249999999998</v>
      </c>
      <c r="IG277" s="120">
        <f>IF(ISBLANK($IG$276),"N/A",$IG$276)</f>
        <v>977.22700000000009</v>
      </c>
      <c r="IH277" s="120">
        <f>IF(ISBLANK($IH$276),"N/A",$IH$276)</f>
        <v>998.99399999999991</v>
      </c>
      <c r="II277" s="120">
        <f>IF(ISBLANK($II$276),"N/A",$II$276)</f>
        <v>1011.1339999999999</v>
      </c>
      <c r="IJ277" s="120">
        <f>IF(ISBLANK($IJ$276),"N/A",$IJ$276)</f>
        <v>1037.8589999999999</v>
      </c>
      <c r="IK277" s="120">
        <f>IF(ISBLANK($IK$276),"N/A",$IK$276)</f>
        <v>1060.5</v>
      </c>
      <c r="IL277" s="120">
        <f>IF(ISBLANK($IL$276),"N/A",$IL$276)</f>
        <v>1079.5640000000003</v>
      </c>
      <c r="IM277" s="120">
        <f>IF(ISBLANK($IM$276),"N/A",$IM$276)</f>
        <v>1104.0909999999999</v>
      </c>
      <c r="IN277" s="120">
        <f>IF(ISBLANK($IN$276),"N/A",$IN$276)</f>
        <v>1135.471</v>
      </c>
      <c r="IO277" s="120">
        <f>IF(ISBLANK($IO$276),"N/A",$IO$276)</f>
        <v>1155.223</v>
      </c>
      <c r="IP277" s="120">
        <f>IF(ISBLANK($IP$276),"N/A",$IP$276)</f>
        <v>1171.5430000000001</v>
      </c>
      <c r="IQ277" s="120">
        <f>IF(ISBLANK($IQ$276),"N/A",$IQ$276)</f>
        <v>1185.0039999999999</v>
      </c>
      <c r="IR277" s="120">
        <f>IF(ISBLANK($IR$276),"N/A",$IR$276)</f>
        <v>1211.4390000000003</v>
      </c>
      <c r="IS277" s="120">
        <f>IF(ISBLANK($IS$276),"N/A",$IS$276)</f>
        <v>1226.354</v>
      </c>
      <c r="IT277" s="120">
        <f>IF(ISBLANK($IT$276),"N/A",$IT$276)</f>
        <v>1229</v>
      </c>
      <c r="IU277" s="120">
        <f>IF(ISBLANK($IU$276),"N/A",$IU$276)</f>
        <v>1228.8</v>
      </c>
      <c r="IV277" s="120">
        <f>IF(ISBLANK($IV$276),"N/A",$IV$276)</f>
        <v>1234.748</v>
      </c>
      <c r="IW277" s="120">
        <f>IF(ISBLANK($IW$276),"N/A",$IW$276)</f>
        <v>1240.0999999999999</v>
      </c>
      <c r="IX277" s="120">
        <f>IF(ISBLANK($IX$276),"N/A",$IX$276)</f>
        <v>2098.1530000000002</v>
      </c>
      <c r="IY277" s="120">
        <f>IF(ISBLANK($IY$276),"N/A",$IY$276)</f>
        <v>2662.7829999999994</v>
      </c>
      <c r="IZ277" s="120">
        <f>IF(ISBLANK($IZ$276),"N/A",$IZ$276)</f>
        <v>2594.277</v>
      </c>
      <c r="JA277" s="120">
        <f>IF(ISBLANK($JA$276),"N/A",$JA$276)</f>
        <v>2664.2110000000002</v>
      </c>
      <c r="JB277" s="120">
        <f>IF(ISBLANK($JB$276),"N/A",$JB$276)</f>
        <v>2703.6759999999999</v>
      </c>
      <c r="JC277" s="120">
        <f>IF(ISBLANK($JC$276),"N/A",$JC$276)</f>
        <v>2663.5259999999998</v>
      </c>
      <c r="JD277" s="120">
        <f>IF(ISBLANK($JD$276),"N/A",$JD$276)</f>
        <v>2599.3719999999998</v>
      </c>
      <c r="JE277" s="120">
        <f>IF(ISBLANK($JE$276),"N/A",$JE$276)</f>
        <v>2637.4859999999999</v>
      </c>
      <c r="JF277" s="168">
        <f>IF(ISBLANK($JF$276),"N/A",$JF$276)</f>
        <v>2644.4810000000002</v>
      </c>
      <c r="JG277" s="65"/>
    </row>
    <row r="278" spans="2:267" x14ac:dyDescent="0.2">
      <c r="C278" s="57"/>
      <c r="JG278" s="57"/>
    </row>
    <row r="279" spans="2:267" x14ac:dyDescent="0.2">
      <c r="C279" s="57"/>
      <c r="JG279" s="57"/>
    </row>
    <row r="280" spans="2:267" x14ac:dyDescent="0.2">
      <c r="C280" s="57"/>
      <c r="JG280" s="57"/>
    </row>
    <row r="281" spans="2:267" x14ac:dyDescent="0.2">
      <c r="FO281" s="130"/>
    </row>
    <row r="282" spans="2:267" x14ac:dyDescent="0.2">
      <c r="FO282" s="130"/>
    </row>
    <row r="283" spans="2:267" x14ac:dyDescent="0.2">
      <c r="FO283" s="130"/>
    </row>
    <row r="284" spans="2:267" x14ac:dyDescent="0.2">
      <c r="FO284" s="130"/>
    </row>
    <row r="285" spans="2:267" x14ac:dyDescent="0.2">
      <c r="FO285" s="130"/>
    </row>
    <row r="286" spans="2:267" x14ac:dyDescent="0.2">
      <c r="FO286" s="130"/>
    </row>
    <row r="287" spans="2:267" x14ac:dyDescent="0.2">
      <c r="FO287" s="130"/>
    </row>
    <row r="288" spans="2:267" x14ac:dyDescent="0.2">
      <c r="FO288" s="130"/>
    </row>
    <row r="289" spans="171:171" x14ac:dyDescent="0.2">
      <c r="FO289" s="130"/>
    </row>
    <row r="290" spans="171:171" x14ac:dyDescent="0.2">
      <c r="FO290" s="130"/>
    </row>
    <row r="291" spans="171:171" x14ac:dyDescent="0.2">
      <c r="FO291" s="130"/>
    </row>
    <row r="292" spans="171:171" x14ac:dyDescent="0.2">
      <c r="FO292" s="130"/>
    </row>
    <row r="293" spans="171:171" x14ac:dyDescent="0.2">
      <c r="FO293" s="130"/>
    </row>
    <row r="294" spans="171:171" x14ac:dyDescent="0.2">
      <c r="FO294" s="130"/>
    </row>
    <row r="295" spans="171:171" x14ac:dyDescent="0.2">
      <c r="FO295" s="130"/>
    </row>
    <row r="296" spans="171:171" x14ac:dyDescent="0.2">
      <c r="FO296" s="130"/>
    </row>
    <row r="297" spans="171:171" x14ac:dyDescent="0.2">
      <c r="FO297" s="130"/>
    </row>
    <row r="298" spans="171:171" x14ac:dyDescent="0.2">
      <c r="FO298" s="130"/>
    </row>
    <row r="299" spans="171:171" x14ac:dyDescent="0.2">
      <c r="FO299" s="130"/>
    </row>
    <row r="300" spans="171:171" x14ac:dyDescent="0.2">
      <c r="FO300" s="130"/>
    </row>
    <row r="301" spans="171:171" x14ac:dyDescent="0.2">
      <c r="FO301" s="130"/>
    </row>
    <row r="302" spans="171:171" x14ac:dyDescent="0.2">
      <c r="FO302" s="130"/>
    </row>
    <row r="303" spans="171:171" x14ac:dyDescent="0.2">
      <c r="FO303" s="130"/>
    </row>
    <row r="304" spans="171:171" x14ac:dyDescent="0.2">
      <c r="FO304" s="130"/>
    </row>
    <row r="305" spans="171:171" x14ac:dyDescent="0.2">
      <c r="FO305" s="130"/>
    </row>
    <row r="306" spans="171:171" x14ac:dyDescent="0.2">
      <c r="FO306" s="130"/>
    </row>
    <row r="307" spans="171:171" x14ac:dyDescent="0.2">
      <c r="FO307" s="130"/>
    </row>
    <row r="308" spans="171:171" x14ac:dyDescent="0.2">
      <c r="FO308" s="130"/>
    </row>
    <row r="309" spans="171:171" x14ac:dyDescent="0.2">
      <c r="FO309" s="130"/>
    </row>
    <row r="310" spans="171:171" x14ac:dyDescent="0.2">
      <c r="FO310" s="130"/>
    </row>
    <row r="311" spans="171:171" x14ac:dyDescent="0.2">
      <c r="FO311" s="130"/>
    </row>
    <row r="312" spans="171:171" x14ac:dyDescent="0.2">
      <c r="FO312" s="130"/>
    </row>
    <row r="313" spans="171:171" x14ac:dyDescent="0.2">
      <c r="FO313" s="130"/>
    </row>
    <row r="314" spans="171:171" x14ac:dyDescent="0.2">
      <c r="FO314" s="130"/>
    </row>
    <row r="315" spans="171:171" x14ac:dyDescent="0.2">
      <c r="FO315" s="130"/>
    </row>
    <row r="316" spans="171:171" x14ac:dyDescent="0.2">
      <c r="FO316" s="130"/>
    </row>
    <row r="317" spans="171:171" x14ac:dyDescent="0.2">
      <c r="FO317" s="130"/>
    </row>
    <row r="318" spans="171:171" x14ac:dyDescent="0.2">
      <c r="FO318" s="130"/>
    </row>
    <row r="319" spans="171:171" x14ac:dyDescent="0.2">
      <c r="FO319" s="130"/>
    </row>
    <row r="320" spans="171:171" x14ac:dyDescent="0.2">
      <c r="FO320" s="130"/>
    </row>
    <row r="321" spans="171:171" x14ac:dyDescent="0.2">
      <c r="FO321" s="130"/>
    </row>
    <row r="322" spans="171:171" x14ac:dyDescent="0.2">
      <c r="FO322" s="130"/>
    </row>
    <row r="323" spans="171:171" x14ac:dyDescent="0.2">
      <c r="FO323" s="130"/>
    </row>
    <row r="324" spans="171:171" x14ac:dyDescent="0.2">
      <c r="FO324" s="130"/>
    </row>
    <row r="325" spans="171:171" x14ac:dyDescent="0.2">
      <c r="FO325" s="130"/>
    </row>
    <row r="326" spans="171:171" x14ac:dyDescent="0.2">
      <c r="FO326" s="130"/>
    </row>
    <row r="327" spans="171:171" x14ac:dyDescent="0.2">
      <c r="FO327" s="130"/>
    </row>
    <row r="328" spans="171:171" x14ac:dyDescent="0.2">
      <c r="FO328" s="130"/>
    </row>
    <row r="329" spans="171:171" x14ac:dyDescent="0.2">
      <c r="FO329" s="130"/>
    </row>
    <row r="330" spans="171:171" x14ac:dyDescent="0.2">
      <c r="FO330" s="130"/>
    </row>
    <row r="331" spans="171:171" x14ac:dyDescent="0.2">
      <c r="FO331" s="130"/>
    </row>
    <row r="332" spans="171:171" x14ac:dyDescent="0.2">
      <c r="FO332" s="130"/>
    </row>
    <row r="333" spans="171:171" x14ac:dyDescent="0.2">
      <c r="FO333" s="130"/>
    </row>
    <row r="334" spans="171:171" x14ac:dyDescent="0.2">
      <c r="FO334" s="130"/>
    </row>
    <row r="335" spans="171:171" x14ac:dyDescent="0.2">
      <c r="FO335" s="130"/>
    </row>
    <row r="336" spans="171:171" x14ac:dyDescent="0.2">
      <c r="FO336" s="130"/>
    </row>
    <row r="337" spans="171:171" x14ac:dyDescent="0.2">
      <c r="FO337" s="130"/>
    </row>
    <row r="338" spans="171:171" x14ac:dyDescent="0.2">
      <c r="FO338" s="130"/>
    </row>
    <row r="339" spans="171:171" x14ac:dyDescent="0.2">
      <c r="FO339" s="130"/>
    </row>
    <row r="340" spans="171:171" x14ac:dyDescent="0.2">
      <c r="FO340" s="130"/>
    </row>
    <row r="341" spans="171:171" x14ac:dyDescent="0.2">
      <c r="FO341" s="130"/>
    </row>
    <row r="342" spans="171:171" x14ac:dyDescent="0.2">
      <c r="FO342" s="130"/>
    </row>
    <row r="343" spans="171:171" x14ac:dyDescent="0.2">
      <c r="FO343" s="130"/>
    </row>
    <row r="344" spans="171:171" x14ac:dyDescent="0.2">
      <c r="FO344" s="130"/>
    </row>
  </sheetData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F301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IU10" sqref="IU10"/>
    </sheetView>
  </sheetViews>
  <sheetFormatPr defaultColWidth="7" defaultRowHeight="12.75" x14ac:dyDescent="0.2"/>
  <cols>
    <col min="1" max="1" width="7" hidden="1" customWidth="1"/>
    <col min="2" max="2" width="22.42578125" bestFit="1" customWidth="1"/>
    <col min="159" max="168" width="7" customWidth="1"/>
    <col min="171" max="171" width="7" style="125" customWidth="1"/>
    <col min="195" max="195" width="7" customWidth="1"/>
  </cols>
  <sheetData>
    <row r="1" spans="1:266" ht="18" x14ac:dyDescent="0.25">
      <c r="B1" s="33" t="s">
        <v>286</v>
      </c>
    </row>
    <row r="2" spans="1:266" x14ac:dyDescent="0.2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</row>
    <row r="3" spans="1:266" x14ac:dyDescent="0.2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</row>
    <row r="4" spans="1:266" x14ac:dyDescent="0.2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</row>
    <row r="5" spans="1:266" ht="13.5" thickBot="1" x14ac:dyDescent="0.25"/>
    <row r="6" spans="1:266" s="58" customFormat="1" ht="25.5" customHeight="1" thickBot="1" x14ac:dyDescent="0.25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44">
        <v>44166</v>
      </c>
    </row>
    <row r="7" spans="1:266" s="55" customFormat="1" ht="13.5" hidden="1" thickBot="1" x14ac:dyDescent="0.25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145">
        <f>triangle!JF7</f>
        <v>0</v>
      </c>
    </row>
    <row r="8" spans="1:266" s="55" customFormat="1" ht="13.5" hidden="1" thickBot="1" x14ac:dyDescent="0.25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146">
        <f>triangle!JF8</f>
        <v>0</v>
      </c>
    </row>
    <row r="9" spans="1:266" s="55" customFormat="1" ht="13.5" thickBot="1" x14ac:dyDescent="0.25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147">
        <f>triangle!JF9</f>
        <v>2644.4810000000002</v>
      </c>
    </row>
    <row r="10" spans="1:266" s="55" customFormat="1" ht="13.5" thickBot="1" x14ac:dyDescent="0.25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 t="str">
        <f>triangle!IU10</f>
        <v>N/A</v>
      </c>
      <c r="IV10" s="74" t="str">
        <f>triangle!IV10</f>
        <v>N/A</v>
      </c>
      <c r="IW10" s="74" t="str">
        <f>triangle!IW10</f>
        <v>N/A</v>
      </c>
      <c r="IX10" s="74" t="str">
        <f>triangle!IX10</f>
        <v>N/A</v>
      </c>
      <c r="IY10" s="74" t="str">
        <f>triangle!IY10</f>
        <v>N/A</v>
      </c>
      <c r="IZ10" s="74" t="str">
        <f>triangle!IZ10</f>
        <v>N/A</v>
      </c>
      <c r="JA10" s="74" t="str">
        <f>triangle!JA10</f>
        <v>N/A</v>
      </c>
      <c r="JB10" s="74" t="str">
        <f>triangle!JB10</f>
        <v>N/A</v>
      </c>
      <c r="JC10" s="74" t="str">
        <f>triangle!JC10</f>
        <v>N/A</v>
      </c>
      <c r="JD10" s="74" t="str">
        <f>triangle!JD10</f>
        <v>N/A</v>
      </c>
      <c r="JE10" s="74" t="str">
        <f>triangle!JE10</f>
        <v>N/A</v>
      </c>
      <c r="JF10" s="148" t="str">
        <f>triangle!JF10</f>
        <v>N/A</v>
      </c>
    </row>
    <row r="11" spans="1:266" ht="13.5" hidden="1" thickBot="1" x14ac:dyDescent="0.25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149">
        <f>triangle!JF11</f>
        <v>0</v>
      </c>
    </row>
    <row r="12" spans="1:266" ht="13.5" hidden="1" thickBot="1" x14ac:dyDescent="0.25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149">
        <f>triangle!JF12</f>
        <v>0</v>
      </c>
    </row>
    <row r="13" spans="1:266" s="88" customFormat="1" x14ac:dyDescent="0.2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153"/>
    </row>
    <row r="14" spans="1:266" s="88" customFormat="1" x14ac:dyDescent="0.2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64"/>
    </row>
    <row r="15" spans="1:266" s="88" customFormat="1" x14ac:dyDescent="0.2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152"/>
    </row>
    <row r="16" spans="1:266" s="88" customFormat="1" x14ac:dyDescent="0.2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152"/>
    </row>
    <row r="17" spans="1:266" s="88" customFormat="1" x14ac:dyDescent="0.2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152"/>
    </row>
    <row r="18" spans="1:266" s="88" customFormat="1" x14ac:dyDescent="0.2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152"/>
    </row>
    <row r="19" spans="1:266" s="88" customFormat="1" x14ac:dyDescent="0.2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152"/>
    </row>
    <row r="20" spans="1:266" s="88" customFormat="1" x14ac:dyDescent="0.2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152"/>
    </row>
    <row r="21" spans="1:266" s="88" customFormat="1" x14ac:dyDescent="0.2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152"/>
    </row>
    <row r="22" spans="1:266" s="88" customFormat="1" x14ac:dyDescent="0.2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152"/>
    </row>
    <row r="23" spans="1:266" s="88" customFormat="1" x14ac:dyDescent="0.2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152"/>
    </row>
    <row r="24" spans="1:266" s="88" customFormat="1" x14ac:dyDescent="0.2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152"/>
    </row>
    <row r="25" spans="1:266" s="88" customFormat="1" x14ac:dyDescent="0.2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152"/>
    </row>
    <row r="26" spans="1:266" s="88" customFormat="1" x14ac:dyDescent="0.2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152"/>
    </row>
    <row r="27" spans="1:266" s="88" customFormat="1" x14ac:dyDescent="0.2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152"/>
    </row>
    <row r="28" spans="1:266" s="88" customFormat="1" x14ac:dyDescent="0.2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152"/>
    </row>
    <row r="29" spans="1:266" s="88" customFormat="1" x14ac:dyDescent="0.2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152"/>
    </row>
    <row r="30" spans="1:266" s="88" customFormat="1" x14ac:dyDescent="0.2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152"/>
    </row>
    <row r="31" spans="1:266" s="88" customFormat="1" x14ac:dyDescent="0.2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152"/>
    </row>
    <row r="32" spans="1:266" s="88" customFormat="1" x14ac:dyDescent="0.2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152"/>
    </row>
    <row r="33" spans="1:266" s="88" customFormat="1" x14ac:dyDescent="0.2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152"/>
    </row>
    <row r="34" spans="1:266" s="88" customFormat="1" x14ac:dyDescent="0.2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152"/>
    </row>
    <row r="35" spans="1:266" s="88" customFormat="1" x14ac:dyDescent="0.2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152"/>
    </row>
    <row r="36" spans="1:266" s="88" customFormat="1" x14ac:dyDescent="0.2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152"/>
    </row>
    <row r="37" spans="1:266" s="88" customFormat="1" x14ac:dyDescent="0.2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152"/>
    </row>
    <row r="38" spans="1:266" s="88" customFormat="1" x14ac:dyDescent="0.2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152"/>
    </row>
    <row r="39" spans="1:266" s="88" customFormat="1" x14ac:dyDescent="0.2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152"/>
    </row>
    <row r="40" spans="1:266" s="88" customFormat="1" x14ac:dyDescent="0.2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152"/>
    </row>
    <row r="41" spans="1:266" s="88" customFormat="1" x14ac:dyDescent="0.2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152"/>
    </row>
    <row r="42" spans="1:266" s="88" customFormat="1" x14ac:dyDescent="0.2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152"/>
    </row>
    <row r="43" spans="1:266" s="88" customFormat="1" x14ac:dyDescent="0.2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152"/>
    </row>
    <row r="44" spans="1:266" s="88" customFormat="1" x14ac:dyDescent="0.2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152"/>
    </row>
    <row r="45" spans="1:266" s="88" customFormat="1" x14ac:dyDescent="0.2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152"/>
    </row>
    <row r="46" spans="1:266" s="88" customFormat="1" x14ac:dyDescent="0.2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152"/>
    </row>
    <row r="47" spans="1:266" s="88" customFormat="1" x14ac:dyDescent="0.2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152"/>
    </row>
    <row r="48" spans="1:266" s="88" customFormat="1" x14ac:dyDescent="0.2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152"/>
    </row>
    <row r="49" spans="1:266" s="88" customFormat="1" x14ac:dyDescent="0.2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152"/>
    </row>
    <row r="50" spans="1:266" s="88" customFormat="1" x14ac:dyDescent="0.2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152"/>
    </row>
    <row r="51" spans="1:266" s="88" customFormat="1" x14ac:dyDescent="0.2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152"/>
    </row>
    <row r="52" spans="1:266" s="88" customFormat="1" x14ac:dyDescent="0.2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152"/>
    </row>
    <row r="53" spans="1:266" s="88" customFormat="1" x14ac:dyDescent="0.2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152"/>
    </row>
    <row r="54" spans="1:266" s="88" customFormat="1" x14ac:dyDescent="0.2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152"/>
    </row>
    <row r="55" spans="1:266" s="88" customFormat="1" x14ac:dyDescent="0.2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152"/>
    </row>
    <row r="56" spans="1:266" s="88" customFormat="1" x14ac:dyDescent="0.2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152"/>
    </row>
    <row r="57" spans="1:266" s="88" customFormat="1" x14ac:dyDescent="0.2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152"/>
    </row>
    <row r="58" spans="1:266" s="88" customFormat="1" x14ac:dyDescent="0.2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152"/>
    </row>
    <row r="59" spans="1:266" s="88" customFormat="1" x14ac:dyDescent="0.2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152"/>
    </row>
    <row r="60" spans="1:266" s="88" customFormat="1" x14ac:dyDescent="0.2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152"/>
    </row>
    <row r="61" spans="1:266" s="88" customFormat="1" x14ac:dyDescent="0.2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152"/>
    </row>
    <row r="62" spans="1:266" s="88" customFormat="1" x14ac:dyDescent="0.2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152"/>
    </row>
    <row r="63" spans="1:266" s="88" customFormat="1" x14ac:dyDescent="0.2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152"/>
    </row>
    <row r="64" spans="1:266" s="88" customFormat="1" x14ac:dyDescent="0.2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152"/>
    </row>
    <row r="65" spans="1:266" s="88" customFormat="1" x14ac:dyDescent="0.2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152"/>
    </row>
    <row r="66" spans="1:266" s="88" customFormat="1" x14ac:dyDescent="0.2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152"/>
    </row>
    <row r="67" spans="1:266" s="88" customFormat="1" x14ac:dyDescent="0.2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152"/>
    </row>
    <row r="68" spans="1:266" s="88" customFormat="1" x14ac:dyDescent="0.2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152"/>
    </row>
    <row r="69" spans="1:266" s="88" customFormat="1" x14ac:dyDescent="0.2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152"/>
    </row>
    <row r="70" spans="1:266" s="88" customFormat="1" x14ac:dyDescent="0.2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152"/>
    </row>
    <row r="71" spans="1:266" s="88" customFormat="1" x14ac:dyDescent="0.2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152"/>
    </row>
    <row r="72" spans="1:266" s="88" customFormat="1" x14ac:dyDescent="0.2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152"/>
    </row>
    <row r="73" spans="1:266" s="88" customFormat="1" x14ac:dyDescent="0.2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152"/>
    </row>
    <row r="74" spans="1:266" s="88" customFormat="1" x14ac:dyDescent="0.2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152"/>
    </row>
    <row r="75" spans="1:266" s="88" customFormat="1" x14ac:dyDescent="0.2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152"/>
    </row>
    <row r="76" spans="1:266" s="88" customFormat="1" x14ac:dyDescent="0.2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152"/>
    </row>
    <row r="77" spans="1:266" s="88" customFormat="1" x14ac:dyDescent="0.2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152"/>
    </row>
    <row r="78" spans="1:266" s="88" customFormat="1" x14ac:dyDescent="0.2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152"/>
    </row>
    <row r="79" spans="1:266" s="88" customFormat="1" x14ac:dyDescent="0.2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152"/>
    </row>
    <row r="80" spans="1:266" s="88" customFormat="1" x14ac:dyDescent="0.2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152"/>
    </row>
    <row r="81" spans="1:266" s="88" customFormat="1" x14ac:dyDescent="0.2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152"/>
    </row>
    <row r="82" spans="1:266" s="88" customFormat="1" x14ac:dyDescent="0.2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152"/>
    </row>
    <row r="83" spans="1:266" s="88" customFormat="1" x14ac:dyDescent="0.2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152"/>
    </row>
    <row r="84" spans="1:266" s="88" customFormat="1" x14ac:dyDescent="0.2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152"/>
    </row>
    <row r="85" spans="1:266" s="88" customFormat="1" x14ac:dyDescent="0.2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152"/>
    </row>
    <row r="86" spans="1:266" s="88" customFormat="1" x14ac:dyDescent="0.2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152"/>
    </row>
    <row r="87" spans="1:266" s="88" customFormat="1" x14ac:dyDescent="0.2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152"/>
    </row>
    <row r="88" spans="1:266" s="88" customFormat="1" x14ac:dyDescent="0.2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152"/>
    </row>
    <row r="89" spans="1:266" s="88" customFormat="1" x14ac:dyDescent="0.2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152"/>
    </row>
    <row r="90" spans="1:266" s="88" customFormat="1" x14ac:dyDescent="0.2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152"/>
    </row>
    <row r="91" spans="1:266" s="88" customFormat="1" x14ac:dyDescent="0.2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152"/>
    </row>
    <row r="92" spans="1:266" s="88" customFormat="1" x14ac:dyDescent="0.2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152"/>
    </row>
    <row r="93" spans="1:266" s="88" customFormat="1" x14ac:dyDescent="0.2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152"/>
    </row>
    <row r="94" spans="1:266" s="88" customFormat="1" x14ac:dyDescent="0.2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152"/>
    </row>
    <row r="95" spans="1:266" s="88" customFormat="1" x14ac:dyDescent="0.2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152"/>
    </row>
    <row r="96" spans="1:266" s="88" customFormat="1" x14ac:dyDescent="0.2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152"/>
    </row>
    <row r="97" spans="1:266" s="88" customFormat="1" x14ac:dyDescent="0.2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152"/>
    </row>
    <row r="98" spans="1:266" s="88" customFormat="1" x14ac:dyDescent="0.2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152"/>
    </row>
    <row r="99" spans="1:266" s="88" customFormat="1" x14ac:dyDescent="0.2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152"/>
    </row>
    <row r="100" spans="1:266" s="88" customFormat="1" x14ac:dyDescent="0.2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152"/>
    </row>
    <row r="101" spans="1:266" s="88" customFormat="1" x14ac:dyDescent="0.2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152"/>
    </row>
    <row r="102" spans="1:266" s="88" customFormat="1" x14ac:dyDescent="0.2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152"/>
    </row>
    <row r="103" spans="1:266" s="88" customFormat="1" x14ac:dyDescent="0.2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152"/>
    </row>
    <row r="104" spans="1:266" s="88" customFormat="1" x14ac:dyDescent="0.2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152"/>
    </row>
    <row r="105" spans="1:266" s="88" customFormat="1" x14ac:dyDescent="0.2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152"/>
    </row>
    <row r="106" spans="1:266" s="88" customFormat="1" x14ac:dyDescent="0.2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152"/>
    </row>
    <row r="107" spans="1:266" s="88" customFormat="1" x14ac:dyDescent="0.2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152"/>
    </row>
    <row r="108" spans="1:266" s="88" customFormat="1" x14ac:dyDescent="0.2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152"/>
    </row>
    <row r="109" spans="1:266" s="88" customFormat="1" x14ac:dyDescent="0.2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152"/>
    </row>
    <row r="110" spans="1:266" s="88" customFormat="1" x14ac:dyDescent="0.2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152"/>
    </row>
    <row r="111" spans="1:266" s="88" customFormat="1" x14ac:dyDescent="0.2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152"/>
    </row>
    <row r="112" spans="1:266" s="88" customFormat="1" x14ac:dyDescent="0.2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152"/>
    </row>
    <row r="113" spans="1:266" s="88" customFormat="1" x14ac:dyDescent="0.2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152"/>
    </row>
    <row r="114" spans="1:266" s="88" customFormat="1" x14ac:dyDescent="0.2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152"/>
    </row>
    <row r="115" spans="1:266" s="88" customFormat="1" x14ac:dyDescent="0.2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152"/>
    </row>
    <row r="116" spans="1:266" s="88" customFormat="1" x14ac:dyDescent="0.2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152"/>
    </row>
    <row r="117" spans="1:266" s="88" customFormat="1" x14ac:dyDescent="0.2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152"/>
    </row>
    <row r="118" spans="1:266" s="88" customFormat="1" x14ac:dyDescent="0.2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152"/>
    </row>
    <row r="119" spans="1:266" s="88" customFormat="1" x14ac:dyDescent="0.2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152"/>
    </row>
    <row r="120" spans="1:266" s="88" customFormat="1" x14ac:dyDescent="0.2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152"/>
    </row>
    <row r="121" spans="1:266" s="88" customFormat="1" x14ac:dyDescent="0.2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152"/>
    </row>
    <row r="122" spans="1:266" s="88" customFormat="1" x14ac:dyDescent="0.2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152"/>
    </row>
    <row r="123" spans="1:266" s="88" customFormat="1" x14ac:dyDescent="0.2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152"/>
    </row>
    <row r="124" spans="1:266" s="88" customFormat="1" x14ac:dyDescent="0.2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152"/>
    </row>
    <row r="125" spans="1:266" s="88" customFormat="1" x14ac:dyDescent="0.2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152"/>
    </row>
    <row r="126" spans="1:266" s="88" customFormat="1" x14ac:dyDescent="0.2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152"/>
    </row>
    <row r="127" spans="1:266" s="88" customFormat="1" x14ac:dyDescent="0.2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152"/>
    </row>
    <row r="128" spans="1:266" s="88" customFormat="1" x14ac:dyDescent="0.2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152"/>
    </row>
    <row r="129" spans="1:266" s="88" customFormat="1" x14ac:dyDescent="0.2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152"/>
    </row>
    <row r="130" spans="1:266" s="88" customFormat="1" x14ac:dyDescent="0.2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152"/>
    </row>
    <row r="131" spans="1:266" s="88" customFormat="1" x14ac:dyDescent="0.2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152"/>
    </row>
    <row r="132" spans="1:266" s="88" customFormat="1" x14ac:dyDescent="0.2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152"/>
    </row>
    <row r="133" spans="1:266" s="88" customFormat="1" x14ac:dyDescent="0.2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152"/>
    </row>
    <row r="134" spans="1:266" s="88" customFormat="1" x14ac:dyDescent="0.2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152"/>
    </row>
    <row r="135" spans="1:266" s="88" customFormat="1" x14ac:dyDescent="0.2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152"/>
    </row>
    <row r="136" spans="1:266" s="88" customFormat="1" x14ac:dyDescent="0.2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152"/>
    </row>
    <row r="137" spans="1:266" s="88" customFormat="1" x14ac:dyDescent="0.2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152"/>
    </row>
    <row r="138" spans="1:266" s="88" customFormat="1" x14ac:dyDescent="0.2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152"/>
    </row>
    <row r="139" spans="1:266" s="88" customFormat="1" x14ac:dyDescent="0.2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152"/>
    </row>
    <row r="140" spans="1:266" s="88" customFormat="1" x14ac:dyDescent="0.2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152"/>
    </row>
    <row r="141" spans="1:266" s="88" customFormat="1" x14ac:dyDescent="0.2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152"/>
    </row>
    <row r="142" spans="1:266" s="88" customFormat="1" x14ac:dyDescent="0.2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152"/>
    </row>
    <row r="143" spans="1:266" s="88" customFormat="1" x14ac:dyDescent="0.2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152"/>
    </row>
    <row r="144" spans="1:266" s="88" customFormat="1" x14ac:dyDescent="0.2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152"/>
    </row>
    <row r="145" spans="1:266" s="88" customFormat="1" x14ac:dyDescent="0.2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152"/>
    </row>
    <row r="146" spans="1:266" s="88" customFormat="1" x14ac:dyDescent="0.2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152"/>
    </row>
    <row r="147" spans="1:266" s="88" customFormat="1" x14ac:dyDescent="0.2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152"/>
    </row>
    <row r="148" spans="1:266" s="88" customFormat="1" x14ac:dyDescent="0.2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152"/>
    </row>
    <row r="149" spans="1:266" s="88" customFormat="1" x14ac:dyDescent="0.2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152"/>
    </row>
    <row r="150" spans="1:266" s="88" customFormat="1" x14ac:dyDescent="0.2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152"/>
    </row>
    <row r="151" spans="1:266" s="88" customFormat="1" x14ac:dyDescent="0.2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152"/>
    </row>
    <row r="152" spans="1:266" s="88" customFormat="1" x14ac:dyDescent="0.2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152"/>
    </row>
    <row r="153" spans="1:266" s="88" customFormat="1" x14ac:dyDescent="0.2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152"/>
    </row>
    <row r="154" spans="1:266" s="88" customFormat="1" x14ac:dyDescent="0.2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152"/>
    </row>
    <row r="155" spans="1:266" s="88" customFormat="1" x14ac:dyDescent="0.2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152"/>
    </row>
    <row r="156" spans="1:266" s="88" customFormat="1" x14ac:dyDescent="0.2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152"/>
    </row>
    <row r="157" spans="1:266" s="88" customFormat="1" x14ac:dyDescent="0.2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152"/>
    </row>
    <row r="158" spans="1:266" s="88" customFormat="1" x14ac:dyDescent="0.2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152"/>
    </row>
    <row r="159" spans="1:266" s="88" customFormat="1" x14ac:dyDescent="0.2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152"/>
    </row>
    <row r="160" spans="1:266" s="88" customFormat="1" x14ac:dyDescent="0.2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152"/>
    </row>
    <row r="161" spans="1:266" s="88" customFormat="1" x14ac:dyDescent="0.2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152"/>
    </row>
    <row r="162" spans="1:266" s="88" customFormat="1" x14ac:dyDescent="0.2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152"/>
    </row>
    <row r="163" spans="1:266" s="88" customFormat="1" x14ac:dyDescent="0.2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152"/>
    </row>
    <row r="164" spans="1:266" s="88" customFormat="1" x14ac:dyDescent="0.2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152"/>
    </row>
    <row r="165" spans="1:266" s="88" customFormat="1" x14ac:dyDescent="0.2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152"/>
    </row>
    <row r="166" spans="1:266" s="88" customFormat="1" x14ac:dyDescent="0.2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152"/>
    </row>
    <row r="167" spans="1:266" s="88" customFormat="1" x14ac:dyDescent="0.2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152"/>
    </row>
    <row r="168" spans="1:266" s="88" customFormat="1" x14ac:dyDescent="0.2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152"/>
    </row>
    <row r="169" spans="1:266" s="88" customFormat="1" x14ac:dyDescent="0.2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152"/>
    </row>
    <row r="170" spans="1:266" s="88" customFormat="1" x14ac:dyDescent="0.2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152"/>
    </row>
    <row r="171" spans="1:266" s="88" customFormat="1" x14ac:dyDescent="0.2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152"/>
    </row>
    <row r="172" spans="1:266" s="88" customFormat="1" x14ac:dyDescent="0.2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152"/>
    </row>
    <row r="173" spans="1:266" s="88" customFormat="1" x14ac:dyDescent="0.2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152"/>
    </row>
    <row r="174" spans="1:266" s="88" customFormat="1" x14ac:dyDescent="0.2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152"/>
    </row>
    <row r="175" spans="1:266" s="88" customFormat="1" x14ac:dyDescent="0.2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152"/>
    </row>
    <row r="176" spans="1:266" s="88" customFormat="1" x14ac:dyDescent="0.2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152"/>
    </row>
    <row r="177" spans="1:266" s="88" customFormat="1" x14ac:dyDescent="0.2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152"/>
    </row>
    <row r="178" spans="1:266" s="88" customFormat="1" x14ac:dyDescent="0.2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152"/>
    </row>
    <row r="179" spans="1:266" s="88" customFormat="1" x14ac:dyDescent="0.2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152"/>
    </row>
    <row r="180" spans="1:266" s="88" customFormat="1" x14ac:dyDescent="0.2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152"/>
    </row>
    <row r="181" spans="1:266" s="88" customFormat="1" x14ac:dyDescent="0.2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152"/>
    </row>
    <row r="182" spans="1:266" s="88" customFormat="1" x14ac:dyDescent="0.2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152"/>
    </row>
    <row r="183" spans="1:266" s="88" customFormat="1" x14ac:dyDescent="0.2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152"/>
    </row>
    <row r="184" spans="1:266" s="88" customFormat="1" x14ac:dyDescent="0.2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152"/>
    </row>
    <row r="185" spans="1:266" s="88" customFormat="1" x14ac:dyDescent="0.2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152"/>
    </row>
    <row r="186" spans="1:266" s="88" customFormat="1" x14ac:dyDescent="0.2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152"/>
    </row>
    <row r="187" spans="1:266" s="88" customFormat="1" x14ac:dyDescent="0.2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152"/>
    </row>
    <row r="188" spans="1:266" s="88" customFormat="1" x14ac:dyDescent="0.2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152"/>
    </row>
    <row r="189" spans="1:266" s="88" customFormat="1" x14ac:dyDescent="0.2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152"/>
    </row>
    <row r="190" spans="1:266" s="88" customFormat="1" x14ac:dyDescent="0.2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152"/>
    </row>
    <row r="191" spans="1:266" s="88" customFormat="1" x14ac:dyDescent="0.2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152"/>
    </row>
    <row r="192" spans="1:266" s="88" customFormat="1" x14ac:dyDescent="0.2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152"/>
    </row>
    <row r="193" spans="1:266" s="88" customFormat="1" x14ac:dyDescent="0.2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152"/>
    </row>
    <row r="194" spans="1:266" s="88" customFormat="1" x14ac:dyDescent="0.2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152"/>
    </row>
    <row r="195" spans="1:266" s="88" customFormat="1" x14ac:dyDescent="0.2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152"/>
    </row>
    <row r="196" spans="1:266" s="88" customFormat="1" x14ac:dyDescent="0.2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152"/>
    </row>
    <row r="197" spans="1:266" s="88" customFormat="1" x14ac:dyDescent="0.2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152"/>
    </row>
    <row r="198" spans="1:266" s="88" customFormat="1" x14ac:dyDescent="0.2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152"/>
    </row>
    <row r="199" spans="1:266" s="88" customFormat="1" x14ac:dyDescent="0.2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152"/>
    </row>
    <row r="200" spans="1:266" s="88" customFormat="1" x14ac:dyDescent="0.2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152"/>
    </row>
    <row r="201" spans="1:266" s="88" customFormat="1" x14ac:dyDescent="0.2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152"/>
    </row>
    <row r="202" spans="1:266" s="88" customFormat="1" x14ac:dyDescent="0.2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152"/>
    </row>
    <row r="203" spans="1:266" s="88" customFormat="1" x14ac:dyDescent="0.2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152"/>
    </row>
    <row r="204" spans="1:266" s="88" customFormat="1" x14ac:dyDescent="0.2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152"/>
    </row>
    <row r="205" spans="1:266" s="88" customFormat="1" x14ac:dyDescent="0.2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152"/>
    </row>
    <row r="206" spans="1:266" s="88" customFormat="1" x14ac:dyDescent="0.2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152"/>
    </row>
    <row r="207" spans="1:266" s="88" customFormat="1" x14ac:dyDescent="0.2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152"/>
    </row>
    <row r="208" spans="1:266" s="88" customFormat="1" x14ac:dyDescent="0.2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152"/>
    </row>
    <row r="209" spans="1:266" s="88" customFormat="1" x14ac:dyDescent="0.2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152"/>
    </row>
    <row r="210" spans="1:266" s="88" customFormat="1" x14ac:dyDescent="0.2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152"/>
    </row>
    <row r="211" spans="1:266" s="88" customFormat="1" x14ac:dyDescent="0.2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152"/>
    </row>
    <row r="212" spans="1:266" s="88" customFormat="1" x14ac:dyDescent="0.2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152"/>
    </row>
    <row r="213" spans="1:266" s="88" customFormat="1" x14ac:dyDescent="0.2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152"/>
    </row>
    <row r="214" spans="1:266" s="88" customFormat="1" x14ac:dyDescent="0.2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152"/>
    </row>
    <row r="215" spans="1:266" s="88" customFormat="1" x14ac:dyDescent="0.2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152"/>
    </row>
    <row r="216" spans="1:266" s="88" customFormat="1" x14ac:dyDescent="0.2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152"/>
    </row>
    <row r="217" spans="1:266" s="88" customFormat="1" x14ac:dyDescent="0.2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152"/>
    </row>
    <row r="218" spans="1:266" s="88" customFormat="1" x14ac:dyDescent="0.2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152"/>
    </row>
    <row r="219" spans="1:266" s="88" customFormat="1" x14ac:dyDescent="0.2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152"/>
    </row>
    <row r="220" spans="1:266" s="88" customFormat="1" x14ac:dyDescent="0.2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152"/>
    </row>
    <row r="221" spans="1:266" s="88" customFormat="1" x14ac:dyDescent="0.2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152"/>
    </row>
    <row r="222" spans="1:266" s="88" customFormat="1" x14ac:dyDescent="0.2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152"/>
    </row>
    <row r="223" spans="1:266" s="88" customFormat="1" x14ac:dyDescent="0.2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152"/>
    </row>
    <row r="224" spans="1:266" s="88" customFormat="1" x14ac:dyDescent="0.2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152"/>
    </row>
    <row r="225" spans="1:266" s="88" customFormat="1" x14ac:dyDescent="0.2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152"/>
    </row>
    <row r="226" spans="1:266" s="88" customFormat="1" x14ac:dyDescent="0.2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152"/>
    </row>
    <row r="227" spans="1:266" s="88" customFormat="1" x14ac:dyDescent="0.2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152"/>
    </row>
    <row r="228" spans="1:266" s="88" customFormat="1" x14ac:dyDescent="0.2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152"/>
    </row>
    <row r="229" spans="1:266" s="88" customFormat="1" x14ac:dyDescent="0.2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152"/>
    </row>
    <row r="230" spans="1:266" s="88" customFormat="1" x14ac:dyDescent="0.2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152"/>
    </row>
    <row r="231" spans="1:266" s="88" customFormat="1" x14ac:dyDescent="0.2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152"/>
    </row>
    <row r="232" spans="1:266" s="88" customFormat="1" x14ac:dyDescent="0.2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152"/>
    </row>
    <row r="233" spans="1:266" s="88" customFormat="1" x14ac:dyDescent="0.2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152"/>
    </row>
    <row r="234" spans="1:266" s="88" customFormat="1" x14ac:dyDescent="0.2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152"/>
    </row>
    <row r="235" spans="1:266" s="88" customFormat="1" x14ac:dyDescent="0.2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152"/>
    </row>
    <row r="236" spans="1:266" s="88" customFormat="1" x14ac:dyDescent="0.2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152"/>
    </row>
    <row r="237" spans="1:266" s="88" customFormat="1" x14ac:dyDescent="0.2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152"/>
    </row>
    <row r="238" spans="1:266" s="88" customFormat="1" x14ac:dyDescent="0.2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152"/>
    </row>
    <row r="239" spans="1:266" s="88" customFormat="1" x14ac:dyDescent="0.2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152"/>
    </row>
    <row r="240" spans="1:266" s="88" customFormat="1" x14ac:dyDescent="0.2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152"/>
    </row>
    <row r="241" spans="1:266" s="88" customFormat="1" x14ac:dyDescent="0.2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152"/>
    </row>
    <row r="242" spans="1:266" s="88" customFormat="1" x14ac:dyDescent="0.2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152"/>
    </row>
    <row r="243" spans="1:266" s="88" customFormat="1" x14ac:dyDescent="0.2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152"/>
    </row>
    <row r="244" spans="1:266" s="88" customFormat="1" x14ac:dyDescent="0.2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152"/>
    </row>
    <row r="245" spans="1:266" s="88" customFormat="1" x14ac:dyDescent="0.2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152"/>
    </row>
    <row r="246" spans="1:266" s="88" customFormat="1" x14ac:dyDescent="0.2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152"/>
    </row>
    <row r="247" spans="1:266" s="88" customFormat="1" x14ac:dyDescent="0.2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152"/>
    </row>
    <row r="248" spans="1:266" s="88" customFormat="1" x14ac:dyDescent="0.2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152"/>
    </row>
    <row r="249" spans="1:266" s="88" customFormat="1" x14ac:dyDescent="0.2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152"/>
    </row>
    <row r="250" spans="1:266" s="88" customFormat="1" x14ac:dyDescent="0.2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152"/>
    </row>
    <row r="251" spans="1:266" s="88" customFormat="1" x14ac:dyDescent="0.2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152"/>
    </row>
    <row r="252" spans="1:266" s="88" customFormat="1" x14ac:dyDescent="0.2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152"/>
    </row>
    <row r="253" spans="1:266" s="88" customFormat="1" x14ac:dyDescent="0.2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152"/>
    </row>
    <row r="254" spans="1:266" s="88" customFormat="1" x14ac:dyDescent="0.2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152"/>
    </row>
    <row r="255" spans="1:266" s="88" customFormat="1" x14ac:dyDescent="0.2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152"/>
    </row>
    <row r="256" spans="1:266" s="88" customFormat="1" x14ac:dyDescent="0.2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152"/>
    </row>
    <row r="257" spans="1:266" s="88" customFormat="1" x14ac:dyDescent="0.2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152"/>
    </row>
    <row r="258" spans="1:266" s="88" customFormat="1" x14ac:dyDescent="0.2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152"/>
    </row>
    <row r="259" spans="1:266" s="88" customFormat="1" x14ac:dyDescent="0.2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152"/>
    </row>
    <row r="260" spans="1:266" s="88" customFormat="1" x14ac:dyDescent="0.2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152"/>
    </row>
    <row r="261" spans="1:266" s="88" customFormat="1" x14ac:dyDescent="0.2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152"/>
    </row>
    <row r="262" spans="1:266" s="88" customFormat="1" x14ac:dyDescent="0.2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152"/>
    </row>
    <row r="263" spans="1:266" s="88" customFormat="1" x14ac:dyDescent="0.2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152"/>
    </row>
    <row r="264" spans="1:266" s="88" customFormat="1" x14ac:dyDescent="0.2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152"/>
    </row>
    <row r="265" spans="1:266" s="88" customFormat="1" x14ac:dyDescent="0.2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152"/>
    </row>
    <row r="266" spans="1:266" s="88" customFormat="1" x14ac:dyDescent="0.2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152"/>
    </row>
    <row r="267" spans="1:266" s="88" customFormat="1" x14ac:dyDescent="0.2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152"/>
    </row>
    <row r="268" spans="1:266" s="88" customFormat="1" x14ac:dyDescent="0.2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152"/>
    </row>
    <row r="269" spans="1:266" s="88" customFormat="1" x14ac:dyDescent="0.2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152"/>
    </row>
    <row r="270" spans="1:266" s="88" customFormat="1" x14ac:dyDescent="0.2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152"/>
    </row>
    <row r="271" spans="1:266" s="88" customFormat="1" x14ac:dyDescent="0.2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152"/>
    </row>
    <row r="272" spans="1:266" s="88" customFormat="1" x14ac:dyDescent="0.2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152"/>
    </row>
    <row r="273" spans="1:266" s="88" customFormat="1" x14ac:dyDescent="0.2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152"/>
    </row>
    <row r="274" spans="1:266" s="88" customFormat="1" x14ac:dyDescent="0.2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152"/>
    </row>
    <row r="275" spans="1:266" s="88" customFormat="1" x14ac:dyDescent="0.2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154"/>
    </row>
    <row r="276" spans="1:266" s="88" customFormat="1" ht="13.5" thickBot="1" x14ac:dyDescent="0.25">
      <c r="A276"/>
      <c r="B276" s="81">
        <v>44197</v>
      </c>
      <c r="C276" s="170">
        <f>IF(OR(ISBLANK(triangle!C276),ISBLANK(triangle!C275)),"-",triangle!C276-triangle!C275)</f>
        <v>0</v>
      </c>
      <c r="D276" s="155">
        <f>IF(OR(ISBLANK(triangle!D276),ISBLANK(triangle!D275)),"-",triangle!D276-triangle!D275)</f>
        <v>0</v>
      </c>
      <c r="E276" s="156">
        <f>IF(OR(ISBLANK(triangle!E276),ISBLANK(triangle!E275)),"-",triangle!E276-triangle!E275)</f>
        <v>0</v>
      </c>
      <c r="F276" s="156">
        <f>IF(OR(ISBLANK(triangle!F276),ISBLANK(triangle!F275)),"-",triangle!F276-triangle!F275)</f>
        <v>0</v>
      </c>
      <c r="G276" s="156">
        <f>IF(OR(ISBLANK(triangle!G276),ISBLANK(triangle!G275)),"-",triangle!G276-triangle!G275)</f>
        <v>0</v>
      </c>
      <c r="H276" s="156">
        <f>IF(OR(ISBLANK(triangle!H276),ISBLANK(triangle!H275)),"-",triangle!H276-triangle!H275)</f>
        <v>0</v>
      </c>
      <c r="I276" s="156">
        <f>IF(OR(ISBLANK(triangle!I276),ISBLANK(triangle!I275)),"-",triangle!I276-triangle!I275)</f>
        <v>0</v>
      </c>
      <c r="J276" s="156">
        <f>IF(OR(ISBLANK(triangle!J276),ISBLANK(triangle!J275)),"-",triangle!J276-triangle!J275)</f>
        <v>0</v>
      </c>
      <c r="K276" s="156">
        <f>IF(OR(ISBLANK(triangle!K276),ISBLANK(triangle!K275)),"-",triangle!K276-triangle!K275)</f>
        <v>0</v>
      </c>
      <c r="L276" s="156">
        <f>IF(OR(ISBLANK(triangle!L276),ISBLANK(triangle!L275)),"-",triangle!L276-triangle!L275)</f>
        <v>0</v>
      </c>
      <c r="M276" s="156">
        <f>IF(OR(ISBLANK(triangle!M276),ISBLANK(triangle!M275)),"-",triangle!M276-triangle!M275)</f>
        <v>0</v>
      </c>
      <c r="N276" s="156">
        <f>IF(OR(ISBLANK(triangle!N276),ISBLANK(triangle!N275)),"-",triangle!N276-triangle!N275)</f>
        <v>0</v>
      </c>
      <c r="O276" s="156">
        <f>IF(OR(ISBLANK(triangle!O276),ISBLANK(triangle!O275)),"-",triangle!O276-triangle!O275)</f>
        <v>0</v>
      </c>
      <c r="P276" s="156">
        <f>IF(OR(ISBLANK(triangle!P276),ISBLANK(triangle!P275)),"-",triangle!P276-triangle!P275)</f>
        <v>0</v>
      </c>
      <c r="Q276" s="156">
        <f>IF(OR(ISBLANK(triangle!Q276),ISBLANK(triangle!Q275)),"-",triangle!Q276-triangle!Q275)</f>
        <v>0</v>
      </c>
      <c r="R276" s="156">
        <f>IF(OR(ISBLANK(triangle!R276),ISBLANK(triangle!R275)),"-",triangle!R276-triangle!R275)</f>
        <v>0</v>
      </c>
      <c r="S276" s="156">
        <f>IF(OR(ISBLANK(triangle!S276),ISBLANK(triangle!S275)),"-",triangle!S276-triangle!S275)</f>
        <v>0</v>
      </c>
      <c r="T276" s="156">
        <f>IF(OR(ISBLANK(triangle!T276),ISBLANK(triangle!T275)),"-",triangle!T276-triangle!T275)</f>
        <v>0</v>
      </c>
      <c r="U276" s="156">
        <f>IF(OR(ISBLANK(triangle!U276),ISBLANK(triangle!U275)),"-",triangle!U276-triangle!U275)</f>
        <v>0</v>
      </c>
      <c r="V276" s="156">
        <f>IF(OR(ISBLANK(triangle!V276),ISBLANK(triangle!V275)),"-",triangle!V276-triangle!V275)</f>
        <v>0</v>
      </c>
      <c r="W276" s="156">
        <f>IF(OR(ISBLANK(triangle!W276),ISBLANK(triangle!W275)),"-",triangle!W276-triangle!W275)</f>
        <v>0</v>
      </c>
      <c r="X276" s="156">
        <f>IF(OR(ISBLANK(triangle!X276),ISBLANK(triangle!X275)),"-",triangle!X276-triangle!X275)</f>
        <v>0</v>
      </c>
      <c r="Y276" s="156">
        <f>IF(OR(ISBLANK(triangle!Y276),ISBLANK(triangle!Y275)),"-",triangle!Y276-triangle!Y275)</f>
        <v>0</v>
      </c>
      <c r="Z276" s="156">
        <f>IF(OR(ISBLANK(triangle!Z276),ISBLANK(triangle!Z275)),"-",triangle!Z276-triangle!Z275)</f>
        <v>0</v>
      </c>
      <c r="AA276" s="156">
        <f>IF(OR(ISBLANK(triangle!AA276),ISBLANK(triangle!AA275)),"-",triangle!AA276-triangle!AA275)</f>
        <v>0</v>
      </c>
      <c r="AB276" s="156">
        <f>IF(OR(ISBLANK(triangle!AB276),ISBLANK(triangle!AB275)),"-",triangle!AB276-triangle!AB275)</f>
        <v>0</v>
      </c>
      <c r="AC276" s="156">
        <f>IF(OR(ISBLANK(triangle!AC276),ISBLANK(triangle!AC275)),"-",triangle!AC276-triangle!AC275)</f>
        <v>0</v>
      </c>
      <c r="AD276" s="156">
        <f>IF(OR(ISBLANK(triangle!AD276),ISBLANK(triangle!AD275)),"-",triangle!AD276-triangle!AD275)</f>
        <v>0</v>
      </c>
      <c r="AE276" s="156">
        <f>IF(OR(ISBLANK(triangle!AE276),ISBLANK(triangle!AE275)),"-",triangle!AE276-triangle!AE275)</f>
        <v>0</v>
      </c>
      <c r="AF276" s="156">
        <f>IF(OR(ISBLANK(triangle!AF276),ISBLANK(triangle!AF275)),"-",triangle!AF276-triangle!AF275)</f>
        <v>0</v>
      </c>
      <c r="AG276" s="156">
        <f>IF(OR(ISBLANK(triangle!AG276),ISBLANK(triangle!AG275)),"-",triangle!AG276-triangle!AG275)</f>
        <v>0</v>
      </c>
      <c r="AH276" s="156">
        <f>IF(OR(ISBLANK(triangle!AH276),ISBLANK(triangle!AH275)),"-",triangle!AH276-triangle!AH275)</f>
        <v>0</v>
      </c>
      <c r="AI276" s="156">
        <f>IF(OR(ISBLANK(triangle!AI276),ISBLANK(triangle!AI275)),"-",triangle!AI276-triangle!AI275)</f>
        <v>0</v>
      </c>
      <c r="AJ276" s="156">
        <f>IF(OR(ISBLANK(triangle!AJ276),ISBLANK(triangle!AJ275)),"-",triangle!AJ276-triangle!AJ275)</f>
        <v>0</v>
      </c>
      <c r="AK276" s="156">
        <f>IF(OR(ISBLANK(triangle!AK276),ISBLANK(triangle!AK275)),"-",triangle!AK276-triangle!AK275)</f>
        <v>0</v>
      </c>
      <c r="AL276" s="156">
        <f>IF(OR(ISBLANK(triangle!AL276),ISBLANK(triangle!AL275)),"-",triangle!AL276-triangle!AL275)</f>
        <v>0</v>
      </c>
      <c r="AM276" s="156">
        <f>IF(OR(ISBLANK(triangle!AM276),ISBLANK(triangle!AM275)),"-",triangle!AM276-triangle!AM275)</f>
        <v>0</v>
      </c>
      <c r="AN276" s="156">
        <f>IF(OR(ISBLANK(triangle!AN276),ISBLANK(triangle!AN275)),"-",triangle!AN276-triangle!AN275)</f>
        <v>0</v>
      </c>
      <c r="AO276" s="156">
        <f>IF(OR(ISBLANK(triangle!AO276),ISBLANK(triangle!AO275)),"-",triangle!AO276-triangle!AO275)</f>
        <v>0</v>
      </c>
      <c r="AP276" s="156">
        <f>IF(OR(ISBLANK(triangle!AP276),ISBLANK(triangle!AP275)),"-",triangle!AP276-triangle!AP275)</f>
        <v>0</v>
      </c>
      <c r="AQ276" s="156">
        <f>IF(OR(ISBLANK(triangle!AQ276),ISBLANK(triangle!AQ275)),"-",triangle!AQ276-triangle!AQ275)</f>
        <v>0</v>
      </c>
      <c r="AR276" s="156">
        <f>IF(OR(ISBLANK(triangle!AR276),ISBLANK(triangle!AR275)),"-",triangle!AR276-triangle!AR275)</f>
        <v>0</v>
      </c>
      <c r="AS276" s="156">
        <f>IF(OR(ISBLANK(triangle!AS276),ISBLANK(triangle!AS275)),"-",triangle!AS276-triangle!AS275)</f>
        <v>0</v>
      </c>
      <c r="AT276" s="156">
        <f>IF(OR(ISBLANK(triangle!AT276),ISBLANK(triangle!AT275)),"-",triangle!AT276-triangle!AT275)</f>
        <v>0</v>
      </c>
      <c r="AU276" s="156">
        <f>IF(OR(ISBLANK(triangle!AU276),ISBLANK(triangle!AU275)),"-",triangle!AU276-triangle!AU275)</f>
        <v>0</v>
      </c>
      <c r="AV276" s="156">
        <f>IF(OR(ISBLANK(triangle!AV276),ISBLANK(triangle!AV275)),"-",triangle!AV276-triangle!AV275)</f>
        <v>0</v>
      </c>
      <c r="AW276" s="156">
        <f>IF(OR(ISBLANK(triangle!AW276),ISBLANK(triangle!AW275)),"-",triangle!AW276-triangle!AW275)</f>
        <v>0</v>
      </c>
      <c r="AX276" s="156">
        <f>IF(OR(ISBLANK(triangle!AX276),ISBLANK(triangle!AX275)),"-",triangle!AX276-triangle!AX275)</f>
        <v>0</v>
      </c>
      <c r="AY276" s="156">
        <f>IF(OR(ISBLANK(triangle!AY276),ISBLANK(triangle!AY275)),"-",triangle!AY276-triangle!AY275)</f>
        <v>0</v>
      </c>
      <c r="AZ276" s="156">
        <f>IF(OR(ISBLANK(triangle!AZ276),ISBLANK(triangle!AZ275)),"-",triangle!AZ276-triangle!AZ275)</f>
        <v>0</v>
      </c>
      <c r="BA276" s="156">
        <f>IF(OR(ISBLANK(triangle!BA276),ISBLANK(triangle!BA275)),"-",triangle!BA276-triangle!BA275)</f>
        <v>0</v>
      </c>
      <c r="BB276" s="156">
        <f>IF(OR(ISBLANK(triangle!BB276),ISBLANK(triangle!BB275)),"-",triangle!BB276-triangle!BB275)</f>
        <v>0</v>
      </c>
      <c r="BC276" s="156">
        <f>IF(OR(ISBLANK(triangle!BC276),ISBLANK(triangle!BC275)),"-",triangle!BC276-triangle!BC275)</f>
        <v>0</v>
      </c>
      <c r="BD276" s="156">
        <f>IF(OR(ISBLANK(triangle!BD276),ISBLANK(triangle!BD275)),"-",triangle!BD276-triangle!BD275)</f>
        <v>0</v>
      </c>
      <c r="BE276" s="156">
        <f>IF(OR(ISBLANK(triangle!BE276),ISBLANK(triangle!BE275)),"-",triangle!BE276-triangle!BE275)</f>
        <v>0</v>
      </c>
      <c r="BF276" s="156">
        <f>IF(OR(ISBLANK(triangle!BF276),ISBLANK(triangle!BF275)),"-",triangle!BF276-triangle!BF275)</f>
        <v>0</v>
      </c>
      <c r="BG276" s="156">
        <f>IF(OR(ISBLANK(triangle!BG276),ISBLANK(triangle!BG275)),"-",triangle!BG276-triangle!BG275)</f>
        <v>0</v>
      </c>
      <c r="BH276" s="156">
        <f>IF(OR(ISBLANK(triangle!BH276),ISBLANK(triangle!BH275)),"-",triangle!BH276-triangle!BH275)</f>
        <v>0</v>
      </c>
      <c r="BI276" s="156">
        <f>IF(OR(ISBLANK(triangle!BI276),ISBLANK(triangle!BI275)),"-",triangle!BI276-triangle!BI275)</f>
        <v>0</v>
      </c>
      <c r="BJ276" s="156">
        <f>IF(OR(ISBLANK(triangle!BJ276),ISBLANK(triangle!BJ275)),"-",triangle!BJ276-triangle!BJ275)</f>
        <v>0</v>
      </c>
      <c r="BK276" s="156">
        <f>IF(OR(ISBLANK(triangle!BK276),ISBLANK(triangle!BK275)),"-",triangle!BK276-triangle!BK275)</f>
        <v>0</v>
      </c>
      <c r="BL276" s="156">
        <f>IF(OR(ISBLANK(triangle!BL276),ISBLANK(triangle!BL275)),"-",triangle!BL276-triangle!BL275)</f>
        <v>0</v>
      </c>
      <c r="BM276" s="156">
        <f>IF(OR(ISBLANK(triangle!BM276),ISBLANK(triangle!BM275)),"-",triangle!BM276-triangle!BM275)</f>
        <v>0</v>
      </c>
      <c r="BN276" s="156">
        <f>IF(OR(ISBLANK(triangle!BN276),ISBLANK(triangle!BN275)),"-",triangle!BN276-triangle!BN275)</f>
        <v>0</v>
      </c>
      <c r="BO276" s="156">
        <f>IF(OR(ISBLANK(triangle!BO276),ISBLANK(triangle!BO275)),"-",triangle!BO276-triangle!BO275)</f>
        <v>0</v>
      </c>
      <c r="BP276" s="156">
        <f>IF(OR(ISBLANK(triangle!BP276),ISBLANK(triangle!BP275)),"-",triangle!BP276-triangle!BP275)</f>
        <v>0</v>
      </c>
      <c r="BQ276" s="156">
        <f>IF(OR(ISBLANK(triangle!BQ276),ISBLANK(triangle!BQ275)),"-",triangle!BQ276-triangle!BQ275)</f>
        <v>0</v>
      </c>
      <c r="BR276" s="156">
        <f>IF(OR(ISBLANK(triangle!BR276),ISBLANK(triangle!BR275)),"-",triangle!BR276-triangle!BR275)</f>
        <v>0</v>
      </c>
      <c r="BS276" s="156">
        <f>IF(OR(ISBLANK(triangle!BS276),ISBLANK(triangle!BS275)),"-",triangle!BS276-triangle!BS275)</f>
        <v>0</v>
      </c>
      <c r="BT276" s="156">
        <f>IF(OR(ISBLANK(triangle!BT276),ISBLANK(triangle!BT275)),"-",triangle!BT276-triangle!BT275)</f>
        <v>0</v>
      </c>
      <c r="BU276" s="156">
        <f>IF(OR(ISBLANK(triangle!BU276),ISBLANK(triangle!BU275)),"-",triangle!BU276-triangle!BU275)</f>
        <v>0</v>
      </c>
      <c r="BV276" s="156">
        <f>IF(OR(ISBLANK(triangle!BV276),ISBLANK(triangle!BV275)),"-",triangle!BV276-triangle!BV275)</f>
        <v>0</v>
      </c>
      <c r="BW276" s="156">
        <f>IF(OR(ISBLANK(triangle!BW276),ISBLANK(triangle!BW275)),"-",triangle!BW276-triangle!BW275)</f>
        <v>0</v>
      </c>
      <c r="BX276" s="156">
        <f>IF(OR(ISBLANK(triangle!BX276),ISBLANK(triangle!BX275)),"-",triangle!BX276-triangle!BX275)</f>
        <v>0</v>
      </c>
      <c r="BY276" s="156">
        <f>IF(OR(ISBLANK(triangle!BY276),ISBLANK(triangle!BY275)),"-",triangle!BY276-triangle!BY275)</f>
        <v>0</v>
      </c>
      <c r="BZ276" s="156">
        <f>IF(OR(ISBLANK(triangle!BZ276),ISBLANK(triangle!BZ275)),"-",triangle!BZ276-triangle!BZ275)</f>
        <v>0</v>
      </c>
      <c r="CA276" s="156">
        <f>IF(OR(ISBLANK(triangle!CA276),ISBLANK(triangle!CA275)),"-",triangle!CA276-triangle!CA275)</f>
        <v>0</v>
      </c>
      <c r="CB276" s="156">
        <f>IF(OR(ISBLANK(triangle!CB276),ISBLANK(triangle!CB275)),"-",triangle!CB276-triangle!CB275)</f>
        <v>0</v>
      </c>
      <c r="CC276" s="156">
        <f>IF(OR(ISBLANK(triangle!CC276),ISBLANK(triangle!CC275)),"-",triangle!CC276-triangle!CC275)</f>
        <v>0</v>
      </c>
      <c r="CD276" s="156">
        <f>IF(OR(ISBLANK(triangle!CD276),ISBLANK(triangle!CD275)),"-",triangle!CD276-triangle!CD275)</f>
        <v>0</v>
      </c>
      <c r="CE276" s="156">
        <f>IF(OR(ISBLANK(triangle!CE276),ISBLANK(triangle!CE275)),"-",triangle!CE276-triangle!CE275)</f>
        <v>0</v>
      </c>
      <c r="CF276" s="156">
        <f>IF(OR(ISBLANK(triangle!CF276),ISBLANK(triangle!CF275)),"-",triangle!CF276-triangle!CF275)</f>
        <v>0</v>
      </c>
      <c r="CG276" s="156">
        <f>IF(OR(ISBLANK(triangle!CG276),ISBLANK(triangle!CG275)),"-",triangle!CG276-triangle!CG275)</f>
        <v>0</v>
      </c>
      <c r="CH276" s="156">
        <f>IF(OR(ISBLANK(triangle!CH276),ISBLANK(triangle!CH275)),"-",triangle!CH276-triangle!CH275)</f>
        <v>0</v>
      </c>
      <c r="CI276" s="156">
        <f>IF(OR(ISBLANK(triangle!CI276),ISBLANK(triangle!CI275)),"-",triangle!CI276-triangle!CI275)</f>
        <v>0</v>
      </c>
      <c r="CJ276" s="156">
        <f>IF(OR(ISBLANK(triangle!CJ276),ISBLANK(triangle!CJ275)),"-",triangle!CJ276-triangle!CJ275)</f>
        <v>0</v>
      </c>
      <c r="CK276" s="156">
        <f>IF(OR(ISBLANK(triangle!CK276),ISBLANK(triangle!CK275)),"-",triangle!CK276-triangle!CK275)</f>
        <v>0</v>
      </c>
      <c r="CL276" s="156">
        <f>IF(OR(ISBLANK(triangle!CL276),ISBLANK(triangle!CL275)),"-",triangle!CL276-triangle!CL275)</f>
        <v>0</v>
      </c>
      <c r="CM276" s="156">
        <f>IF(OR(ISBLANK(triangle!CM276),ISBLANK(triangle!CM275)),"-",triangle!CM276-triangle!CM275)</f>
        <v>0</v>
      </c>
      <c r="CN276" s="156">
        <f>IF(OR(ISBLANK(triangle!CN276),ISBLANK(triangle!CN275)),"-",triangle!CN276-triangle!CN275)</f>
        <v>0</v>
      </c>
      <c r="CO276" s="156">
        <f>IF(OR(ISBLANK(triangle!CO276),ISBLANK(triangle!CO275)),"-",triangle!CO276-triangle!CO275)</f>
        <v>0</v>
      </c>
      <c r="CP276" s="156">
        <f>IF(OR(ISBLANK(triangle!CP276),ISBLANK(triangle!CP275)),"-",triangle!CP276-triangle!CP275)</f>
        <v>0</v>
      </c>
      <c r="CQ276" s="156">
        <f>IF(OR(ISBLANK(triangle!CQ276),ISBLANK(triangle!CQ275)),"-",triangle!CQ276-triangle!CQ275)</f>
        <v>0</v>
      </c>
      <c r="CR276" s="156">
        <f>IF(OR(ISBLANK(triangle!CR276),ISBLANK(triangle!CR275)),"-",triangle!CR276-triangle!CR275)</f>
        <v>0</v>
      </c>
      <c r="CS276" s="156">
        <f>IF(OR(ISBLANK(triangle!CS276),ISBLANK(triangle!CS275)),"-",triangle!CS276-triangle!CS275)</f>
        <v>0</v>
      </c>
      <c r="CT276" s="156">
        <f>IF(OR(ISBLANK(triangle!CT276),ISBLANK(triangle!CT275)),"-",triangle!CT276-triangle!CT275)</f>
        <v>0</v>
      </c>
      <c r="CU276" s="156">
        <f>IF(OR(ISBLANK(triangle!CU276),ISBLANK(triangle!CU275)),"-",triangle!CU276-triangle!CU275)</f>
        <v>0</v>
      </c>
      <c r="CV276" s="156">
        <f>IF(OR(ISBLANK(triangle!CV276),ISBLANK(triangle!CV275)),"-",triangle!CV276-triangle!CV275)</f>
        <v>0</v>
      </c>
      <c r="CW276" s="156">
        <f>IF(OR(ISBLANK(triangle!CW276),ISBLANK(triangle!CW275)),"-",triangle!CW276-triangle!CW275)</f>
        <v>0</v>
      </c>
      <c r="CX276" s="156">
        <f>IF(OR(ISBLANK(triangle!CX276),ISBLANK(triangle!CX275)),"-",triangle!CX276-triangle!CX275)</f>
        <v>0</v>
      </c>
      <c r="CY276" s="156">
        <f>IF(OR(ISBLANK(triangle!CY276),ISBLANK(triangle!CY275)),"-",triangle!CY276-triangle!CY275)</f>
        <v>0</v>
      </c>
      <c r="CZ276" s="156">
        <f>IF(OR(ISBLANK(triangle!CZ276),ISBLANK(triangle!CZ275)),"-",triangle!CZ276-triangle!CZ275)</f>
        <v>0</v>
      </c>
      <c r="DA276" s="156">
        <f>IF(OR(ISBLANK(triangle!DA276),ISBLANK(triangle!DA275)),"-",triangle!DA276-triangle!DA275)</f>
        <v>0</v>
      </c>
      <c r="DB276" s="156">
        <f>IF(OR(ISBLANK(triangle!DB276),ISBLANK(triangle!DB275)),"-",triangle!DB276-triangle!DB275)</f>
        <v>0</v>
      </c>
      <c r="DC276" s="156">
        <f>IF(OR(ISBLANK(triangle!DC276),ISBLANK(triangle!DC275)),"-",triangle!DC276-triangle!DC275)</f>
        <v>0</v>
      </c>
      <c r="DD276" s="156">
        <f>IF(OR(ISBLANK(triangle!DD276),ISBLANK(triangle!DD275)),"-",triangle!DD276-triangle!DD275)</f>
        <v>0</v>
      </c>
      <c r="DE276" s="156">
        <f>IF(OR(ISBLANK(triangle!DE276),ISBLANK(triangle!DE275)),"-",triangle!DE276-triangle!DE275)</f>
        <v>0</v>
      </c>
      <c r="DF276" s="156">
        <f>IF(OR(ISBLANK(triangle!DF276),ISBLANK(triangle!DF275)),"-",triangle!DF276-triangle!DF275)</f>
        <v>0</v>
      </c>
      <c r="DG276" s="156">
        <f>IF(OR(ISBLANK(triangle!DG276),ISBLANK(triangle!DG275)),"-",triangle!DG276-triangle!DG275)</f>
        <v>0</v>
      </c>
      <c r="DH276" s="156">
        <f>IF(OR(ISBLANK(triangle!DH276),ISBLANK(triangle!DH275)),"-",triangle!DH276-triangle!DH275)</f>
        <v>0</v>
      </c>
      <c r="DI276" s="156">
        <f>IF(OR(ISBLANK(triangle!DI276),ISBLANK(triangle!DI275)),"-",triangle!DI276-triangle!DI275)</f>
        <v>0</v>
      </c>
      <c r="DJ276" s="156">
        <f>IF(OR(ISBLANK(triangle!DJ276),ISBLANK(triangle!DJ275)),"-",triangle!DJ276-triangle!DJ275)</f>
        <v>0</v>
      </c>
      <c r="DK276" s="156">
        <f>IF(OR(ISBLANK(triangle!DK276),ISBLANK(triangle!DK275)),"-",triangle!DK276-triangle!DK275)</f>
        <v>0</v>
      </c>
      <c r="DL276" s="156">
        <f>IF(OR(ISBLANK(triangle!DL276),ISBLANK(triangle!DL275)),"-",triangle!DL276-triangle!DL275)</f>
        <v>0</v>
      </c>
      <c r="DM276" s="156">
        <f>IF(OR(ISBLANK(triangle!DM276),ISBLANK(triangle!DM275)),"-",triangle!DM276-triangle!DM275)</f>
        <v>0</v>
      </c>
      <c r="DN276" s="156">
        <f>IF(OR(ISBLANK(triangle!DN276),ISBLANK(triangle!DN275)),"-",triangle!DN276-triangle!DN275)</f>
        <v>0</v>
      </c>
      <c r="DO276" s="156">
        <f>IF(OR(ISBLANK(triangle!DO276),ISBLANK(triangle!DO275)),"-",triangle!DO276-triangle!DO275)</f>
        <v>0</v>
      </c>
      <c r="DP276" s="156">
        <f>IF(OR(ISBLANK(triangle!DP276),ISBLANK(triangle!DP275)),"-",triangle!DP276-triangle!DP275)</f>
        <v>0</v>
      </c>
      <c r="DQ276" s="156">
        <f>IF(OR(ISBLANK(triangle!DQ276),ISBLANK(triangle!DQ275)),"-",triangle!DQ276-triangle!DQ275)</f>
        <v>0</v>
      </c>
      <c r="DR276" s="156">
        <f>IF(OR(ISBLANK(triangle!DR276),ISBLANK(triangle!DR275)),"-",triangle!DR276-triangle!DR275)</f>
        <v>0</v>
      </c>
      <c r="DS276" s="156">
        <f>IF(OR(ISBLANK(triangle!DS276),ISBLANK(triangle!DS275)),"-",triangle!DS276-triangle!DS275)</f>
        <v>0</v>
      </c>
      <c r="DT276" s="156">
        <f>IF(OR(ISBLANK(triangle!DT276),ISBLANK(triangle!DT275)),"-",triangle!DT276-triangle!DT275)</f>
        <v>0</v>
      </c>
      <c r="DU276" s="156">
        <f>IF(OR(ISBLANK(triangle!DU276),ISBLANK(triangle!DU275)),"-",triangle!DU276-triangle!DU275)</f>
        <v>0</v>
      </c>
      <c r="DV276" s="156">
        <f>IF(OR(ISBLANK(triangle!DV276),ISBLANK(triangle!DV275)),"-",triangle!DV276-triangle!DV275)</f>
        <v>0</v>
      </c>
      <c r="DW276" s="156">
        <f>IF(OR(ISBLANK(triangle!DW276),ISBLANK(triangle!DW275)),"-",triangle!DW276-triangle!DW275)</f>
        <v>0</v>
      </c>
      <c r="DX276" s="156">
        <f>IF(OR(ISBLANK(triangle!DX276),ISBLANK(triangle!DX275)),"-",triangle!DX276-triangle!DX275)</f>
        <v>0</v>
      </c>
      <c r="DY276" s="156">
        <f>IF(OR(ISBLANK(triangle!DY276),ISBLANK(triangle!DY275)),"-",triangle!DY276-triangle!DY275)</f>
        <v>0</v>
      </c>
      <c r="DZ276" s="156">
        <f>IF(OR(ISBLANK(triangle!DZ276),ISBLANK(triangle!DZ275)),"-",triangle!DZ276-triangle!DZ275)</f>
        <v>0</v>
      </c>
      <c r="EA276" s="156">
        <f>IF(OR(ISBLANK(triangle!EA276),ISBLANK(triangle!EA275)),"-",triangle!EA276-triangle!EA275)</f>
        <v>0</v>
      </c>
      <c r="EB276" s="156">
        <f>IF(OR(ISBLANK(triangle!EB276),ISBLANK(triangle!EB275)),"-",triangle!EB276-triangle!EB275)</f>
        <v>0</v>
      </c>
      <c r="EC276" s="156">
        <f>IF(OR(ISBLANK(triangle!EC276),ISBLANK(triangle!EC275)),"-",triangle!EC276-triangle!EC275)</f>
        <v>0</v>
      </c>
      <c r="ED276" s="156">
        <f>IF(OR(ISBLANK(triangle!ED276),ISBLANK(triangle!ED275)),"-",triangle!ED276-triangle!ED275)</f>
        <v>0</v>
      </c>
      <c r="EE276" s="156">
        <f>IF(OR(ISBLANK(triangle!EE276),ISBLANK(triangle!EE275)),"-",triangle!EE276-triangle!EE275)</f>
        <v>0</v>
      </c>
      <c r="EF276" s="156">
        <f>IF(OR(ISBLANK(triangle!EF276),ISBLANK(triangle!EF275)),"-",triangle!EF276-triangle!EF275)</f>
        <v>0</v>
      </c>
      <c r="EG276" s="156">
        <f>IF(OR(ISBLANK(triangle!EG276),ISBLANK(triangle!EG275)),"-",triangle!EG276-triangle!EG275)</f>
        <v>0</v>
      </c>
      <c r="EH276" s="156">
        <f>IF(OR(ISBLANK(triangle!EH276),ISBLANK(triangle!EH275)),"-",triangle!EH276-triangle!EH275)</f>
        <v>0</v>
      </c>
      <c r="EI276" s="156">
        <f>IF(OR(ISBLANK(triangle!EI276),ISBLANK(triangle!EI275)),"-",triangle!EI276-triangle!EI275)</f>
        <v>0</v>
      </c>
      <c r="EJ276" s="156">
        <f>IF(OR(ISBLANK(triangle!EJ276),ISBLANK(triangle!EJ275)),"-",triangle!EJ276-triangle!EJ275)</f>
        <v>0</v>
      </c>
      <c r="EK276" s="156">
        <f>IF(OR(ISBLANK(triangle!EK276),ISBLANK(triangle!EK275)),"-",triangle!EK276-triangle!EK275)</f>
        <v>0</v>
      </c>
      <c r="EL276" s="156">
        <f>IF(OR(ISBLANK(triangle!EL276),ISBLANK(triangle!EL275)),"-",triangle!EL276-triangle!EL275)</f>
        <v>0</v>
      </c>
      <c r="EM276" s="156">
        <f>IF(OR(ISBLANK(triangle!EM276),ISBLANK(triangle!EM275)),"-",triangle!EM276-triangle!EM275)</f>
        <v>0</v>
      </c>
      <c r="EN276" s="156">
        <f>IF(OR(ISBLANK(triangle!EN276),ISBLANK(triangle!EN275)),"-",triangle!EN276-triangle!EN275)</f>
        <v>0</v>
      </c>
      <c r="EO276" s="156">
        <f>IF(OR(ISBLANK(triangle!EO276),ISBLANK(triangle!EO275)),"-",triangle!EO276-triangle!EO275)</f>
        <v>0</v>
      </c>
      <c r="EP276" s="156">
        <f>IF(OR(ISBLANK(triangle!EP276),ISBLANK(triangle!EP275)),"-",triangle!EP276-triangle!EP275)</f>
        <v>0</v>
      </c>
      <c r="EQ276" s="156">
        <f>IF(OR(ISBLANK(triangle!EQ276),ISBLANK(triangle!EQ275)),"-",triangle!EQ276-triangle!EQ275)</f>
        <v>0</v>
      </c>
      <c r="ER276" s="156">
        <f>IF(OR(ISBLANK(triangle!ER276),ISBLANK(triangle!ER275)),"-",triangle!ER276-triangle!ER275)</f>
        <v>0</v>
      </c>
      <c r="ES276" s="156">
        <f>IF(OR(ISBLANK(triangle!ES276),ISBLANK(triangle!ES275)),"-",triangle!ES276-triangle!ES275)</f>
        <v>0</v>
      </c>
      <c r="ET276" s="156">
        <f>IF(OR(ISBLANK(triangle!ET276),ISBLANK(triangle!ET275)),"-",triangle!ET276-triangle!ET275)</f>
        <v>0</v>
      </c>
      <c r="EU276" s="156">
        <f>IF(OR(ISBLANK(triangle!EU276),ISBLANK(triangle!EU275)),"-",triangle!EU276-triangle!EU275)</f>
        <v>0</v>
      </c>
      <c r="EV276" s="156">
        <f>IF(OR(ISBLANK(triangle!EV276),ISBLANK(triangle!EV275)),"-",triangle!EV276-triangle!EV275)</f>
        <v>0</v>
      </c>
      <c r="EW276" s="156">
        <f>IF(OR(ISBLANK(triangle!EW276),ISBLANK(triangle!EW275)),"-",triangle!EW276-triangle!EW275)</f>
        <v>0</v>
      </c>
      <c r="EX276" s="156">
        <f>IF(OR(ISBLANK(triangle!EX276),ISBLANK(triangle!EX275)),"-",triangle!EX276-triangle!EX275)</f>
        <v>0</v>
      </c>
      <c r="EY276" s="156">
        <f>IF(OR(ISBLANK(triangle!EY276),ISBLANK(triangle!EY275)),"-",triangle!EY276-triangle!EY275)</f>
        <v>0</v>
      </c>
      <c r="EZ276" s="156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166"/>
    </row>
    <row r="277" spans="1:266" s="88" customFormat="1" ht="13.5" thickBot="1" x14ac:dyDescent="0.25">
      <c r="A277"/>
      <c r="B277" s="111" t="s">
        <v>21</v>
      </c>
      <c r="C277" s="112">
        <f>triangle!C277</f>
        <v>1309.7</v>
      </c>
      <c r="D277" s="113">
        <f>triangle!D277</f>
        <v>1304.5</v>
      </c>
      <c r="E277" s="114">
        <f>triangle!E277</f>
        <v>1297.5</v>
      </c>
      <c r="F277" s="114">
        <f>triangle!F277</f>
        <v>1288.0999999999999</v>
      </c>
      <c r="G277" s="114">
        <f>triangle!G277</f>
        <v>1273.0999999999999</v>
      </c>
      <c r="H277" s="113">
        <f>triangle!H277</f>
        <v>1263.0999999999999</v>
      </c>
      <c r="I277" s="113">
        <f>triangle!I277</f>
        <v>1244.7</v>
      </c>
      <c r="J277" s="114">
        <f>triangle!J277</f>
        <v>1229</v>
      </c>
      <c r="K277" s="114">
        <f>triangle!K277</f>
        <v>1222.9000000000001</v>
      </c>
      <c r="L277" s="114">
        <f>triangle!L277</f>
        <v>1200.7</v>
      </c>
      <c r="M277" s="114">
        <f>triangle!M277</f>
        <v>1184.0999999999999</v>
      </c>
      <c r="N277" s="114">
        <f>triangle!N277</f>
        <v>1159.3</v>
      </c>
      <c r="O277" s="114">
        <f>triangle!O277</f>
        <v>1162.9000000000001</v>
      </c>
      <c r="P277" s="114">
        <f>triangle!P277</f>
        <v>1152.2</v>
      </c>
      <c r="Q277" s="114">
        <f>triangle!Q277</f>
        <v>1144</v>
      </c>
      <c r="R277" s="114">
        <f>triangle!R277</f>
        <v>1113.3</v>
      </c>
      <c r="S277" s="114">
        <f>triangle!S277</f>
        <v>1104.7</v>
      </c>
      <c r="T277" s="114">
        <f>triangle!T277</f>
        <v>1093.5999999999999</v>
      </c>
      <c r="U277" s="114">
        <f>triangle!U277</f>
        <v>1074.7</v>
      </c>
      <c r="V277" s="114">
        <f>triangle!V277</f>
        <v>1060.4000000000001</v>
      </c>
      <c r="W277" s="114">
        <f>triangle!W277</f>
        <v>1044.8</v>
      </c>
      <c r="X277" s="114">
        <f>triangle!X277</f>
        <v>1044.7</v>
      </c>
      <c r="Y277" s="114">
        <f>triangle!Y277</f>
        <v>1035.5999999999999</v>
      </c>
      <c r="Z277" s="114">
        <f>triangle!Z277</f>
        <v>1029.9000000000001</v>
      </c>
      <c r="AA277" s="114">
        <f>triangle!AA277</f>
        <v>1008.6</v>
      </c>
      <c r="AB277" s="114">
        <f>triangle!AB277</f>
        <v>999.5</v>
      </c>
      <c r="AC277" s="114">
        <f>triangle!AC277</f>
        <v>990.9</v>
      </c>
      <c r="AD277" s="114">
        <f>triangle!AD277</f>
        <v>975.5</v>
      </c>
      <c r="AE277" s="114">
        <f>triangle!AE277</f>
        <v>974.9</v>
      </c>
      <c r="AF277" s="114">
        <f>triangle!AF277</f>
        <v>961.6</v>
      </c>
      <c r="AG277" s="114">
        <f>triangle!AG277</f>
        <v>951.8</v>
      </c>
      <c r="AH277" s="114">
        <f>triangle!AH277</f>
        <v>951.2</v>
      </c>
      <c r="AI277" s="114">
        <f>triangle!AI277</f>
        <v>946.1</v>
      </c>
      <c r="AJ277" s="114">
        <f>triangle!AJ277</f>
        <v>953</v>
      </c>
      <c r="AK277" s="114">
        <f>triangle!AK277</f>
        <v>959.7</v>
      </c>
      <c r="AL277" s="114">
        <f>triangle!AL277</f>
        <v>966.5</v>
      </c>
      <c r="AM277" s="114">
        <f>triangle!AM277</f>
        <v>958.2</v>
      </c>
      <c r="AN277" s="114">
        <f>triangle!AN277</f>
        <v>951.9</v>
      </c>
      <c r="AO277" s="114">
        <f>triangle!AO277</f>
        <v>947.5</v>
      </c>
      <c r="AP277" s="114">
        <f>triangle!AP277</f>
        <v>954.9</v>
      </c>
      <c r="AQ277" s="114">
        <f>triangle!AQ277</f>
        <v>947.1</v>
      </c>
      <c r="AR277" s="114">
        <f>triangle!AR277</f>
        <v>949.7</v>
      </c>
      <c r="AS277" s="114">
        <f>triangle!AS277</f>
        <v>950</v>
      </c>
      <c r="AT277" s="114">
        <f>triangle!AT277</f>
        <v>945.7</v>
      </c>
      <c r="AU277" s="114">
        <f>triangle!AU277</f>
        <v>943.7</v>
      </c>
      <c r="AV277" s="114">
        <f>triangle!AV277</f>
        <v>939.5</v>
      </c>
      <c r="AW277" s="114">
        <f>triangle!AW277</f>
        <v>936.4</v>
      </c>
      <c r="AX277" s="114">
        <f>triangle!AX277</f>
        <v>935.2</v>
      </c>
      <c r="AY277" s="114">
        <f>triangle!AY277</f>
        <v>939.3</v>
      </c>
      <c r="AZ277" s="114">
        <f>triangle!AZ277</f>
        <v>942.5</v>
      </c>
      <c r="BA277" s="114">
        <f>triangle!BA277</f>
        <v>941.2</v>
      </c>
      <c r="BB277" s="114">
        <f>triangle!BB277</f>
        <v>936.1</v>
      </c>
      <c r="BC277" s="114">
        <f>triangle!BC277</f>
        <v>947.2</v>
      </c>
      <c r="BD277" s="114">
        <f>triangle!BD277</f>
        <v>947.1</v>
      </c>
      <c r="BE277" s="114">
        <f>triangle!BE277</f>
        <v>940.2</v>
      </c>
      <c r="BF277" s="114">
        <f>triangle!BF277</f>
        <v>933.3</v>
      </c>
      <c r="BG277" s="114">
        <f>triangle!BG277</f>
        <v>928.7</v>
      </c>
      <c r="BH277" s="114">
        <f>triangle!BH277</f>
        <v>922</v>
      </c>
      <c r="BI277" s="114">
        <f>triangle!BI277</f>
        <v>913</v>
      </c>
      <c r="BJ277" s="114">
        <f>triangle!BJ277</f>
        <v>906</v>
      </c>
      <c r="BK277" s="114">
        <f>triangle!BK277</f>
        <v>899.2</v>
      </c>
      <c r="BL277" s="114">
        <f>triangle!BL277</f>
        <v>892.1</v>
      </c>
      <c r="BM277" s="114">
        <f>triangle!BM277</f>
        <v>881</v>
      </c>
      <c r="BN277" s="114">
        <f>triangle!BN277</f>
        <v>871.9</v>
      </c>
      <c r="BO277" s="114">
        <f>triangle!BO277</f>
        <v>858.1</v>
      </c>
      <c r="BP277" s="114">
        <f>triangle!BP277</f>
        <v>846.9</v>
      </c>
      <c r="BQ277" s="114">
        <f>triangle!BQ277</f>
        <v>836.4</v>
      </c>
      <c r="BR277" s="114">
        <f>triangle!BR277</f>
        <v>834.5</v>
      </c>
      <c r="BS277" s="114">
        <f>triangle!BS277</f>
        <v>832.9</v>
      </c>
      <c r="BT277" s="114">
        <f>triangle!BT277</f>
        <v>831.5</v>
      </c>
      <c r="BU277" s="114">
        <f>triangle!BU277</f>
        <v>829.5</v>
      </c>
      <c r="BV277" s="114">
        <f>triangle!BV277</f>
        <v>826.1</v>
      </c>
      <c r="BW277" s="114">
        <f>triangle!BW277</f>
        <v>823.7</v>
      </c>
      <c r="BX277" s="114">
        <f>triangle!BX277</f>
        <v>821.7</v>
      </c>
      <c r="BY277" s="114">
        <f>triangle!BY277</f>
        <v>830.1</v>
      </c>
      <c r="BZ277" s="114">
        <f>triangle!BZ277</f>
        <v>840.3</v>
      </c>
      <c r="CA277" s="114">
        <f>triangle!CA277</f>
        <v>854.1</v>
      </c>
      <c r="CB277" s="114">
        <f>triangle!CB277</f>
        <v>863.2</v>
      </c>
      <c r="CC277" s="114">
        <f>triangle!CC277</f>
        <v>866.7</v>
      </c>
      <c r="CD277" s="114">
        <f>triangle!CD277</f>
        <v>868.2</v>
      </c>
      <c r="CE277" s="114">
        <f>triangle!CE277</f>
        <v>876.1</v>
      </c>
      <c r="CF277" s="114">
        <f>triangle!CF277</f>
        <v>888.2</v>
      </c>
      <c r="CG277" s="114">
        <f>triangle!CG277</f>
        <v>900.9</v>
      </c>
      <c r="CH277" s="114">
        <f>triangle!CH277</f>
        <v>908.1</v>
      </c>
      <c r="CI277" s="114">
        <f>triangle!CI277</f>
        <v>913.5</v>
      </c>
      <c r="CJ277" s="114">
        <f>triangle!CJ277</f>
        <v>923.8</v>
      </c>
      <c r="CK277" s="114">
        <f>triangle!CK277</f>
        <v>935.8</v>
      </c>
      <c r="CL277" s="114">
        <f>triangle!CL277</f>
        <v>945.40000000000009</v>
      </c>
      <c r="CM277" s="114">
        <f>triangle!CM277</f>
        <v>950.80000000000018</v>
      </c>
      <c r="CN277" s="114">
        <f>triangle!CN277</f>
        <v>955.7</v>
      </c>
      <c r="CO277" s="114">
        <f>triangle!CO277</f>
        <v>956.7</v>
      </c>
      <c r="CP277" s="114">
        <f>triangle!CP277</f>
        <v>951.39999999999986</v>
      </c>
      <c r="CQ277" s="114">
        <f>triangle!CQ277</f>
        <v>958.09999999999991</v>
      </c>
      <c r="CR277" s="114">
        <f>triangle!CR277</f>
        <v>958.5</v>
      </c>
      <c r="CS277" s="114">
        <f>triangle!CS277</f>
        <v>949.2</v>
      </c>
      <c r="CT277" s="114">
        <f>triangle!CT277</f>
        <v>939.9</v>
      </c>
      <c r="CU277" s="114">
        <f>triangle!CU277</f>
        <v>925.6</v>
      </c>
      <c r="CV277" s="114">
        <f>triangle!CV277</f>
        <v>911.5</v>
      </c>
      <c r="CW277" s="114">
        <f>triangle!CW277</f>
        <v>896.8</v>
      </c>
      <c r="CX277" s="114">
        <f>triangle!CX277</f>
        <v>878.2</v>
      </c>
      <c r="CY277" s="114">
        <f>triangle!CY277</f>
        <v>870.8</v>
      </c>
      <c r="CZ277" s="114">
        <f>triangle!CZ277</f>
        <v>861.9</v>
      </c>
      <c r="DA277" s="114">
        <f>triangle!DA277</f>
        <v>856.3</v>
      </c>
      <c r="DB277" s="114">
        <f>triangle!DB277</f>
        <v>851.3</v>
      </c>
      <c r="DC277" s="114">
        <f>triangle!DC277</f>
        <v>844.5</v>
      </c>
      <c r="DD277" s="114">
        <f>triangle!DD277</f>
        <v>836.3</v>
      </c>
      <c r="DE277" s="114">
        <f>triangle!DE277</f>
        <v>825.2</v>
      </c>
      <c r="DF277" s="114">
        <f>triangle!DF277</f>
        <v>815.2</v>
      </c>
      <c r="DG277" s="114">
        <f>triangle!DG277</f>
        <v>792</v>
      </c>
      <c r="DH277" s="114">
        <f>triangle!DH277</f>
        <v>778.4</v>
      </c>
      <c r="DI277" s="114">
        <f>triangle!DI277</f>
        <v>778.5</v>
      </c>
      <c r="DJ277" s="114">
        <f>triangle!DJ277</f>
        <v>792.4</v>
      </c>
      <c r="DK277" s="114">
        <f>triangle!DK277</f>
        <v>814.7</v>
      </c>
      <c r="DL277" s="114">
        <f>triangle!DL277</f>
        <v>848.7</v>
      </c>
      <c r="DM277" s="114">
        <f>triangle!DM277</f>
        <v>882.7</v>
      </c>
      <c r="DN277" s="114">
        <f>triangle!DN277</f>
        <v>924.9</v>
      </c>
      <c r="DO277" s="114">
        <f>triangle!DO277</f>
        <v>968.6</v>
      </c>
      <c r="DP277" s="114">
        <f>triangle!DP277</f>
        <v>1012.3</v>
      </c>
      <c r="DQ277" s="114">
        <f>triangle!DQ277</f>
        <v>1100.4000000000001</v>
      </c>
      <c r="DR277" s="114">
        <f>triangle!DR277</f>
        <v>1179.4000000000001</v>
      </c>
      <c r="DS277" s="114">
        <f>triangle!DS277</f>
        <v>1240.8</v>
      </c>
      <c r="DT277" s="114">
        <f>triangle!DT277</f>
        <v>1383.6</v>
      </c>
      <c r="DU277" s="114">
        <f>triangle!DU277</f>
        <v>1457.1</v>
      </c>
      <c r="DV277" s="114">
        <f>triangle!DV277</f>
        <v>1510.8</v>
      </c>
      <c r="DW277" s="114">
        <f>triangle!DW277</f>
        <v>1549.4</v>
      </c>
      <c r="DX277" s="114">
        <f>triangle!DX277</f>
        <v>1571.9</v>
      </c>
      <c r="DY277" s="114">
        <f>triangle!DY277</f>
        <v>1585.8</v>
      </c>
      <c r="DZ277" s="114">
        <f>triangle!DZ277</f>
        <v>1600.8</v>
      </c>
      <c r="EA277" s="114">
        <f>triangle!EA277</f>
        <v>1609.7</v>
      </c>
      <c r="EB277" s="114">
        <f>triangle!EB277</f>
        <v>1618.5</v>
      </c>
      <c r="EC277" s="114">
        <f>triangle!EC277</f>
        <v>1610.4</v>
      </c>
      <c r="ED277" s="114">
        <f>triangle!ED277</f>
        <v>1593.4</v>
      </c>
      <c r="EE277" s="114">
        <f>triangle!EE277</f>
        <v>1609</v>
      </c>
      <c r="EF277" s="114">
        <f>triangle!EF277</f>
        <v>1576.5</v>
      </c>
      <c r="EG277" s="114">
        <f>triangle!EG277</f>
        <v>1548.6</v>
      </c>
      <c r="EH277" s="114">
        <f>triangle!EH277</f>
        <v>1526.1</v>
      </c>
      <c r="EI277" s="114">
        <f>triangle!EI277</f>
        <v>1494.8</v>
      </c>
      <c r="EJ277" s="114">
        <f>triangle!EJ277</f>
        <v>1471.3</v>
      </c>
      <c r="EK277" s="114">
        <f>triangle!EK277</f>
        <v>1458.2</v>
      </c>
      <c r="EL277" s="114">
        <f>triangle!EL277</f>
        <v>1457.3</v>
      </c>
      <c r="EM277" s="114">
        <f>triangle!EM277</f>
        <v>1457.1</v>
      </c>
      <c r="EN277" s="114">
        <f>triangle!EN277</f>
        <v>1451</v>
      </c>
      <c r="EO277" s="114">
        <f>triangle!EO277</f>
        <v>1452.4</v>
      </c>
      <c r="EP277" s="114">
        <f>triangle!EP277</f>
        <v>1454</v>
      </c>
      <c r="EQ277" s="114">
        <f>triangle!EQ277</f>
        <v>1461.8</v>
      </c>
      <c r="ER277" s="114">
        <f>triangle!ER277</f>
        <v>1458.5</v>
      </c>
      <c r="ES277" s="114">
        <f>triangle!ES277</f>
        <v>1463.5</v>
      </c>
      <c r="ET277" s="114">
        <f>triangle!ET277</f>
        <v>1484.7</v>
      </c>
      <c r="EU277" s="114">
        <f>triangle!EU277</f>
        <v>1500.4</v>
      </c>
      <c r="EV277" s="114">
        <f>triangle!EV277</f>
        <v>1519.5</v>
      </c>
      <c r="EW277" s="114">
        <f>triangle!EW277</f>
        <v>1555.1</v>
      </c>
      <c r="EX277" s="114">
        <f>triangle!EX277</f>
        <v>1576.7</v>
      </c>
      <c r="EY277" s="114">
        <f>triangle!EY277</f>
        <v>1596</v>
      </c>
      <c r="EZ277" s="114">
        <f>triangle!EZ277</f>
        <v>1595.7</v>
      </c>
      <c r="FA277" s="116">
        <f>triangle!FA277</f>
        <v>1599.2</v>
      </c>
      <c r="FB277" s="116">
        <f>triangle!FB277</f>
        <v>1601.8</v>
      </c>
      <c r="FC277" s="116">
        <f>triangle!FC277</f>
        <v>1609.8999999999999</v>
      </c>
      <c r="FD277" s="116">
        <f>triangle!FD277</f>
        <v>1609.5</v>
      </c>
      <c r="FE277" s="116">
        <f>triangle!FE277</f>
        <v>1606.6999999999998</v>
      </c>
      <c r="FF277" s="116">
        <f>triangle!FF277</f>
        <v>1582.6</v>
      </c>
      <c r="FG277" s="116">
        <f>triangle!FG277</f>
        <v>1585.5</v>
      </c>
      <c r="FH277" s="116">
        <f>triangle!FH277</f>
        <v>1589.3</v>
      </c>
      <c r="FI277" s="116">
        <f>triangle!FI277</f>
        <v>1583.7</v>
      </c>
      <c r="FJ277" s="116">
        <f>triangle!FJ277</f>
        <v>1571.3999999999999</v>
      </c>
      <c r="FK277" s="116">
        <f>triangle!FK277</f>
        <v>1571.3</v>
      </c>
      <c r="FL277" s="116">
        <f>triangle!FL277</f>
        <v>1579.8000000000004</v>
      </c>
      <c r="FM277" s="116">
        <f>triangle!FM277</f>
        <v>1576.9</v>
      </c>
      <c r="FN277" s="116">
        <f>triangle!FN277</f>
        <v>1560.3</v>
      </c>
      <c r="FO277" s="127">
        <f>triangle!FO277</f>
        <v>1550.0140000000001</v>
      </c>
      <c r="FP277" s="116">
        <f>triangle!FP277</f>
        <v>1544.6399999999999</v>
      </c>
      <c r="FQ277" s="116">
        <f>triangle!FQ277</f>
        <v>1530.569</v>
      </c>
      <c r="FR277" s="116">
        <f>triangle!FR277</f>
        <v>1510.547</v>
      </c>
      <c r="FS277" s="116">
        <f>triangle!FS277</f>
        <v>1489.778</v>
      </c>
      <c r="FT277" s="116">
        <f>triangle!FT277</f>
        <v>1461.9460000000001</v>
      </c>
      <c r="FU277" s="116">
        <f>triangle!FU277</f>
        <v>1428.4360000000001</v>
      </c>
      <c r="FV277" s="116">
        <f>triangle!FV277</f>
        <v>1392.848</v>
      </c>
      <c r="FW277" s="116">
        <f>triangle!FW277</f>
        <v>1342.5930000000001</v>
      </c>
      <c r="FX277" s="116">
        <f>triangle!FX277</f>
        <v>1297.665</v>
      </c>
      <c r="FY277" s="116">
        <f>triangle!FY277</f>
        <v>1263.816</v>
      </c>
      <c r="FZ277" s="116">
        <f>triangle!FZ277</f>
        <v>1242.0220000000002</v>
      </c>
      <c r="GA277" s="116">
        <f>triangle!GA277</f>
        <v>1221.395</v>
      </c>
      <c r="GB277" s="116">
        <f>triangle!GB277</f>
        <v>1187.1790000000001</v>
      </c>
      <c r="GC277" s="116">
        <f>triangle!GC277</f>
        <v>1152.451</v>
      </c>
      <c r="GD277" s="116">
        <f>triangle!GD277</f>
        <v>1119.8310000000001</v>
      </c>
      <c r="GE277" s="116">
        <f>triangle!GE277</f>
        <v>1085.5400000000002</v>
      </c>
      <c r="GF277" s="116">
        <f>triangle!GF277</f>
        <v>1042.078</v>
      </c>
      <c r="GG277" s="116">
        <f>triangle!GG277</f>
        <v>1008.845</v>
      </c>
      <c r="GH277" s="116">
        <f>triangle!GH277</f>
        <v>971.68799999999999</v>
      </c>
      <c r="GI277" s="116">
        <f>triangle!GI277</f>
        <v>947.41399999999987</v>
      </c>
      <c r="GJ277" s="116">
        <f>triangle!GJ277</f>
        <v>922.45200000000011</v>
      </c>
      <c r="GK277" s="116">
        <f>triangle!GK277</f>
        <v>897.94400000000007</v>
      </c>
      <c r="GL277" s="116">
        <f>triangle!GL277</f>
        <v>876.55300000000011</v>
      </c>
      <c r="GM277" s="116">
        <f>triangle!GM277</f>
        <v>855.54899999999998</v>
      </c>
      <c r="GN277" s="116">
        <f>triangle!GN277</f>
        <v>834.70499999999993</v>
      </c>
      <c r="GO277" s="116">
        <f>triangle!GO277</f>
        <v>814.79100000000005</v>
      </c>
      <c r="GP277" s="116">
        <f>triangle!GP277</f>
        <v>804.673</v>
      </c>
      <c r="GQ277" s="116">
        <f>triangle!GQ277</f>
        <v>795.75599999999997</v>
      </c>
      <c r="GR277" s="116">
        <f>triangle!GR277</f>
        <v>794.68299999999999</v>
      </c>
      <c r="GS277" s="116">
        <f>triangle!GS277</f>
        <v>790.92900000000009</v>
      </c>
      <c r="GT277" s="116">
        <f>triangle!GT277</f>
        <v>785.2299999999999</v>
      </c>
      <c r="GU277" s="116">
        <f>triangle!GU277</f>
        <v>780.60899999999992</v>
      </c>
      <c r="GV277" s="116">
        <f>triangle!GV277</f>
        <v>776.93000000000006</v>
      </c>
      <c r="GW277" s="116">
        <f>triangle!GW277</f>
        <v>771.51199999999994</v>
      </c>
      <c r="GX277" s="116">
        <f>triangle!GX277</f>
        <v>769.62799999999993</v>
      </c>
      <c r="GY277" s="116">
        <f>triangle!GY277</f>
        <v>764.8309999999999</v>
      </c>
      <c r="GZ277" s="116">
        <f>triangle!GZ277</f>
        <v>758.46400000000006</v>
      </c>
      <c r="HA277" s="116">
        <f>triangle!HA277</f>
        <v>766.45399999999995</v>
      </c>
      <c r="HB277" s="116">
        <f>triangle!HB277</f>
        <v>765.14800000000014</v>
      </c>
      <c r="HC277" s="116">
        <f>triangle!HC277</f>
        <v>767.28499999999985</v>
      </c>
      <c r="HD277" s="116">
        <f>triangle!HD277</f>
        <v>772.423</v>
      </c>
      <c r="HE277" s="116">
        <f>triangle!HE277</f>
        <v>772.07600000000002</v>
      </c>
      <c r="HF277" s="116">
        <f>triangle!HF277</f>
        <v>776.72099999999989</v>
      </c>
      <c r="HG277" s="116">
        <f>triangle!HG277</f>
        <v>779.63300000000004</v>
      </c>
      <c r="HH277" s="116">
        <f>triangle!HH277</f>
        <v>783.029</v>
      </c>
      <c r="HI277" s="116">
        <f>triangle!HI277</f>
        <v>787.24700000000007</v>
      </c>
      <c r="HJ277" s="116">
        <f>triangle!HJ277</f>
        <v>780.50200000000018</v>
      </c>
      <c r="HK277" s="116">
        <f>triangle!HK277</f>
        <v>768.92399999999998</v>
      </c>
      <c r="HL277" s="116">
        <f>triangle!HL277</f>
        <v>763.09500000000003</v>
      </c>
      <c r="HM277" s="116">
        <f>triangle!HM277</f>
        <v>779.90699999999993</v>
      </c>
      <c r="HN277" s="116">
        <f>triangle!HN277</f>
        <v>788.99399999999991</v>
      </c>
      <c r="HO277" s="116">
        <f>triangle!HO277</f>
        <v>794.06099999999992</v>
      </c>
      <c r="HP277" s="116">
        <f>triangle!HP277</f>
        <v>799.404</v>
      </c>
      <c r="HQ277" s="116">
        <f>triangle!HQ277</f>
        <v>800.25099999999998</v>
      </c>
      <c r="HR277" s="116">
        <f>triangle!HR277</f>
        <v>801.44900000000007</v>
      </c>
      <c r="HS277" s="116">
        <f>triangle!HS277</f>
        <v>803.91899999999998</v>
      </c>
      <c r="HT277" s="116">
        <f>triangle!HT277</f>
        <v>807.29700000000003</v>
      </c>
      <c r="HU277" s="116">
        <f>triangle!HU277</f>
        <v>814.7650000000001</v>
      </c>
      <c r="HV277" s="116">
        <f>triangle!HV277</f>
        <v>825.20800000000008</v>
      </c>
      <c r="HW277" s="116">
        <f>triangle!HW277</f>
        <v>825.88300000000004</v>
      </c>
      <c r="HX277" s="116">
        <f>triangle!HX277</f>
        <v>833.88300000000004</v>
      </c>
      <c r="HY277" s="116">
        <f>triangle!HY277</f>
        <v>848.52599999999995</v>
      </c>
      <c r="HZ277" s="116">
        <f>triangle!HZ277</f>
        <v>861.58300000000008</v>
      </c>
      <c r="IA277" s="116">
        <f>triangle!IA277</f>
        <v>878.48799999999983</v>
      </c>
      <c r="IB277" s="116">
        <f>triangle!IB277</f>
        <v>888.23199999999997</v>
      </c>
      <c r="IC277" s="116">
        <f>triangle!IC277</f>
        <v>898.928</v>
      </c>
      <c r="ID277" s="116">
        <f>triangle!ID277</f>
        <v>912.74800000000005</v>
      </c>
      <c r="IE277" s="116">
        <f>triangle!IE277</f>
        <v>932.95799999999997</v>
      </c>
      <c r="IF277" s="116">
        <f>triangle!IF277</f>
        <v>954.2249999999998</v>
      </c>
      <c r="IG277" s="116">
        <f>triangle!IG277</f>
        <v>977.22700000000009</v>
      </c>
      <c r="IH277" s="116">
        <f>triangle!IH277</f>
        <v>998.99399999999991</v>
      </c>
      <c r="II277" s="116">
        <f>triangle!II277</f>
        <v>1011.1339999999999</v>
      </c>
      <c r="IJ277" s="116">
        <f>triangle!IJ277</f>
        <v>1037.8589999999999</v>
      </c>
      <c r="IK277" s="116">
        <f>triangle!IK277</f>
        <v>1060.5</v>
      </c>
      <c r="IL277" s="116">
        <f>triangle!IL277</f>
        <v>1079.5640000000003</v>
      </c>
      <c r="IM277" s="116">
        <f>triangle!IM277</f>
        <v>1104.0909999999999</v>
      </c>
      <c r="IN277" s="116">
        <f>triangle!IN277</f>
        <v>1135.471</v>
      </c>
      <c r="IO277" s="116">
        <f>triangle!IO277</f>
        <v>1155.223</v>
      </c>
      <c r="IP277" s="116">
        <f>triangle!IP277</f>
        <v>1171.5430000000001</v>
      </c>
      <c r="IQ277" s="116">
        <f>triangle!IQ277</f>
        <v>1185.0039999999999</v>
      </c>
      <c r="IR277" s="116">
        <f>triangle!IR277</f>
        <v>1211.4390000000003</v>
      </c>
      <c r="IS277" s="116">
        <f>triangle!IS277</f>
        <v>1226.354</v>
      </c>
      <c r="IT277" s="116">
        <f>triangle!IT277</f>
        <v>1229</v>
      </c>
      <c r="IU277" s="116">
        <f>triangle!IU277</f>
        <v>1228.8</v>
      </c>
      <c r="IV277" s="116">
        <f>triangle!IV277</f>
        <v>1234.748</v>
      </c>
      <c r="IW277" s="116">
        <f>triangle!IW277</f>
        <v>1240.0999999999999</v>
      </c>
      <c r="IX277" s="116">
        <f>triangle!IX277</f>
        <v>2098.1530000000002</v>
      </c>
      <c r="IY277" s="116">
        <f>triangle!IY277</f>
        <v>2662.7829999999994</v>
      </c>
      <c r="IZ277" s="116">
        <f>triangle!IZ277</f>
        <v>2594.277</v>
      </c>
      <c r="JA277" s="116">
        <f>triangle!JA277</f>
        <v>2664.2110000000002</v>
      </c>
      <c r="JB277" s="116">
        <f>triangle!JB277</f>
        <v>2703.6759999999999</v>
      </c>
      <c r="JC277" s="116">
        <f>triangle!JC277</f>
        <v>2663.5259999999998</v>
      </c>
      <c r="JD277" s="116">
        <f>triangle!JD277</f>
        <v>2599.3719999999998</v>
      </c>
      <c r="JE277" s="116">
        <f>triangle!JE277</f>
        <v>2637.4859999999999</v>
      </c>
      <c r="JF277" s="167">
        <f>triangle!JF277</f>
        <v>2644.4810000000002</v>
      </c>
    </row>
    <row r="278" spans="1:266" x14ac:dyDescent="0.2">
      <c r="C278" s="38"/>
    </row>
    <row r="279" spans="1:266" x14ac:dyDescent="0.2">
      <c r="C279" s="38"/>
    </row>
    <row r="280" spans="1:266" x14ac:dyDescent="0.2">
      <c r="C280" s="38"/>
    </row>
    <row r="281" spans="1:266" x14ac:dyDescent="0.2">
      <c r="C281" s="38"/>
    </row>
    <row r="282" spans="1:266" x14ac:dyDescent="0.2">
      <c r="C282" s="38"/>
    </row>
    <row r="283" spans="1:266" x14ac:dyDescent="0.2">
      <c r="C283" s="38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O283" s="128"/>
    </row>
    <row r="284" spans="1:266" x14ac:dyDescent="0.2">
      <c r="C284" s="38"/>
    </row>
    <row r="285" spans="1:266" x14ac:dyDescent="0.2">
      <c r="C285" s="38"/>
    </row>
    <row r="286" spans="1:266" x14ac:dyDescent="0.2">
      <c r="C286" s="38"/>
    </row>
    <row r="287" spans="1:266" x14ac:dyDescent="0.2">
      <c r="C287" s="38"/>
    </row>
    <row r="288" spans="1:266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2.75" x14ac:dyDescent="0.2"/>
  <cols>
    <col min="2" max="2" width="19.28515625" customWidth="1"/>
    <col min="3" max="3" width="17.85546875" customWidth="1"/>
    <col min="4" max="4" width="55.85546875" customWidth="1"/>
  </cols>
  <sheetData>
    <row r="1" spans="2:4" ht="18" x14ac:dyDescent="0.25">
      <c r="B1" s="33" t="s">
        <v>286</v>
      </c>
    </row>
    <row r="3" spans="2:4" ht="15.75" x14ac:dyDescent="0.25">
      <c r="B3" s="98" t="s">
        <v>254</v>
      </c>
    </row>
    <row r="5" spans="2:4" x14ac:dyDescent="0.2">
      <c r="B5" s="99" t="s">
        <v>255</v>
      </c>
      <c r="C5" s="100" t="s">
        <v>256</v>
      </c>
      <c r="D5" s="101" t="s">
        <v>257</v>
      </c>
    </row>
    <row r="6" spans="2:4" x14ac:dyDescent="0.2">
      <c r="B6" s="106" t="s">
        <v>260</v>
      </c>
      <c r="C6" s="107" t="s">
        <v>261</v>
      </c>
      <c r="D6" s="102" t="s">
        <v>303</v>
      </c>
    </row>
    <row r="7" spans="2:4" x14ac:dyDescent="0.2">
      <c r="B7" s="102" t="s">
        <v>262</v>
      </c>
      <c r="C7" s="107" t="s">
        <v>263</v>
      </c>
      <c r="D7" s="102" t="s">
        <v>303</v>
      </c>
    </row>
    <row r="8" spans="2:4" x14ac:dyDescent="0.2">
      <c r="B8" s="102" t="s">
        <v>264</v>
      </c>
      <c r="C8" s="108" t="s">
        <v>265</v>
      </c>
      <c r="D8" s="102" t="s">
        <v>303</v>
      </c>
    </row>
    <row r="9" spans="2:4" x14ac:dyDescent="0.2">
      <c r="B9" s="102" t="s">
        <v>266</v>
      </c>
      <c r="C9" s="108" t="s">
        <v>267</v>
      </c>
      <c r="D9" s="102" t="s">
        <v>303</v>
      </c>
    </row>
    <row r="10" spans="2:4" x14ac:dyDescent="0.2">
      <c r="B10" s="102" t="s">
        <v>268</v>
      </c>
      <c r="C10" s="108" t="s">
        <v>269</v>
      </c>
      <c r="D10" s="102" t="s">
        <v>303</v>
      </c>
    </row>
    <row r="11" spans="2:4" x14ac:dyDescent="0.2">
      <c r="B11" s="102" t="s">
        <v>270</v>
      </c>
      <c r="C11" s="108" t="s">
        <v>271</v>
      </c>
      <c r="D11" s="102" t="s">
        <v>303</v>
      </c>
    </row>
    <row r="12" spans="2:4" x14ac:dyDescent="0.2">
      <c r="B12" s="102" t="s">
        <v>272</v>
      </c>
      <c r="C12" s="108" t="s">
        <v>273</v>
      </c>
      <c r="D12" s="102" t="s">
        <v>303</v>
      </c>
    </row>
    <row r="13" spans="2:4" x14ac:dyDescent="0.2">
      <c r="B13" s="102" t="s">
        <v>274</v>
      </c>
      <c r="C13" s="108" t="s">
        <v>276</v>
      </c>
      <c r="D13" s="102" t="s">
        <v>303</v>
      </c>
    </row>
    <row r="14" spans="2:4" x14ac:dyDescent="0.2">
      <c r="B14" s="102" t="s">
        <v>275</v>
      </c>
      <c r="C14" s="108" t="s">
        <v>277</v>
      </c>
      <c r="D14" s="102" t="s">
        <v>303</v>
      </c>
    </row>
    <row r="15" spans="2:4" x14ac:dyDescent="0.2">
      <c r="B15" s="121" t="s">
        <v>278</v>
      </c>
      <c r="C15" s="122" t="s">
        <v>279</v>
      </c>
      <c r="D15" s="102" t="s">
        <v>303</v>
      </c>
    </row>
    <row r="16" spans="2:4" x14ac:dyDescent="0.2">
      <c r="B16" s="102"/>
      <c r="C16" s="122"/>
      <c r="D16" s="102" t="s">
        <v>282</v>
      </c>
    </row>
    <row r="17" spans="2:4" x14ac:dyDescent="0.2">
      <c r="B17" s="102" t="s">
        <v>280</v>
      </c>
      <c r="C17" s="122" t="s">
        <v>281</v>
      </c>
      <c r="D17" s="102" t="s">
        <v>283</v>
      </c>
    </row>
    <row r="18" spans="2:4" x14ac:dyDescent="0.2">
      <c r="B18" s="121" t="s">
        <v>287</v>
      </c>
      <c r="C18" s="122" t="s">
        <v>288</v>
      </c>
      <c r="D18" s="121" t="s">
        <v>289</v>
      </c>
    </row>
    <row r="19" spans="2:4" x14ac:dyDescent="0.2">
      <c r="B19" s="121" t="s">
        <v>290</v>
      </c>
      <c r="C19" s="122" t="s">
        <v>291</v>
      </c>
      <c r="D19" s="121" t="s">
        <v>289</v>
      </c>
    </row>
    <row r="20" spans="2:4" x14ac:dyDescent="0.2">
      <c r="B20" s="121" t="s">
        <v>292</v>
      </c>
      <c r="C20" s="122" t="s">
        <v>293</v>
      </c>
      <c r="D20" s="121" t="s">
        <v>289</v>
      </c>
    </row>
    <row r="21" spans="2:4" x14ac:dyDescent="0.2">
      <c r="B21" s="129" t="s">
        <v>294</v>
      </c>
      <c r="C21" s="122" t="s">
        <v>295</v>
      </c>
      <c r="D21" s="121" t="s">
        <v>296</v>
      </c>
    </row>
    <row r="22" spans="2:4" x14ac:dyDescent="0.2">
      <c r="B22" s="129" t="s">
        <v>297</v>
      </c>
      <c r="C22" s="122" t="s">
        <v>295</v>
      </c>
      <c r="D22" s="121" t="s">
        <v>298</v>
      </c>
    </row>
    <row r="23" spans="2:4" x14ac:dyDescent="0.2">
      <c r="B23" s="121" t="s">
        <v>292</v>
      </c>
      <c r="C23" s="122" t="s">
        <v>300</v>
      </c>
      <c r="D23" s="121" t="s">
        <v>289</v>
      </c>
    </row>
    <row r="24" spans="2:4" x14ac:dyDescent="0.2">
      <c r="B24" s="102" t="s">
        <v>297</v>
      </c>
      <c r="C24" s="122" t="s">
        <v>301</v>
      </c>
      <c r="D24" s="102" t="s">
        <v>302</v>
      </c>
    </row>
    <row r="25" spans="2:4" x14ac:dyDescent="0.2">
      <c r="B25" s="121" t="s">
        <v>304</v>
      </c>
      <c r="C25" s="122" t="s">
        <v>305</v>
      </c>
      <c r="D25" s="121" t="s">
        <v>289</v>
      </c>
    </row>
    <row r="26" spans="2:4" x14ac:dyDescent="0.2">
      <c r="B26" s="121" t="s">
        <v>306</v>
      </c>
      <c r="C26" s="122" t="s">
        <v>307</v>
      </c>
      <c r="D26" s="121" t="s">
        <v>289</v>
      </c>
    </row>
    <row r="27" spans="2:4" x14ac:dyDescent="0.2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40625" defaultRowHeight="12.75" x14ac:dyDescent="0.2"/>
  <cols>
    <col min="1" max="1" width="3.85546875" style="1" customWidth="1"/>
    <col min="2" max="4" width="10.7109375" style="1" customWidth="1"/>
    <col min="5" max="7" width="9.7109375" style="1" customWidth="1"/>
    <col min="8" max="8" width="4.140625" style="1" customWidth="1"/>
    <col min="9" max="9" width="22.85546875" style="1" customWidth="1"/>
    <col min="10" max="10" width="9.140625" style="1"/>
    <col min="11" max="11" width="22.5703125" style="1" customWidth="1"/>
    <col min="12" max="12" width="14.5703125" style="1" customWidth="1"/>
    <col min="13" max="13" width="2.7109375" style="1" hidden="1" customWidth="1"/>
    <col min="14" max="14" width="12" style="1" hidden="1" customWidth="1"/>
    <col min="15" max="16384" width="9.140625" style="1"/>
  </cols>
  <sheetData>
    <row r="1" spans="2:14" ht="20.100000000000001" customHeight="1" x14ac:dyDescent="0.3">
      <c r="B1" s="175" t="s">
        <v>258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2:14" s="12" customFormat="1" ht="20.100000000000001" customHeight="1" thickBot="1" x14ac:dyDescent="0.25">
      <c r="B2" s="176" t="s">
        <v>18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2:14" ht="20.100000000000001" customHeight="1" thickBot="1" x14ac:dyDescent="0.25">
      <c r="B3" s="182" t="str">
        <f>triangle!B6</f>
        <v>Relating to Period</v>
      </c>
      <c r="C3" s="172" t="s">
        <v>252</v>
      </c>
      <c r="D3" s="187" t="s">
        <v>253</v>
      </c>
      <c r="E3" s="190" t="s">
        <v>23</v>
      </c>
      <c r="F3" s="193" t="s">
        <v>0</v>
      </c>
      <c r="G3" s="177" t="s">
        <v>17</v>
      </c>
      <c r="I3" s="194" t="s">
        <v>1</v>
      </c>
      <c r="J3" s="181"/>
      <c r="K3" s="180" t="s">
        <v>7</v>
      </c>
      <c r="L3" s="181"/>
    </row>
    <row r="4" spans="2:14" ht="19.5" customHeight="1" x14ac:dyDescent="0.2">
      <c r="B4" s="183"/>
      <c r="C4" s="173"/>
      <c r="D4" s="188"/>
      <c r="E4" s="191"/>
      <c r="F4" s="183"/>
      <c r="G4" s="178"/>
      <c r="I4" s="20" t="s">
        <v>2</v>
      </c>
      <c r="J4" s="24">
        <f>COUNT(E6:E65)</f>
        <v>60</v>
      </c>
      <c r="K4" s="22" t="s">
        <v>8</v>
      </c>
      <c r="L4" s="29">
        <f>CORREL(E6:E65,F6:F65)</f>
        <v>0.70195826732104161</v>
      </c>
      <c r="M4" s="2"/>
      <c r="N4" s="2"/>
    </row>
    <row r="5" spans="2:14" ht="20.100000000000001" customHeight="1" thickBot="1" x14ac:dyDescent="0.25">
      <c r="B5" s="184"/>
      <c r="C5" s="174"/>
      <c r="D5" s="189"/>
      <c r="E5" s="192"/>
      <c r="F5" s="184"/>
      <c r="G5" s="179"/>
      <c r="I5" s="20" t="s">
        <v>3</v>
      </c>
      <c r="J5" s="25">
        <f>AVERAGE(E6:E65)</f>
        <v>-0.70349999999998736</v>
      </c>
      <c r="K5" s="23" t="s">
        <v>9</v>
      </c>
      <c r="L5" s="29">
        <f>((1+L4)/(1-L4))*J6</f>
        <v>1234.2600753750041</v>
      </c>
    </row>
    <row r="6" spans="2:14" ht="19.5" customHeight="1" x14ac:dyDescent="0.2">
      <c r="B6" s="93">
        <f>triangle!$GM$6</f>
        <v>42005</v>
      </c>
      <c r="C6" s="94">
        <f>triangle!$GM$9</f>
        <v>823</v>
      </c>
      <c r="D6" s="95">
        <f>triangle!$GM$10</f>
        <v>845.56899999999996</v>
      </c>
      <c r="E6" s="82">
        <f t="shared" ref="E6:E24" si="0">IF(OR(C6="N/A",D6="N/A",ISBLANK(C6),ISBLANK(D6)),"",D6-C6)</f>
        <v>22.56899999999996</v>
      </c>
      <c r="F6" s="96"/>
      <c r="G6" s="83">
        <f>IF(ISTEXT(E6),"",ABS(E6))</f>
        <v>22.56899999999996</v>
      </c>
      <c r="I6" s="20" t="s">
        <v>4</v>
      </c>
      <c r="J6" s="26">
        <f>VARP(E6:E65)</f>
        <v>216.13985401666616</v>
      </c>
      <c r="K6" s="23" t="s">
        <v>10</v>
      </c>
      <c r="L6" s="29">
        <f>ROUNDUP(N8,0)</f>
        <v>21</v>
      </c>
    </row>
    <row r="7" spans="2:14" ht="20.100000000000001" customHeight="1" thickBot="1" x14ac:dyDescent="0.25">
      <c r="B7" s="79">
        <f>triangle!$GN$6</f>
        <v>42036</v>
      </c>
      <c r="C7" s="35">
        <f>triangle!$GN$9</f>
        <v>791.2</v>
      </c>
      <c r="D7" s="36">
        <f>triangle!$GN$10</f>
        <v>819.19899999999996</v>
      </c>
      <c r="E7" s="44">
        <f t="shared" si="0"/>
        <v>27.99899999999991</v>
      </c>
      <c r="F7" s="42">
        <f>IF(ISBLANK(E6)," ",E6)</f>
        <v>22.56899999999996</v>
      </c>
      <c r="G7" s="46">
        <f t="shared" ref="G7:G24" si="1">IF(ISTEXT(E7),"",ABS(E7))</f>
        <v>27.99899999999991</v>
      </c>
      <c r="I7" s="20" t="s">
        <v>5</v>
      </c>
      <c r="J7" s="27">
        <f>J5/SQRT(J6/J4)</f>
        <v>-0.37065707997589864</v>
      </c>
      <c r="K7" s="23" t="s">
        <v>11</v>
      </c>
      <c r="L7" s="97">
        <f>J5/SQRT(L5/J4)</f>
        <v>-0.15510878159993066</v>
      </c>
    </row>
    <row r="8" spans="2:14" ht="20.100000000000001" customHeight="1" thickBot="1" x14ac:dyDescent="0.25">
      <c r="B8" s="79">
        <f>triangle!$GO$6</f>
        <v>42064</v>
      </c>
      <c r="C8" s="35">
        <f>triangle!$GO$9</f>
        <v>772.4</v>
      </c>
      <c r="D8" s="36">
        <f>triangle!$GO$10</f>
        <v>803.53200000000004</v>
      </c>
      <c r="E8" s="44">
        <f t="shared" si="0"/>
        <v>31.132000000000062</v>
      </c>
      <c r="F8" s="42">
        <f t="shared" ref="F8:F24" si="2">IF(ISBLANK(E7)," ",E7)</f>
        <v>27.99899999999991</v>
      </c>
      <c r="G8" s="46">
        <f t="shared" si="1"/>
        <v>31.132000000000062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2.07961384472768</v>
      </c>
      <c r="M8" s="3" t="s">
        <v>10</v>
      </c>
      <c r="N8" s="4">
        <f>((1-(L4^2))/(1+(L4^2)))*J4</f>
        <v>20.388791867420053</v>
      </c>
    </row>
    <row r="9" spans="2:14" ht="20.100000000000001" customHeight="1" thickBot="1" x14ac:dyDescent="0.25">
      <c r="B9" s="79">
        <f>triangle!$GP$6</f>
        <v>42095</v>
      </c>
      <c r="C9" s="35">
        <f>triangle!$GP$9</f>
        <v>763.8</v>
      </c>
      <c r="D9" s="36">
        <f>triangle!$GP$10</f>
        <v>795.39400000000001</v>
      </c>
      <c r="E9" s="44">
        <f t="shared" si="0"/>
        <v>31.594000000000051</v>
      </c>
      <c r="F9" s="42">
        <f t="shared" si="2"/>
        <v>31.132000000000062</v>
      </c>
      <c r="G9" s="46">
        <f t="shared" si="1"/>
        <v>31.594000000000051</v>
      </c>
      <c r="I9" s="21" t="s">
        <v>19</v>
      </c>
      <c r="J9" s="31" t="str">
        <f>IF(ABS(J7)&gt;J8,"Yes", "No")</f>
        <v>No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25">
      <c r="B10" s="79">
        <f>triangle!$GQ$6</f>
        <v>42125</v>
      </c>
      <c r="C10" s="35">
        <f>triangle!$GQ$9</f>
        <v>791.79299999999989</v>
      </c>
      <c r="D10" s="36">
        <f>triangle!$GQ$10</f>
        <v>793.95799999999997</v>
      </c>
      <c r="E10" s="44">
        <f t="shared" si="0"/>
        <v>2.1650000000000773</v>
      </c>
      <c r="F10" s="42">
        <f t="shared" si="2"/>
        <v>31.594000000000051</v>
      </c>
      <c r="G10" s="46">
        <f t="shared" si="1"/>
        <v>2.1650000000000773</v>
      </c>
      <c r="I10" s="7"/>
      <c r="J10" s="8"/>
      <c r="K10" s="7"/>
      <c r="L10" s="9"/>
    </row>
    <row r="11" spans="2:14" ht="20.100000000000001" customHeight="1" thickBot="1" x14ac:dyDescent="0.25">
      <c r="B11" s="79">
        <f>triangle!$GR$6</f>
        <v>42156</v>
      </c>
      <c r="C11" s="35">
        <f>triangle!$GR$9</f>
        <v>804.173</v>
      </c>
      <c r="D11" s="36">
        <f>triangle!$GR$10</f>
        <v>793.00800000000004</v>
      </c>
      <c r="E11" s="44">
        <f t="shared" si="0"/>
        <v>-11.164999999999964</v>
      </c>
      <c r="F11" s="42">
        <f t="shared" si="2"/>
        <v>2.1650000000000773</v>
      </c>
      <c r="G11" s="46">
        <f t="shared" si="1"/>
        <v>11.164999999999964</v>
      </c>
      <c r="I11" s="185" t="s">
        <v>15</v>
      </c>
      <c r="J11" s="186"/>
      <c r="K11" s="14" t="s">
        <v>259</v>
      </c>
      <c r="L11" s="16">
        <f>AVERAGE(E6:E65)</f>
        <v>-0.70349999999998736</v>
      </c>
    </row>
    <row r="12" spans="2:14" ht="20.100000000000001" customHeight="1" thickBot="1" x14ac:dyDescent="0.25">
      <c r="B12" s="79">
        <f>triangle!$GS$6</f>
        <v>42186</v>
      </c>
      <c r="C12" s="35">
        <f>triangle!$GS$9</f>
        <v>792.41800000000001</v>
      </c>
      <c r="D12" s="36">
        <f>triangle!$GS$10</f>
        <v>790.73099999999999</v>
      </c>
      <c r="E12" s="44">
        <f t="shared" si="0"/>
        <v>-1.6870000000000118</v>
      </c>
      <c r="F12" s="42">
        <f t="shared" si="2"/>
        <v>-11.164999999999964</v>
      </c>
      <c r="G12" s="46">
        <f t="shared" si="1"/>
        <v>1.6870000000000118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11.627433333333304</v>
      </c>
    </row>
    <row r="13" spans="2:14" ht="20.100000000000001" customHeight="1" thickBot="1" x14ac:dyDescent="0.25">
      <c r="B13" s="79">
        <f>triangle!$GT$6</f>
        <v>42217</v>
      </c>
      <c r="C13" s="35">
        <f>triangle!$GT$9</f>
        <v>791.70100000000002</v>
      </c>
      <c r="D13" s="36">
        <f>triangle!$GT$10</f>
        <v>792.24300000000005</v>
      </c>
      <c r="E13" s="44">
        <f t="shared" si="0"/>
        <v>0.54200000000003001</v>
      </c>
      <c r="F13" s="42">
        <f t="shared" si="2"/>
        <v>-1.6870000000000118</v>
      </c>
      <c r="G13" s="46">
        <f t="shared" si="1"/>
        <v>0.54200000000003001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">
      <c r="B14" s="79">
        <f>triangle!$GU$6</f>
        <v>42248</v>
      </c>
      <c r="C14" s="35">
        <f>triangle!$GU$9</f>
        <v>796.23599999999999</v>
      </c>
      <c r="D14" s="36">
        <f>triangle!$GU$10</f>
        <v>792.03899999999999</v>
      </c>
      <c r="E14" s="44">
        <f t="shared" si="0"/>
        <v>-4.1970000000000027</v>
      </c>
      <c r="F14" s="42">
        <f t="shared" si="2"/>
        <v>0.54200000000003001</v>
      </c>
      <c r="G14" s="46">
        <f t="shared" si="1"/>
        <v>4.1970000000000027</v>
      </c>
    </row>
    <row r="15" spans="2:14" ht="20.100000000000001" customHeight="1" x14ac:dyDescent="0.2">
      <c r="B15" s="79">
        <f>triangle!$GV$6</f>
        <v>42278</v>
      </c>
      <c r="C15" s="35">
        <f>triangle!$GV$9</f>
        <v>795.52800000000002</v>
      </c>
      <c r="D15" s="36">
        <f>triangle!$GV$10</f>
        <v>793.34699999999998</v>
      </c>
      <c r="E15" s="44">
        <f t="shared" si="0"/>
        <v>-2.18100000000004</v>
      </c>
      <c r="F15" s="42">
        <f t="shared" si="2"/>
        <v>-4.1970000000000027</v>
      </c>
      <c r="G15" s="46">
        <f t="shared" si="1"/>
        <v>2.18100000000004</v>
      </c>
    </row>
    <row r="16" spans="2:14" ht="20.100000000000001" customHeight="1" x14ac:dyDescent="0.2">
      <c r="B16" s="79">
        <f>triangle!$GW$6</f>
        <v>42309</v>
      </c>
      <c r="C16" s="35">
        <f>triangle!$GW$9</f>
        <v>796.22500000000002</v>
      </c>
      <c r="D16" s="36">
        <f>triangle!$GW$10</f>
        <v>785.5920000000001</v>
      </c>
      <c r="E16" s="44">
        <f t="shared" si="0"/>
        <v>-10.632999999999925</v>
      </c>
      <c r="F16" s="42">
        <f t="shared" si="2"/>
        <v>-2.18100000000004</v>
      </c>
      <c r="G16" s="46">
        <f t="shared" si="1"/>
        <v>10.632999999999925</v>
      </c>
    </row>
    <row r="17" spans="2:14" ht="20.100000000000001" customHeight="1" x14ac:dyDescent="0.2">
      <c r="B17" s="79">
        <f>triangle!$GX$6</f>
        <v>42339</v>
      </c>
      <c r="C17" s="35">
        <f>triangle!$GX$9</f>
        <v>785.92900000000009</v>
      </c>
      <c r="D17" s="36">
        <f>triangle!$GX$10</f>
        <v>770.90700000000004</v>
      </c>
      <c r="E17" s="44">
        <f t="shared" si="0"/>
        <v>-15.022000000000048</v>
      </c>
      <c r="F17" s="42">
        <f t="shared" si="2"/>
        <v>-10.632999999999925</v>
      </c>
      <c r="G17" s="46">
        <f t="shared" si="1"/>
        <v>15.022000000000048</v>
      </c>
    </row>
    <row r="18" spans="2:14" ht="20.100000000000001" customHeight="1" x14ac:dyDescent="0.2">
      <c r="B18" s="79">
        <f>triangle!$GY$6</f>
        <v>42370</v>
      </c>
      <c r="C18" s="35">
        <f>triangle!$GY$9</f>
        <v>760.19700000000012</v>
      </c>
      <c r="D18" s="36">
        <f>triangle!$GY$10</f>
        <v>742.1790000000002</v>
      </c>
      <c r="E18" s="44">
        <f t="shared" si="0"/>
        <v>-18.017999999999915</v>
      </c>
      <c r="F18" s="42">
        <f t="shared" si="2"/>
        <v>-15.022000000000048</v>
      </c>
      <c r="G18" s="46">
        <f t="shared" si="1"/>
        <v>18.017999999999915</v>
      </c>
    </row>
    <row r="19" spans="2:14" ht="20.100000000000001" customHeight="1" x14ac:dyDescent="0.2">
      <c r="B19" s="79">
        <f>triangle!$GZ$6</f>
        <v>42401</v>
      </c>
      <c r="C19" s="35">
        <f>triangle!$GZ$9</f>
        <v>716.70500000000004</v>
      </c>
      <c r="D19" s="36">
        <f>triangle!$GZ$10</f>
        <v>736.19199999999989</v>
      </c>
      <c r="E19" s="44">
        <f t="shared" si="0"/>
        <v>19.486999999999853</v>
      </c>
      <c r="F19" s="42">
        <f t="shared" si="2"/>
        <v>-18.017999999999915</v>
      </c>
      <c r="G19" s="46">
        <f t="shared" si="1"/>
        <v>19.486999999999853</v>
      </c>
    </row>
    <row r="20" spans="2:14" ht="20.100000000000001" customHeight="1" x14ac:dyDescent="0.2">
      <c r="B20" s="79">
        <f>triangle!$HA$6</f>
        <v>42430</v>
      </c>
      <c r="C20" s="35">
        <f>triangle!$HA$9</f>
        <v>732.07</v>
      </c>
      <c r="D20" s="36">
        <f>triangle!$HA$10</f>
        <v>753.59699999999998</v>
      </c>
      <c r="E20" s="44">
        <f t="shared" si="0"/>
        <v>21.52699999999993</v>
      </c>
      <c r="F20" s="42">
        <f t="shared" si="2"/>
        <v>19.486999999999853</v>
      </c>
      <c r="G20" s="46">
        <f t="shared" si="1"/>
        <v>21.52699999999993</v>
      </c>
    </row>
    <row r="21" spans="2:14" ht="20.100000000000001" customHeight="1" x14ac:dyDescent="0.2">
      <c r="B21" s="79">
        <f>triangle!$HB$6</f>
        <v>42461</v>
      </c>
      <c r="C21" s="35">
        <f>triangle!$HB$9</f>
        <v>737.76700000000005</v>
      </c>
      <c r="D21" s="36">
        <f>triangle!$HB$10</f>
        <v>763.01099999999997</v>
      </c>
      <c r="E21" s="44">
        <f t="shared" si="0"/>
        <v>25.243999999999915</v>
      </c>
      <c r="F21" s="42">
        <f t="shared" si="2"/>
        <v>21.52699999999993</v>
      </c>
      <c r="G21" s="46">
        <f t="shared" si="1"/>
        <v>25.243999999999915</v>
      </c>
    </row>
    <row r="22" spans="2:14" ht="20.100000000000001" customHeight="1" x14ac:dyDescent="0.2">
      <c r="B22" s="79">
        <f>triangle!$HC$6</f>
        <v>42491</v>
      </c>
      <c r="C22" s="35">
        <f>triangle!$HC$9</f>
        <v>746.10400000000004</v>
      </c>
      <c r="D22" s="36">
        <f>triangle!$HC$10</f>
        <v>775.98599999999999</v>
      </c>
      <c r="E22" s="44">
        <f t="shared" si="0"/>
        <v>29.881999999999948</v>
      </c>
      <c r="F22" s="42">
        <f t="shared" si="2"/>
        <v>25.243999999999915</v>
      </c>
      <c r="G22" s="46">
        <f t="shared" si="1"/>
        <v>29.881999999999948</v>
      </c>
    </row>
    <row r="23" spans="2:14" ht="20.100000000000001" customHeight="1" x14ac:dyDescent="0.2">
      <c r="B23" s="79">
        <f>triangle!$HD$6</f>
        <v>42522</v>
      </c>
      <c r="C23" s="35">
        <f>triangle!$HD$9</f>
        <v>759.11599999999999</v>
      </c>
      <c r="D23" s="36">
        <f>triangle!$HD$10</f>
        <v>778.81700000000001</v>
      </c>
      <c r="E23" s="44">
        <f t="shared" si="0"/>
        <v>19.701000000000022</v>
      </c>
      <c r="F23" s="42">
        <f t="shared" si="2"/>
        <v>29.881999999999948</v>
      </c>
      <c r="G23" s="46">
        <f t="shared" si="1"/>
        <v>19.701000000000022</v>
      </c>
    </row>
    <row r="24" spans="2:14" ht="19.5" customHeight="1" x14ac:dyDescent="0.2">
      <c r="B24" s="79">
        <f>triangle!$HE$6</f>
        <v>42552</v>
      </c>
      <c r="C24" s="35">
        <f>triangle!$HE$9</f>
        <v>763.58600000000001</v>
      </c>
      <c r="D24" s="36">
        <f>triangle!$HE$10</f>
        <v>773.83899999999994</v>
      </c>
      <c r="E24" s="44">
        <f t="shared" si="0"/>
        <v>10.252999999999929</v>
      </c>
      <c r="F24" s="42">
        <f t="shared" si="2"/>
        <v>19.701000000000022</v>
      </c>
      <c r="G24" s="46">
        <f t="shared" si="1"/>
        <v>10.252999999999929</v>
      </c>
    </row>
    <row r="25" spans="2:14" ht="20.100000000000001" customHeight="1" x14ac:dyDescent="0.2">
      <c r="B25" s="79">
        <f>triangle!$HF$6</f>
        <v>42583</v>
      </c>
      <c r="C25" s="35">
        <f>triangle!$HF$9</f>
        <v>770.96100000000001</v>
      </c>
      <c r="D25" s="36">
        <f>triangle!$HF$10</f>
        <v>776.77</v>
      </c>
      <c r="E25" s="82">
        <f t="shared" ref="E25:E63" si="3">IF(OR(C25="N/A",D25="N/A",ISBLANK(C25),ISBLANK(D25)),"",D25-C25)</f>
        <v>5.8089999999999691</v>
      </c>
      <c r="F25" s="42">
        <f t="shared" ref="F25:F63" si="4">IF(ISBLANK(E24)," ",E24)</f>
        <v>10.252999999999929</v>
      </c>
      <c r="G25" s="83">
        <f t="shared" ref="G25:G63" si="5">IF(ISTEXT(E25),"",ABS(E25))</f>
        <v>5.8089999999999691</v>
      </c>
    </row>
    <row r="26" spans="2:14" ht="20.25" customHeight="1" x14ac:dyDescent="0.2">
      <c r="B26" s="79">
        <f>triangle!$HG$6</f>
        <v>42614</v>
      </c>
      <c r="C26" s="35">
        <f>triangle!$HG$9</f>
        <v>776.35199999999998</v>
      </c>
      <c r="D26" s="36">
        <f>triangle!$HG$10</f>
        <v>778.36699999999996</v>
      </c>
      <c r="E26" s="44">
        <f t="shared" si="3"/>
        <v>2.0149999999999864</v>
      </c>
      <c r="F26" s="42">
        <f t="shared" si="4"/>
        <v>5.8089999999999691</v>
      </c>
      <c r="G26" s="46">
        <f t="shared" si="5"/>
        <v>2.0149999999999864</v>
      </c>
      <c r="H26" s="5"/>
      <c r="M26" s="6"/>
      <c r="N26" s="6"/>
    </row>
    <row r="27" spans="2:14" ht="20.25" customHeight="1" x14ac:dyDescent="0.2">
      <c r="B27" s="79">
        <f>triangle!$HH$6</f>
        <v>42644</v>
      </c>
      <c r="C27" s="35">
        <f>triangle!$HH$9</f>
        <v>803.25799999999992</v>
      </c>
      <c r="D27" s="36">
        <f>triangle!$HH$10</f>
        <v>782.33199999999999</v>
      </c>
      <c r="E27" s="44">
        <f t="shared" si="3"/>
        <v>-20.925999999999931</v>
      </c>
      <c r="F27" s="42">
        <f t="shared" si="4"/>
        <v>2.0149999999999864</v>
      </c>
      <c r="G27" s="46">
        <f t="shared" si="5"/>
        <v>20.925999999999931</v>
      </c>
      <c r="H27" s="5"/>
    </row>
    <row r="28" spans="2:14" ht="20.25" customHeight="1" x14ac:dyDescent="0.2">
      <c r="B28" s="79">
        <f>triangle!$HI$6</f>
        <v>42675</v>
      </c>
      <c r="C28" s="35">
        <f>triangle!$HI$9</f>
        <v>809.04499999999996</v>
      </c>
      <c r="D28" s="36">
        <f>triangle!$HI$10</f>
        <v>788.51099999999997</v>
      </c>
      <c r="E28" s="44">
        <f t="shared" si="3"/>
        <v>-20.533999999999992</v>
      </c>
      <c r="F28" s="42">
        <f t="shared" si="4"/>
        <v>-20.925999999999931</v>
      </c>
      <c r="G28" s="46">
        <f t="shared" si="5"/>
        <v>20.533999999999992</v>
      </c>
      <c r="H28" s="5"/>
    </row>
    <row r="29" spans="2:14" ht="20.25" customHeight="1" x14ac:dyDescent="0.2">
      <c r="B29" s="79">
        <f>triangle!$HJ$6</f>
        <v>42705</v>
      </c>
      <c r="C29" s="35">
        <f>triangle!$HJ$9</f>
        <v>797.80599999999993</v>
      </c>
      <c r="D29" s="36">
        <f>triangle!$HJ$10</f>
        <v>783.09899999999993</v>
      </c>
      <c r="E29" s="44">
        <f t="shared" si="3"/>
        <v>-14.706999999999994</v>
      </c>
      <c r="F29" s="42">
        <f t="shared" si="4"/>
        <v>-20.533999999999992</v>
      </c>
      <c r="G29" s="46">
        <f t="shared" si="5"/>
        <v>14.706999999999994</v>
      </c>
      <c r="H29" s="5"/>
    </row>
    <row r="30" spans="2:14" ht="20.25" customHeight="1" x14ac:dyDescent="0.2">
      <c r="B30" s="79">
        <f>triangle!$HK$6</f>
        <v>42736</v>
      </c>
      <c r="C30" s="35">
        <f>triangle!$HK$9</f>
        <v>745</v>
      </c>
      <c r="D30" s="36">
        <f>triangle!$HK$10</f>
        <v>764.83799999999997</v>
      </c>
      <c r="E30" s="44">
        <f t="shared" si="3"/>
        <v>19.837999999999965</v>
      </c>
      <c r="F30" s="42">
        <f t="shared" si="4"/>
        <v>-14.706999999999994</v>
      </c>
      <c r="G30" s="46">
        <f t="shared" si="5"/>
        <v>19.837999999999965</v>
      </c>
      <c r="H30" s="5"/>
    </row>
    <row r="31" spans="2:14" ht="20.25" customHeight="1" x14ac:dyDescent="0.2">
      <c r="B31" s="79">
        <f>triangle!$HL$6</f>
        <v>42767</v>
      </c>
      <c r="C31" s="35">
        <f>triangle!$HL$9</f>
        <v>734.72199999999998</v>
      </c>
      <c r="D31" s="36">
        <f>triangle!$HL$10</f>
        <v>761.654</v>
      </c>
      <c r="E31" s="44">
        <f t="shared" si="3"/>
        <v>26.932000000000016</v>
      </c>
      <c r="F31" s="42">
        <f t="shared" si="4"/>
        <v>19.837999999999965</v>
      </c>
      <c r="G31" s="46">
        <f t="shared" si="5"/>
        <v>26.932000000000016</v>
      </c>
      <c r="H31" s="5"/>
    </row>
    <row r="32" spans="2:14" ht="20.25" customHeight="1" x14ac:dyDescent="0.2">
      <c r="B32" s="79">
        <f>triangle!$HM$6</f>
        <v>42795</v>
      </c>
      <c r="C32" s="35">
        <f>triangle!$HM$9</f>
        <v>765.4</v>
      </c>
      <c r="D32" s="36">
        <f>triangle!$HM$10</f>
        <v>781.39700000000005</v>
      </c>
      <c r="E32" s="44">
        <f t="shared" si="3"/>
        <v>15.997000000000071</v>
      </c>
      <c r="F32" s="42">
        <f t="shared" si="4"/>
        <v>26.932000000000016</v>
      </c>
      <c r="G32" s="46">
        <f t="shared" si="5"/>
        <v>15.997000000000071</v>
      </c>
      <c r="H32" s="5"/>
    </row>
    <row r="33" spans="2:8" ht="20.25" customHeight="1" x14ac:dyDescent="0.2">
      <c r="B33" s="79">
        <f>triangle!$HN$6</f>
        <v>42826</v>
      </c>
      <c r="C33" s="35">
        <f>triangle!$HN$9</f>
        <v>792.78099999999995</v>
      </c>
      <c r="D33" s="36">
        <f>triangle!$HN$10</f>
        <v>791.56799999999998</v>
      </c>
      <c r="E33" s="44">
        <f t="shared" si="3"/>
        <v>-1.2129999999999654</v>
      </c>
      <c r="F33" s="42">
        <f t="shared" si="4"/>
        <v>15.997000000000071</v>
      </c>
      <c r="G33" s="46">
        <f t="shared" si="5"/>
        <v>1.2129999999999654</v>
      </c>
      <c r="H33" s="5"/>
    </row>
    <row r="34" spans="2:8" ht="20.25" customHeight="1" x14ac:dyDescent="0.2">
      <c r="B34" s="79">
        <f>triangle!$HO$6</f>
        <v>42856</v>
      </c>
      <c r="C34" s="35">
        <f>triangle!$HO$9</f>
        <v>802.62400000000002</v>
      </c>
      <c r="D34" s="36">
        <f>triangle!$HO$10</f>
        <v>796.125</v>
      </c>
      <c r="E34" s="44">
        <f t="shared" si="3"/>
        <v>-6.4990000000000236</v>
      </c>
      <c r="F34" s="42">
        <f t="shared" si="4"/>
        <v>-1.2129999999999654</v>
      </c>
      <c r="G34" s="46">
        <f t="shared" si="5"/>
        <v>6.4990000000000236</v>
      </c>
      <c r="H34" s="5"/>
    </row>
    <row r="35" spans="2:8" ht="20.25" customHeight="1" x14ac:dyDescent="0.2">
      <c r="B35" s="79">
        <f>triangle!$HP$6</f>
        <v>42887</v>
      </c>
      <c r="C35" s="35">
        <f>triangle!$HP$9</f>
        <v>814.50600000000009</v>
      </c>
      <c r="D35" s="36">
        <f>triangle!$HP$10</f>
        <v>801.27800000000002</v>
      </c>
      <c r="E35" s="44">
        <f t="shared" si="3"/>
        <v>-13.228000000000065</v>
      </c>
      <c r="F35" s="42">
        <f t="shared" si="4"/>
        <v>-6.4990000000000236</v>
      </c>
      <c r="G35" s="46">
        <f t="shared" si="5"/>
        <v>13.228000000000065</v>
      </c>
      <c r="H35" s="5"/>
    </row>
    <row r="36" spans="2:8" ht="20.25" customHeight="1" x14ac:dyDescent="0.2">
      <c r="B36" s="79">
        <f>triangle!$HQ$6</f>
        <v>42917</v>
      </c>
      <c r="C36" s="35">
        <f>triangle!$HQ$9</f>
        <v>807.76800000000003</v>
      </c>
      <c r="D36" s="36">
        <f>triangle!$HQ$10</f>
        <v>798.17400000000021</v>
      </c>
      <c r="E36" s="44">
        <f t="shared" si="3"/>
        <v>-9.5939999999998236</v>
      </c>
      <c r="F36" s="42">
        <f t="shared" si="4"/>
        <v>-13.228000000000065</v>
      </c>
      <c r="G36" s="46">
        <f t="shared" si="5"/>
        <v>9.5939999999998236</v>
      </c>
      <c r="H36" s="5"/>
    </row>
    <row r="37" spans="2:8" ht="20.25" customHeight="1" x14ac:dyDescent="0.2">
      <c r="B37" s="79">
        <f>triangle!$HR$6</f>
        <v>42948</v>
      </c>
      <c r="C37" s="35">
        <f>triangle!$HR$9</f>
        <v>806.28199999999993</v>
      </c>
      <c r="D37" s="36">
        <f>triangle!$HR$10</f>
        <v>800.28800000000001</v>
      </c>
      <c r="E37" s="44">
        <f t="shared" si="3"/>
        <v>-5.9939999999999145</v>
      </c>
      <c r="F37" s="42">
        <f t="shared" si="4"/>
        <v>-9.5939999999998236</v>
      </c>
      <c r="G37" s="46">
        <f t="shared" si="5"/>
        <v>5.9939999999999145</v>
      </c>
      <c r="H37" s="5"/>
    </row>
    <row r="38" spans="2:8" ht="20.25" customHeight="1" x14ac:dyDescent="0.2">
      <c r="B38" s="79">
        <f>triangle!$HS$6</f>
        <v>42979</v>
      </c>
      <c r="C38" s="35">
        <f>triangle!$HS$9</f>
        <v>804.09799999999996</v>
      </c>
      <c r="D38" s="36">
        <f>triangle!$HS$10</f>
        <v>804.61400000000003</v>
      </c>
      <c r="E38" s="44">
        <f t="shared" si="3"/>
        <v>0.5160000000000764</v>
      </c>
      <c r="F38" s="42">
        <f t="shared" si="4"/>
        <v>-5.9939999999999145</v>
      </c>
      <c r="G38" s="46">
        <f t="shared" si="5"/>
        <v>0.5160000000000764</v>
      </c>
      <c r="H38" s="5"/>
    </row>
    <row r="39" spans="2:8" ht="20.25" customHeight="1" x14ac:dyDescent="0.2">
      <c r="B39" s="79">
        <f>triangle!$HT$6</f>
        <v>43009</v>
      </c>
      <c r="C39" s="35">
        <f>triangle!$HT$9</f>
        <v>806.06399999999996</v>
      </c>
      <c r="D39" s="36">
        <f>triangle!$HT$10</f>
        <v>811.66300000000001</v>
      </c>
      <c r="E39" s="44">
        <f t="shared" si="3"/>
        <v>5.5990000000000464</v>
      </c>
      <c r="F39" s="42">
        <f t="shared" si="4"/>
        <v>0.5160000000000764</v>
      </c>
      <c r="G39" s="46">
        <f t="shared" si="5"/>
        <v>5.5990000000000464</v>
      </c>
      <c r="H39" s="5"/>
    </row>
    <row r="40" spans="2:8" ht="20.25" customHeight="1" x14ac:dyDescent="0.2">
      <c r="B40" s="79">
        <f>triangle!$HU$6</f>
        <v>43040</v>
      </c>
      <c r="C40" s="35">
        <f>triangle!$HU$9</f>
        <v>817.46399999999994</v>
      </c>
      <c r="D40" s="36">
        <f>triangle!$HU$10</f>
        <v>822.75</v>
      </c>
      <c r="E40" s="44">
        <f t="shared" si="3"/>
        <v>5.2860000000000582</v>
      </c>
      <c r="F40" s="42">
        <f t="shared" si="4"/>
        <v>5.5990000000000464</v>
      </c>
      <c r="G40" s="46">
        <f t="shared" si="5"/>
        <v>5.2860000000000582</v>
      </c>
    </row>
    <row r="41" spans="2:8" ht="20.25" customHeight="1" x14ac:dyDescent="0.2">
      <c r="B41" s="79">
        <f>triangle!$HV$6</f>
        <v>43070</v>
      </c>
      <c r="C41" s="35">
        <f>triangle!$HV$9</f>
        <v>832.52</v>
      </c>
      <c r="D41" s="36">
        <f>triangle!$HV$10</f>
        <v>835.67199999999991</v>
      </c>
      <c r="E41" s="44">
        <f t="shared" si="3"/>
        <v>3.15199999999993</v>
      </c>
      <c r="F41" s="42">
        <f t="shared" si="4"/>
        <v>5.2860000000000582</v>
      </c>
      <c r="G41" s="46">
        <f t="shared" si="5"/>
        <v>3.15199999999993</v>
      </c>
    </row>
    <row r="42" spans="2:8" ht="20.25" customHeight="1" x14ac:dyDescent="0.2">
      <c r="B42" s="79">
        <f>triangle!$HW$6</f>
        <v>43101</v>
      </c>
      <c r="C42" s="35">
        <f>triangle!$HW$9</f>
        <v>822.95800000000008</v>
      </c>
      <c r="D42" s="36">
        <f>triangle!$HW$10</f>
        <v>821.6160000000001</v>
      </c>
      <c r="E42" s="44">
        <f t="shared" si="3"/>
        <v>-1.3419999999999845</v>
      </c>
      <c r="F42" s="42">
        <f t="shared" si="4"/>
        <v>3.15199999999993</v>
      </c>
      <c r="G42" s="46">
        <f t="shared" si="5"/>
        <v>1.3419999999999845</v>
      </c>
    </row>
    <row r="43" spans="2:8" ht="20.25" customHeight="1" x14ac:dyDescent="0.2">
      <c r="B43" s="79">
        <f>triangle!$HX$6</f>
        <v>43132</v>
      </c>
      <c r="C43" s="35">
        <f>triangle!$HX$9</f>
        <v>837.79499999999996</v>
      </c>
      <c r="D43" s="36">
        <f>triangle!$HX$10</f>
        <v>834.07200000000012</v>
      </c>
      <c r="E43" s="44">
        <f t="shared" si="3"/>
        <v>-3.7229999999998427</v>
      </c>
      <c r="F43" s="42">
        <f t="shared" si="4"/>
        <v>-1.3419999999999845</v>
      </c>
      <c r="G43" s="46">
        <f t="shared" si="5"/>
        <v>3.7229999999998427</v>
      </c>
    </row>
    <row r="44" spans="2:8" ht="20.25" customHeight="1" x14ac:dyDescent="0.2">
      <c r="B44" s="79">
        <f>triangle!$HY$6</f>
        <v>43160</v>
      </c>
      <c r="C44" s="35">
        <f>triangle!$HY$9</f>
        <v>855.26800000000003</v>
      </c>
      <c r="D44" s="36">
        <f>triangle!$HY$10</f>
        <v>848.52599999999995</v>
      </c>
      <c r="E44" s="44">
        <f t="shared" si="3"/>
        <v>-6.7420000000000755</v>
      </c>
      <c r="F44" s="42">
        <f t="shared" si="4"/>
        <v>-3.7229999999998427</v>
      </c>
      <c r="G44" s="46">
        <f t="shared" si="5"/>
        <v>6.7420000000000755</v>
      </c>
    </row>
    <row r="45" spans="2:8" ht="20.25" customHeight="1" x14ac:dyDescent="0.2">
      <c r="B45" s="79">
        <f>triangle!$HZ$6</f>
        <v>43191</v>
      </c>
      <c r="C45" s="35">
        <f>triangle!$HZ$9</f>
        <v>896.95500000000004</v>
      </c>
      <c r="D45" s="36">
        <f>triangle!$HZ$10</f>
        <v>861.58300000000008</v>
      </c>
      <c r="E45" s="44">
        <f t="shared" si="3"/>
        <v>-35.371999999999957</v>
      </c>
      <c r="F45" s="42">
        <f t="shared" si="4"/>
        <v>-6.7420000000000755</v>
      </c>
      <c r="G45" s="46">
        <f t="shared" si="5"/>
        <v>35.371999999999957</v>
      </c>
    </row>
    <row r="46" spans="2:8" ht="20.25" customHeight="1" x14ac:dyDescent="0.2">
      <c r="B46" s="79">
        <f>triangle!$IA$6</f>
        <v>43221</v>
      </c>
      <c r="C46" s="35">
        <f>triangle!$IA$9</f>
        <v>886.21600000000001</v>
      </c>
      <c r="D46" s="36">
        <f>triangle!$IA$10</f>
        <v>878.48799999999983</v>
      </c>
      <c r="E46" s="44">
        <f t="shared" si="3"/>
        <v>-7.7280000000001792</v>
      </c>
      <c r="F46" s="42">
        <f t="shared" si="4"/>
        <v>-35.371999999999957</v>
      </c>
      <c r="G46" s="46">
        <f t="shared" si="5"/>
        <v>7.7280000000001792</v>
      </c>
    </row>
    <row r="47" spans="2:8" ht="20.25" customHeight="1" x14ac:dyDescent="0.2">
      <c r="B47" s="79">
        <f>triangle!$IB$6</f>
        <v>43252</v>
      </c>
      <c r="C47" s="35">
        <f>triangle!$IB$9</f>
        <v>898.74300000000005</v>
      </c>
      <c r="D47" s="36">
        <f>triangle!$IB$10</f>
        <v>888.23199999999997</v>
      </c>
      <c r="E47" s="44">
        <f t="shared" si="3"/>
        <v>-10.511000000000081</v>
      </c>
      <c r="F47" s="42">
        <f t="shared" si="4"/>
        <v>-7.7280000000001792</v>
      </c>
      <c r="G47" s="46">
        <f t="shared" si="5"/>
        <v>10.511000000000081</v>
      </c>
    </row>
    <row r="48" spans="2:8" ht="20.25" customHeight="1" x14ac:dyDescent="0.2">
      <c r="B48" s="79">
        <f>triangle!$IC$6</f>
        <v>43282</v>
      </c>
      <c r="C48" s="35">
        <f>triangle!$IC$9</f>
        <v>906.09799999999996</v>
      </c>
      <c r="D48" s="36">
        <f>triangle!$IC$10</f>
        <v>898.928</v>
      </c>
      <c r="E48" s="44">
        <f t="shared" si="3"/>
        <v>-7.1699999999999591</v>
      </c>
      <c r="F48" s="42">
        <f t="shared" si="4"/>
        <v>-10.511000000000081</v>
      </c>
      <c r="G48" s="46">
        <f t="shared" si="5"/>
        <v>7.1699999999999591</v>
      </c>
    </row>
    <row r="49" spans="2:7" ht="20.25" customHeight="1" x14ac:dyDescent="0.2">
      <c r="B49" s="79">
        <f>triangle!$ID$6</f>
        <v>43313</v>
      </c>
      <c r="C49" s="35">
        <f>triangle!$ID$9</f>
        <v>918.81700000000001</v>
      </c>
      <c r="D49" s="36">
        <f>triangle!$ID$10</f>
        <v>912.74800000000005</v>
      </c>
      <c r="E49" s="44">
        <f t="shared" si="3"/>
        <v>-6.06899999999996</v>
      </c>
      <c r="F49" s="42">
        <f t="shared" si="4"/>
        <v>-7.1699999999999591</v>
      </c>
      <c r="G49" s="46">
        <f t="shared" si="5"/>
        <v>6.06899999999996</v>
      </c>
    </row>
    <row r="50" spans="2:7" ht="20.25" customHeight="1" x14ac:dyDescent="0.2">
      <c r="B50" s="79">
        <f>triangle!$IE$6</f>
        <v>43344</v>
      </c>
      <c r="C50" s="35">
        <f>triangle!$IE$9</f>
        <v>942.9</v>
      </c>
      <c r="D50" s="36">
        <f>triangle!$IE$10</f>
        <v>932.95799999999997</v>
      </c>
      <c r="E50" s="44">
        <f t="shared" si="3"/>
        <v>-9.9420000000000073</v>
      </c>
      <c r="F50" s="42">
        <f t="shared" si="4"/>
        <v>-6.06899999999996</v>
      </c>
      <c r="G50" s="46">
        <f t="shared" si="5"/>
        <v>9.9420000000000073</v>
      </c>
    </row>
    <row r="51" spans="2:7" ht="20.25" customHeight="1" x14ac:dyDescent="0.2">
      <c r="B51" s="79">
        <f>triangle!$IF$6</f>
        <v>43374</v>
      </c>
      <c r="C51" s="35">
        <f>triangle!$IF$9</f>
        <v>967.7349999999999</v>
      </c>
      <c r="D51" s="36">
        <f>triangle!$IF$10</f>
        <v>954.2249999999998</v>
      </c>
      <c r="E51" s="44">
        <f t="shared" si="3"/>
        <v>-13.510000000000105</v>
      </c>
      <c r="F51" s="42">
        <f t="shared" si="4"/>
        <v>-9.9420000000000073</v>
      </c>
      <c r="G51" s="46">
        <f t="shared" si="5"/>
        <v>13.510000000000105</v>
      </c>
    </row>
    <row r="52" spans="2:7" ht="20.25" customHeight="1" x14ac:dyDescent="0.2">
      <c r="B52" s="79">
        <f>triangle!$IG$6</f>
        <v>43405</v>
      </c>
      <c r="C52" s="35">
        <f>triangle!$IG$9</f>
        <v>992.61199999999997</v>
      </c>
      <c r="D52" s="36">
        <f>triangle!$IG$10</f>
        <v>977.22700000000009</v>
      </c>
      <c r="E52" s="44">
        <f t="shared" si="3"/>
        <v>-15.384999999999877</v>
      </c>
      <c r="F52" s="42">
        <f t="shared" si="4"/>
        <v>-13.510000000000105</v>
      </c>
      <c r="G52" s="46">
        <f t="shared" si="5"/>
        <v>15.384999999999877</v>
      </c>
    </row>
    <row r="53" spans="2:7" ht="20.25" customHeight="1" x14ac:dyDescent="0.2">
      <c r="B53" s="79">
        <f>triangle!$IH$6</f>
        <v>43435</v>
      </c>
      <c r="C53" s="35">
        <f>triangle!$IH$9</f>
        <v>1016.289</v>
      </c>
      <c r="D53" s="36">
        <f>triangle!$IH$10</f>
        <v>998.99399999999991</v>
      </c>
      <c r="E53" s="44">
        <f t="shared" si="3"/>
        <v>-17.295000000000073</v>
      </c>
      <c r="F53" s="42">
        <f t="shared" si="4"/>
        <v>-15.384999999999877</v>
      </c>
      <c r="G53" s="46">
        <f t="shared" si="5"/>
        <v>17.295000000000073</v>
      </c>
    </row>
    <row r="54" spans="2:7" ht="20.25" customHeight="1" x14ac:dyDescent="0.2">
      <c r="B54" s="79">
        <f>triangle!$II$6</f>
        <v>43466</v>
      </c>
      <c r="C54" s="35">
        <f>triangle!$II$9</f>
        <v>1010.6550000000002</v>
      </c>
      <c r="D54" s="36">
        <f>triangle!$II$10</f>
        <v>1011.1339999999999</v>
      </c>
      <c r="E54" s="44">
        <f t="shared" si="3"/>
        <v>0.47899999999970078</v>
      </c>
      <c r="F54" s="42">
        <f t="shared" si="4"/>
        <v>-17.295000000000073</v>
      </c>
      <c r="G54" s="46">
        <f t="shared" si="5"/>
        <v>0.47899999999970078</v>
      </c>
    </row>
    <row r="55" spans="2:7" ht="20.25" customHeight="1" x14ac:dyDescent="0.2">
      <c r="B55" s="79">
        <f>triangle!$IJ$6</f>
        <v>43497</v>
      </c>
      <c r="C55" s="35">
        <f>triangle!$IJ$9</f>
        <v>1039.1529999999998</v>
      </c>
      <c r="D55" s="36">
        <f>triangle!$IJ$10</f>
        <v>1037.8589999999999</v>
      </c>
      <c r="E55" s="44">
        <f t="shared" si="3"/>
        <v>-1.293999999999869</v>
      </c>
      <c r="F55" s="42">
        <f t="shared" si="4"/>
        <v>0.47899999999970078</v>
      </c>
      <c r="G55" s="46">
        <f t="shared" si="5"/>
        <v>1.293999999999869</v>
      </c>
    </row>
    <row r="56" spans="2:7" ht="20.25" customHeight="1" x14ac:dyDescent="0.2">
      <c r="B56" s="79">
        <f>triangle!$IK$6</f>
        <v>43525</v>
      </c>
      <c r="C56" s="35">
        <f>triangle!$IK$9</f>
        <v>1066.1669999999999</v>
      </c>
      <c r="D56" s="36">
        <f>triangle!$IK$10</f>
        <v>1060.5</v>
      </c>
      <c r="E56" s="44">
        <f t="shared" si="3"/>
        <v>-5.6669999999999163</v>
      </c>
      <c r="F56" s="42">
        <f t="shared" si="4"/>
        <v>-1.293999999999869</v>
      </c>
      <c r="G56" s="46">
        <f t="shared" si="5"/>
        <v>5.6669999999999163</v>
      </c>
    </row>
    <row r="57" spans="2:7" ht="20.25" customHeight="1" x14ac:dyDescent="0.2">
      <c r="B57" s="79">
        <f>triangle!$IL$6</f>
        <v>43556</v>
      </c>
      <c r="C57" s="35">
        <f>triangle!$IL$9</f>
        <v>1085.2</v>
      </c>
      <c r="D57" s="36">
        <f>triangle!$IL$10</f>
        <v>1079.5640000000003</v>
      </c>
      <c r="E57" s="44">
        <f t="shared" si="3"/>
        <v>-5.6359999999997399</v>
      </c>
      <c r="F57" s="42">
        <f t="shared" si="4"/>
        <v>-5.6669999999999163</v>
      </c>
      <c r="G57" s="46">
        <f t="shared" si="5"/>
        <v>5.6359999999997399</v>
      </c>
    </row>
    <row r="58" spans="2:7" ht="20.25" customHeight="1" x14ac:dyDescent="0.2">
      <c r="B58" s="79">
        <f>triangle!$IM$6</f>
        <v>43586</v>
      </c>
      <c r="C58" s="35">
        <f>triangle!$IM$9</f>
        <v>1104.0909999999999</v>
      </c>
      <c r="D58" s="36">
        <f>triangle!$IM$10</f>
        <v>1104.0909999999999</v>
      </c>
      <c r="E58" s="44">
        <f t="shared" si="3"/>
        <v>0</v>
      </c>
      <c r="F58" s="42">
        <f t="shared" si="4"/>
        <v>-5.6359999999997399</v>
      </c>
      <c r="G58" s="46">
        <f t="shared" si="5"/>
        <v>0</v>
      </c>
    </row>
    <row r="59" spans="2:7" ht="20.25" customHeight="1" x14ac:dyDescent="0.2">
      <c r="B59" s="79">
        <f>triangle!$IN$6</f>
        <v>43617</v>
      </c>
      <c r="C59" s="35">
        <f>triangle!$IN$9</f>
        <v>1142.117</v>
      </c>
      <c r="D59" s="36">
        <f>triangle!$IN$10</f>
        <v>1135.471</v>
      </c>
      <c r="E59" s="44">
        <f t="shared" si="3"/>
        <v>-6.6459999999999582</v>
      </c>
      <c r="F59" s="42">
        <f t="shared" si="4"/>
        <v>0</v>
      </c>
      <c r="G59" s="46">
        <f t="shared" si="5"/>
        <v>6.6459999999999582</v>
      </c>
    </row>
    <row r="60" spans="2:7" ht="20.25" customHeight="1" x14ac:dyDescent="0.2">
      <c r="B60" s="79">
        <f>triangle!$IO$6</f>
        <v>43647</v>
      </c>
      <c r="C60" s="35">
        <f>triangle!$IO$9</f>
        <v>1163.4259999999999</v>
      </c>
      <c r="D60" s="36">
        <f>triangle!$IO$10</f>
        <v>1155.223</v>
      </c>
      <c r="E60" s="44">
        <f t="shared" si="3"/>
        <v>-8.2029999999999745</v>
      </c>
      <c r="F60" s="42">
        <f t="shared" si="4"/>
        <v>-6.6459999999999582</v>
      </c>
      <c r="G60" s="46">
        <f t="shared" si="5"/>
        <v>8.2029999999999745</v>
      </c>
    </row>
    <row r="61" spans="2:7" ht="20.25" customHeight="1" x14ac:dyDescent="0.2">
      <c r="B61" s="79">
        <f>triangle!$IP$6</f>
        <v>43678</v>
      </c>
      <c r="C61" s="35">
        <f>triangle!$IP$9</f>
        <v>1183.3910000000001</v>
      </c>
      <c r="D61" s="36">
        <f>triangle!$IP$10</f>
        <v>1171.5430000000001</v>
      </c>
      <c r="E61" s="44">
        <f t="shared" si="3"/>
        <v>-11.847999999999956</v>
      </c>
      <c r="F61" s="42">
        <f t="shared" si="4"/>
        <v>-8.2029999999999745</v>
      </c>
      <c r="G61" s="46">
        <f t="shared" si="5"/>
        <v>11.847999999999956</v>
      </c>
    </row>
    <row r="62" spans="2:7" ht="20.25" customHeight="1" x14ac:dyDescent="0.2">
      <c r="B62" s="79">
        <f>triangle!$IQ$6</f>
        <v>43709</v>
      </c>
      <c r="C62" s="35">
        <f>triangle!$IQ$9</f>
        <v>1192.636</v>
      </c>
      <c r="D62" s="36">
        <f>triangle!$IQ$10</f>
        <v>1185.0039999999999</v>
      </c>
      <c r="E62" s="44">
        <f t="shared" si="3"/>
        <v>-7.6320000000000618</v>
      </c>
      <c r="F62" s="42">
        <f t="shared" si="4"/>
        <v>-11.847999999999956</v>
      </c>
      <c r="G62" s="46">
        <f t="shared" si="5"/>
        <v>7.6320000000000618</v>
      </c>
    </row>
    <row r="63" spans="2:7" ht="20.25" customHeight="1" x14ac:dyDescent="0.2">
      <c r="B63" s="79">
        <f>triangle!$IR$6</f>
        <v>43739</v>
      </c>
      <c r="C63" s="35">
        <f>triangle!$IR$9</f>
        <v>1217.971</v>
      </c>
      <c r="D63" s="36">
        <f>triangle!$IR$10</f>
        <v>1211.4390000000003</v>
      </c>
      <c r="E63" s="44">
        <f t="shared" si="3"/>
        <v>-6.531999999999698</v>
      </c>
      <c r="F63" s="42">
        <f t="shared" si="4"/>
        <v>-7.6320000000000618</v>
      </c>
      <c r="G63" s="46">
        <f t="shared" si="5"/>
        <v>6.531999999999698</v>
      </c>
    </row>
    <row r="64" spans="2:7" ht="20.25" customHeight="1" x14ac:dyDescent="0.2">
      <c r="B64" s="79">
        <f>triangle!$IS$6</f>
        <v>43770</v>
      </c>
      <c r="C64" s="35">
        <f>triangle!$IS$9</f>
        <v>1240.2269999999999</v>
      </c>
      <c r="D64" s="36">
        <f>triangle!$IS$10</f>
        <v>1226.354</v>
      </c>
      <c r="E64" s="44">
        <f>IF(OR(C64="N/A",D64="N/A",ISBLANK(C64),ISBLANK(D64)),"",D64-C64)</f>
        <v>-13.87299999999982</v>
      </c>
      <c r="F64" s="42">
        <f>IF(ISBLANK(E63)," ",E63)</f>
        <v>-6.531999999999698</v>
      </c>
      <c r="G64" s="46">
        <f>IF(ISTEXT(E64),"",ABS(E64))</f>
        <v>13.87299999999982</v>
      </c>
    </row>
    <row r="65" spans="2:7" ht="20.25" customHeight="1" thickBot="1" x14ac:dyDescent="0.25">
      <c r="B65" s="78">
        <f>triangle!$IT$6</f>
        <v>43800</v>
      </c>
      <c r="C65" s="37">
        <f>triangle!$IT$9</f>
        <v>1241.21</v>
      </c>
      <c r="D65" s="48">
        <f>triangle!$IT$10</f>
        <v>1229</v>
      </c>
      <c r="E65" s="45">
        <f>IF(OR(C65="N/A",D65="N/A",ISBLANK(C65),ISBLANK(D65)),"",D65-C65)</f>
        <v>-12.210000000000036</v>
      </c>
      <c r="F65" s="43">
        <f>IF(ISBLANK(E64)," ",E64)</f>
        <v>-13.87299999999982</v>
      </c>
      <c r="G65" s="47">
        <f>IF(ISTEXT(E65),"",ABS(E65))</f>
        <v>12.210000000000036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75" x14ac:dyDescent="0.2"/>
  <sheetData>
    <row r="2" spans="1:1" ht="25.5" customHeight="1" x14ac:dyDescent="0.2">
      <c r="A2" s="51" t="s">
        <v>251</v>
      </c>
    </row>
    <row r="4" spans="1:1" x14ac:dyDescent="0.2">
      <c r="A4" t="e">
        <f>"Chart to Compare M2 Estimate with M3 Estimate 
" &amp;#REF!</f>
        <v>#REF!</v>
      </c>
    </row>
    <row r="5" spans="1:1" x14ac:dyDescent="0.2">
      <c r="A5" t="e">
        <f>"Chart to Compare M2 Estimate with M3 Estimate 
"&amp;#REF!</f>
        <v>#REF!</v>
      </c>
    </row>
    <row r="6" spans="1:1" x14ac:dyDescent="0.2">
      <c r="A6" t="e">
        <f>"Chart to Compare 1st Estimate with 12 Months Later 
" &amp;#REF!</f>
        <v>#REF!</v>
      </c>
    </row>
    <row r="13" spans="1:1" x14ac:dyDescent="0.2">
      <c r="A13" t="s">
        <v>27</v>
      </c>
    </row>
    <row r="14" spans="1:1" x14ac:dyDescent="0.2">
      <c r="A14" t="s">
        <v>28</v>
      </c>
    </row>
    <row r="15" spans="1:1" x14ac:dyDescent="0.2">
      <c r="A15" t="s">
        <v>29</v>
      </c>
    </row>
    <row r="16" spans="1:1" x14ac:dyDescent="0.2">
      <c r="A16" t="s">
        <v>30</v>
      </c>
    </row>
    <row r="17" spans="1:1" x14ac:dyDescent="0.2">
      <c r="A17" t="s">
        <v>31</v>
      </c>
    </row>
    <row r="18" spans="1:1" x14ac:dyDescent="0.2">
      <c r="A18" t="s">
        <v>32</v>
      </c>
    </row>
    <row r="19" spans="1:1" x14ac:dyDescent="0.2">
      <c r="A19" t="s">
        <v>33</v>
      </c>
    </row>
    <row r="20" spans="1:1" x14ac:dyDescent="0.2">
      <c r="A20" t="s">
        <v>34</v>
      </c>
    </row>
    <row r="21" spans="1:1" x14ac:dyDescent="0.2">
      <c r="A21" t="s">
        <v>35</v>
      </c>
    </row>
    <row r="22" spans="1:1" x14ac:dyDescent="0.2">
      <c r="A22" t="s">
        <v>36</v>
      </c>
    </row>
    <row r="23" spans="1:1" x14ac:dyDescent="0.2">
      <c r="A23" t="s">
        <v>37</v>
      </c>
    </row>
    <row r="24" spans="1:1" x14ac:dyDescent="0.2">
      <c r="A24" t="s">
        <v>38</v>
      </c>
    </row>
    <row r="25" spans="1:1" x14ac:dyDescent="0.2">
      <c r="A25" t="s">
        <v>39</v>
      </c>
    </row>
    <row r="26" spans="1:1" x14ac:dyDescent="0.2">
      <c r="A26" t="s">
        <v>40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1" spans="1:1" x14ac:dyDescent="0.2">
      <c r="A31" t="s">
        <v>45</v>
      </c>
    </row>
    <row r="32" spans="1:1" x14ac:dyDescent="0.2">
      <c r="A32" t="s">
        <v>46</v>
      </c>
    </row>
    <row r="33" spans="1:1" x14ac:dyDescent="0.2">
      <c r="A33" t="s">
        <v>47</v>
      </c>
    </row>
    <row r="34" spans="1:1" x14ac:dyDescent="0.2">
      <c r="A34" t="s">
        <v>48</v>
      </c>
    </row>
    <row r="35" spans="1:1" x14ac:dyDescent="0.2">
      <c r="A35" t="s">
        <v>49</v>
      </c>
    </row>
    <row r="36" spans="1:1" x14ac:dyDescent="0.2">
      <c r="A36" t="s">
        <v>50</v>
      </c>
    </row>
    <row r="37" spans="1:1" x14ac:dyDescent="0.2">
      <c r="A37" t="s">
        <v>51</v>
      </c>
    </row>
    <row r="38" spans="1:1" x14ac:dyDescent="0.2">
      <c r="A38" t="s">
        <v>52</v>
      </c>
    </row>
    <row r="39" spans="1:1" x14ac:dyDescent="0.2">
      <c r="A39" t="s">
        <v>53</v>
      </c>
    </row>
    <row r="40" spans="1:1" x14ac:dyDescent="0.2">
      <c r="A40" t="s">
        <v>54</v>
      </c>
    </row>
    <row r="41" spans="1:1" x14ac:dyDescent="0.2">
      <c r="A41" t="s">
        <v>55</v>
      </c>
    </row>
    <row r="42" spans="1:1" x14ac:dyDescent="0.2">
      <c r="A42" t="s">
        <v>56</v>
      </c>
    </row>
    <row r="43" spans="1:1" x14ac:dyDescent="0.2">
      <c r="A43" t="s">
        <v>57</v>
      </c>
    </row>
    <row r="44" spans="1:1" x14ac:dyDescent="0.2">
      <c r="A44" t="s">
        <v>58</v>
      </c>
    </row>
    <row r="45" spans="1:1" x14ac:dyDescent="0.2">
      <c r="A45" t="s">
        <v>59</v>
      </c>
    </row>
    <row r="46" spans="1:1" x14ac:dyDescent="0.2">
      <c r="A46" t="s">
        <v>60</v>
      </c>
    </row>
    <row r="47" spans="1:1" x14ac:dyDescent="0.2">
      <c r="A47" t="s">
        <v>61</v>
      </c>
    </row>
    <row r="48" spans="1:1" x14ac:dyDescent="0.2">
      <c r="A48" t="s">
        <v>62</v>
      </c>
    </row>
    <row r="49" spans="1:1" x14ac:dyDescent="0.2">
      <c r="A49" t="s">
        <v>63</v>
      </c>
    </row>
    <row r="50" spans="1:1" x14ac:dyDescent="0.2">
      <c r="A50" t="s">
        <v>64</v>
      </c>
    </row>
    <row r="51" spans="1:1" x14ac:dyDescent="0.2">
      <c r="A51" t="s">
        <v>65</v>
      </c>
    </row>
    <row r="52" spans="1:1" x14ac:dyDescent="0.2">
      <c r="A52" t="s">
        <v>66</v>
      </c>
    </row>
    <row r="53" spans="1:1" x14ac:dyDescent="0.2">
      <c r="A53" t="s">
        <v>67</v>
      </c>
    </row>
    <row r="54" spans="1:1" x14ac:dyDescent="0.2">
      <c r="A54" t="s">
        <v>68</v>
      </c>
    </row>
    <row r="55" spans="1:1" x14ac:dyDescent="0.2">
      <c r="A55" t="s">
        <v>69</v>
      </c>
    </row>
    <row r="56" spans="1:1" x14ac:dyDescent="0.2">
      <c r="A56" t="s">
        <v>70</v>
      </c>
    </row>
    <row r="57" spans="1:1" x14ac:dyDescent="0.2">
      <c r="A57" t="s">
        <v>71</v>
      </c>
    </row>
    <row r="58" spans="1:1" x14ac:dyDescent="0.2">
      <c r="A58" t="s">
        <v>72</v>
      </c>
    </row>
    <row r="59" spans="1:1" x14ac:dyDescent="0.2">
      <c r="A59" t="s">
        <v>73</v>
      </c>
    </row>
    <row r="60" spans="1:1" x14ac:dyDescent="0.2">
      <c r="A60" t="s">
        <v>74</v>
      </c>
    </row>
    <row r="61" spans="1:1" x14ac:dyDescent="0.2">
      <c r="A61" t="s">
        <v>75</v>
      </c>
    </row>
    <row r="62" spans="1:1" x14ac:dyDescent="0.2">
      <c r="A62" t="s">
        <v>76</v>
      </c>
    </row>
    <row r="63" spans="1:1" x14ac:dyDescent="0.2">
      <c r="A63" t="s">
        <v>77</v>
      </c>
    </row>
    <row r="64" spans="1:1" x14ac:dyDescent="0.2">
      <c r="A64" t="s">
        <v>78</v>
      </c>
    </row>
    <row r="65" spans="1:1" x14ac:dyDescent="0.2">
      <c r="A65" t="s">
        <v>79</v>
      </c>
    </row>
    <row r="66" spans="1:1" x14ac:dyDescent="0.2">
      <c r="A66" t="s">
        <v>80</v>
      </c>
    </row>
    <row r="67" spans="1:1" x14ac:dyDescent="0.2">
      <c r="A67" t="s">
        <v>81</v>
      </c>
    </row>
    <row r="68" spans="1:1" x14ac:dyDescent="0.2">
      <c r="A68" t="s">
        <v>82</v>
      </c>
    </row>
    <row r="69" spans="1:1" x14ac:dyDescent="0.2">
      <c r="A69" t="s">
        <v>83</v>
      </c>
    </row>
    <row r="70" spans="1:1" x14ac:dyDescent="0.2">
      <c r="A70" t="s">
        <v>84</v>
      </c>
    </row>
    <row r="71" spans="1:1" x14ac:dyDescent="0.2">
      <c r="A71" t="s">
        <v>85</v>
      </c>
    </row>
    <row r="72" spans="1:1" x14ac:dyDescent="0.2">
      <c r="A72" t="s">
        <v>86</v>
      </c>
    </row>
    <row r="73" spans="1:1" x14ac:dyDescent="0.2">
      <c r="A73" t="s">
        <v>87</v>
      </c>
    </row>
    <row r="74" spans="1:1" x14ac:dyDescent="0.2">
      <c r="A74" t="s">
        <v>88</v>
      </c>
    </row>
    <row r="75" spans="1:1" x14ac:dyDescent="0.2">
      <c r="A75" t="s">
        <v>89</v>
      </c>
    </row>
    <row r="76" spans="1:1" x14ac:dyDescent="0.2">
      <c r="A76" t="s">
        <v>90</v>
      </c>
    </row>
    <row r="77" spans="1:1" x14ac:dyDescent="0.2">
      <c r="A77" t="s">
        <v>91</v>
      </c>
    </row>
    <row r="78" spans="1:1" x14ac:dyDescent="0.2">
      <c r="A78" t="s">
        <v>92</v>
      </c>
    </row>
    <row r="79" spans="1:1" x14ac:dyDescent="0.2">
      <c r="A79" t="s">
        <v>93</v>
      </c>
    </row>
    <row r="80" spans="1:1" x14ac:dyDescent="0.2">
      <c r="A80" t="s">
        <v>94</v>
      </c>
    </row>
    <row r="81" spans="1:1" x14ac:dyDescent="0.2">
      <c r="A81" t="s">
        <v>95</v>
      </c>
    </row>
    <row r="82" spans="1:1" x14ac:dyDescent="0.2">
      <c r="A82" t="s">
        <v>96</v>
      </c>
    </row>
    <row r="83" spans="1:1" x14ac:dyDescent="0.2">
      <c r="A83" t="s">
        <v>97</v>
      </c>
    </row>
    <row r="84" spans="1:1" x14ac:dyDescent="0.2">
      <c r="A84" t="s">
        <v>98</v>
      </c>
    </row>
    <row r="85" spans="1:1" x14ac:dyDescent="0.2">
      <c r="A85" t="s">
        <v>99</v>
      </c>
    </row>
    <row r="86" spans="1:1" x14ac:dyDescent="0.2">
      <c r="A86" t="s">
        <v>100</v>
      </c>
    </row>
    <row r="87" spans="1:1" x14ac:dyDescent="0.2">
      <c r="A87" t="s">
        <v>101</v>
      </c>
    </row>
    <row r="88" spans="1:1" x14ac:dyDescent="0.2">
      <c r="A88" t="s">
        <v>102</v>
      </c>
    </row>
    <row r="89" spans="1:1" x14ac:dyDescent="0.2">
      <c r="A89" t="s">
        <v>103</v>
      </c>
    </row>
    <row r="90" spans="1:1" x14ac:dyDescent="0.2">
      <c r="A90" t="s">
        <v>104</v>
      </c>
    </row>
    <row r="91" spans="1:1" x14ac:dyDescent="0.2">
      <c r="A91" t="s">
        <v>105</v>
      </c>
    </row>
    <row r="92" spans="1:1" x14ac:dyDescent="0.2">
      <c r="A92" t="s">
        <v>106</v>
      </c>
    </row>
    <row r="93" spans="1:1" x14ac:dyDescent="0.2">
      <c r="A93" t="s">
        <v>107</v>
      </c>
    </row>
    <row r="94" spans="1:1" x14ac:dyDescent="0.2">
      <c r="A94" t="s">
        <v>108</v>
      </c>
    </row>
    <row r="95" spans="1:1" x14ac:dyDescent="0.2">
      <c r="A95" t="s">
        <v>109</v>
      </c>
    </row>
    <row r="96" spans="1:1" x14ac:dyDescent="0.2">
      <c r="A96" t="s">
        <v>110</v>
      </c>
    </row>
    <row r="97" spans="1:1" x14ac:dyDescent="0.2">
      <c r="A97" t="s">
        <v>111</v>
      </c>
    </row>
    <row r="98" spans="1:1" x14ac:dyDescent="0.2">
      <c r="A98" t="s">
        <v>112</v>
      </c>
    </row>
    <row r="99" spans="1:1" x14ac:dyDescent="0.2">
      <c r="A99" t="s">
        <v>113</v>
      </c>
    </row>
    <row r="100" spans="1:1" x14ac:dyDescent="0.2">
      <c r="A100" t="s">
        <v>114</v>
      </c>
    </row>
    <row r="101" spans="1:1" x14ac:dyDescent="0.2">
      <c r="A101" t="s">
        <v>115</v>
      </c>
    </row>
    <row r="102" spans="1:1" x14ac:dyDescent="0.2">
      <c r="A102" t="s">
        <v>116</v>
      </c>
    </row>
    <row r="103" spans="1:1" x14ac:dyDescent="0.2">
      <c r="A103" t="s">
        <v>117</v>
      </c>
    </row>
    <row r="104" spans="1:1" x14ac:dyDescent="0.2">
      <c r="A104" t="s">
        <v>118</v>
      </c>
    </row>
    <row r="105" spans="1:1" x14ac:dyDescent="0.2">
      <c r="A105" t="s">
        <v>119</v>
      </c>
    </row>
    <row r="106" spans="1:1" x14ac:dyDescent="0.2">
      <c r="A106" t="s">
        <v>120</v>
      </c>
    </row>
    <row r="107" spans="1:1" x14ac:dyDescent="0.2">
      <c r="A107" t="s">
        <v>121</v>
      </c>
    </row>
    <row r="108" spans="1:1" x14ac:dyDescent="0.2">
      <c r="A108" t="s">
        <v>122</v>
      </c>
    </row>
    <row r="109" spans="1:1" x14ac:dyDescent="0.2">
      <c r="A109" t="s">
        <v>123</v>
      </c>
    </row>
    <row r="110" spans="1:1" x14ac:dyDescent="0.2">
      <c r="A110" t="s">
        <v>124</v>
      </c>
    </row>
    <row r="111" spans="1:1" x14ac:dyDescent="0.2">
      <c r="A111" t="s">
        <v>125</v>
      </c>
    </row>
    <row r="112" spans="1:1" x14ac:dyDescent="0.2">
      <c r="A112" t="s">
        <v>126</v>
      </c>
    </row>
    <row r="113" spans="1:1" x14ac:dyDescent="0.2">
      <c r="A113" t="s">
        <v>127</v>
      </c>
    </row>
    <row r="114" spans="1:1" x14ac:dyDescent="0.2">
      <c r="A114" t="s">
        <v>128</v>
      </c>
    </row>
    <row r="115" spans="1:1" x14ac:dyDescent="0.2">
      <c r="A115" t="s">
        <v>129</v>
      </c>
    </row>
    <row r="116" spans="1:1" x14ac:dyDescent="0.2">
      <c r="A116" t="s">
        <v>130</v>
      </c>
    </row>
    <row r="117" spans="1:1" x14ac:dyDescent="0.2">
      <c r="A117" t="s">
        <v>131</v>
      </c>
    </row>
    <row r="118" spans="1:1" x14ac:dyDescent="0.2">
      <c r="A118" t="s">
        <v>132</v>
      </c>
    </row>
    <row r="119" spans="1:1" x14ac:dyDescent="0.2">
      <c r="A119" t="s">
        <v>133</v>
      </c>
    </row>
    <row r="120" spans="1:1" x14ac:dyDescent="0.2">
      <c r="A120" t="s">
        <v>134</v>
      </c>
    </row>
    <row r="121" spans="1:1" x14ac:dyDescent="0.2">
      <c r="A121" t="s">
        <v>135</v>
      </c>
    </row>
    <row r="122" spans="1:1" x14ac:dyDescent="0.2">
      <c r="A122" t="s">
        <v>136</v>
      </c>
    </row>
    <row r="123" spans="1:1" x14ac:dyDescent="0.2">
      <c r="A123" t="s">
        <v>137</v>
      </c>
    </row>
    <row r="124" spans="1:1" x14ac:dyDescent="0.2">
      <c r="A124" t="s">
        <v>138</v>
      </c>
    </row>
    <row r="125" spans="1:1" x14ac:dyDescent="0.2">
      <c r="A125" t="s">
        <v>139</v>
      </c>
    </row>
    <row r="126" spans="1:1" x14ac:dyDescent="0.2">
      <c r="A126" t="s">
        <v>140</v>
      </c>
    </row>
    <row r="127" spans="1:1" x14ac:dyDescent="0.2">
      <c r="A127" t="s">
        <v>141</v>
      </c>
    </row>
    <row r="128" spans="1:1" x14ac:dyDescent="0.2">
      <c r="A128" t="s">
        <v>142</v>
      </c>
    </row>
    <row r="129" spans="1:1" x14ac:dyDescent="0.2">
      <c r="A129" t="s">
        <v>143</v>
      </c>
    </row>
    <row r="130" spans="1:1" x14ac:dyDescent="0.2">
      <c r="A130" t="s">
        <v>144</v>
      </c>
    </row>
    <row r="131" spans="1:1" x14ac:dyDescent="0.2">
      <c r="A131" t="s">
        <v>145</v>
      </c>
    </row>
    <row r="132" spans="1:1" x14ac:dyDescent="0.2">
      <c r="A132" t="s">
        <v>146</v>
      </c>
    </row>
    <row r="133" spans="1:1" x14ac:dyDescent="0.2">
      <c r="A133" t="s">
        <v>147</v>
      </c>
    </row>
    <row r="134" spans="1:1" x14ac:dyDescent="0.2">
      <c r="A134" t="s">
        <v>148</v>
      </c>
    </row>
    <row r="135" spans="1:1" x14ac:dyDescent="0.2">
      <c r="A135" t="s">
        <v>149</v>
      </c>
    </row>
    <row r="136" spans="1:1" x14ac:dyDescent="0.2">
      <c r="A136" t="s">
        <v>150</v>
      </c>
    </row>
    <row r="137" spans="1:1" x14ac:dyDescent="0.2">
      <c r="A137" t="s">
        <v>151</v>
      </c>
    </row>
    <row r="138" spans="1:1" x14ac:dyDescent="0.2">
      <c r="A138" t="s">
        <v>152</v>
      </c>
    </row>
    <row r="139" spans="1:1" x14ac:dyDescent="0.2">
      <c r="A139" t="s">
        <v>153</v>
      </c>
    </row>
    <row r="140" spans="1:1" x14ac:dyDescent="0.2">
      <c r="A140" t="s">
        <v>154</v>
      </c>
    </row>
    <row r="141" spans="1:1" x14ac:dyDescent="0.2">
      <c r="A141" t="s">
        <v>155</v>
      </c>
    </row>
    <row r="142" spans="1:1" x14ac:dyDescent="0.2">
      <c r="A142" t="s">
        <v>156</v>
      </c>
    </row>
    <row r="143" spans="1:1" x14ac:dyDescent="0.2">
      <c r="A143" t="s">
        <v>157</v>
      </c>
    </row>
    <row r="144" spans="1:1" x14ac:dyDescent="0.2">
      <c r="A144" t="s">
        <v>158</v>
      </c>
    </row>
    <row r="145" spans="1:1" x14ac:dyDescent="0.2">
      <c r="A145" t="s">
        <v>159</v>
      </c>
    </row>
    <row r="146" spans="1:1" x14ac:dyDescent="0.2">
      <c r="A146" t="s">
        <v>160</v>
      </c>
    </row>
    <row r="147" spans="1:1" x14ac:dyDescent="0.2">
      <c r="A147" t="s">
        <v>161</v>
      </c>
    </row>
    <row r="148" spans="1:1" x14ac:dyDescent="0.2">
      <c r="A148" t="s">
        <v>162</v>
      </c>
    </row>
    <row r="149" spans="1:1" x14ac:dyDescent="0.2">
      <c r="A149" t="s">
        <v>163</v>
      </c>
    </row>
    <row r="150" spans="1:1" x14ac:dyDescent="0.2">
      <c r="A150" t="s">
        <v>164</v>
      </c>
    </row>
    <row r="151" spans="1:1" x14ac:dyDescent="0.2">
      <c r="A151" t="s">
        <v>165</v>
      </c>
    </row>
    <row r="152" spans="1:1" x14ac:dyDescent="0.2">
      <c r="A152" t="s">
        <v>166</v>
      </c>
    </row>
    <row r="153" spans="1:1" x14ac:dyDescent="0.2">
      <c r="A153" t="s">
        <v>167</v>
      </c>
    </row>
    <row r="154" spans="1:1" x14ac:dyDescent="0.2">
      <c r="A154" t="s">
        <v>168</v>
      </c>
    </row>
    <row r="155" spans="1:1" x14ac:dyDescent="0.2">
      <c r="A155" t="s">
        <v>169</v>
      </c>
    </row>
    <row r="156" spans="1:1" x14ac:dyDescent="0.2">
      <c r="A156" t="s">
        <v>170</v>
      </c>
    </row>
    <row r="157" spans="1:1" x14ac:dyDescent="0.2">
      <c r="A157" t="s">
        <v>171</v>
      </c>
    </row>
    <row r="158" spans="1:1" x14ac:dyDescent="0.2">
      <c r="A158" t="s">
        <v>172</v>
      </c>
    </row>
    <row r="159" spans="1:1" x14ac:dyDescent="0.2">
      <c r="A159" t="s">
        <v>173</v>
      </c>
    </row>
    <row r="160" spans="1:1" x14ac:dyDescent="0.2">
      <c r="A160" t="s">
        <v>174</v>
      </c>
    </row>
    <row r="161" spans="1:1" x14ac:dyDescent="0.2">
      <c r="A161" t="s">
        <v>175</v>
      </c>
    </row>
    <row r="162" spans="1:1" x14ac:dyDescent="0.2">
      <c r="A162" t="s">
        <v>176</v>
      </c>
    </row>
    <row r="163" spans="1:1" x14ac:dyDescent="0.2">
      <c r="A163" t="s">
        <v>177</v>
      </c>
    </row>
    <row r="164" spans="1:1" x14ac:dyDescent="0.2">
      <c r="A164" t="s">
        <v>178</v>
      </c>
    </row>
    <row r="165" spans="1:1" x14ac:dyDescent="0.2">
      <c r="A165" t="s">
        <v>179</v>
      </c>
    </row>
    <row r="166" spans="1:1" x14ac:dyDescent="0.2">
      <c r="A166" t="s">
        <v>180</v>
      </c>
    </row>
    <row r="167" spans="1:1" x14ac:dyDescent="0.2">
      <c r="A167" t="s">
        <v>181</v>
      </c>
    </row>
    <row r="168" spans="1:1" x14ac:dyDescent="0.2">
      <c r="A168" t="s">
        <v>182</v>
      </c>
    </row>
    <row r="169" spans="1:1" x14ac:dyDescent="0.2">
      <c r="A169" t="s">
        <v>183</v>
      </c>
    </row>
    <row r="170" spans="1:1" x14ac:dyDescent="0.2">
      <c r="A170" t="s">
        <v>184</v>
      </c>
    </row>
    <row r="171" spans="1:1" x14ac:dyDescent="0.2">
      <c r="A171" t="s">
        <v>185</v>
      </c>
    </row>
    <row r="172" spans="1:1" x14ac:dyDescent="0.2">
      <c r="A172" t="s">
        <v>186</v>
      </c>
    </row>
    <row r="173" spans="1:1" x14ac:dyDescent="0.2">
      <c r="A173" t="s">
        <v>187</v>
      </c>
    </row>
    <row r="174" spans="1:1" x14ac:dyDescent="0.2">
      <c r="A174" t="s">
        <v>188</v>
      </c>
    </row>
    <row r="175" spans="1:1" x14ac:dyDescent="0.2">
      <c r="A175" t="s">
        <v>189</v>
      </c>
    </row>
    <row r="176" spans="1:1" x14ac:dyDescent="0.2">
      <c r="A176" t="s">
        <v>190</v>
      </c>
    </row>
    <row r="177" spans="1:1" x14ac:dyDescent="0.2">
      <c r="A177" t="s">
        <v>191</v>
      </c>
    </row>
    <row r="178" spans="1:1" x14ac:dyDescent="0.2">
      <c r="A178" t="s">
        <v>192</v>
      </c>
    </row>
    <row r="179" spans="1:1" x14ac:dyDescent="0.2">
      <c r="A179" t="s">
        <v>193</v>
      </c>
    </row>
    <row r="180" spans="1:1" x14ac:dyDescent="0.2">
      <c r="A180" t="s">
        <v>194</v>
      </c>
    </row>
    <row r="181" spans="1:1" x14ac:dyDescent="0.2">
      <c r="A181" t="s">
        <v>195</v>
      </c>
    </row>
    <row r="182" spans="1:1" x14ac:dyDescent="0.2">
      <c r="A182" t="s">
        <v>196</v>
      </c>
    </row>
    <row r="183" spans="1:1" x14ac:dyDescent="0.2">
      <c r="A183" t="s">
        <v>197</v>
      </c>
    </row>
    <row r="184" spans="1:1" x14ac:dyDescent="0.2">
      <c r="A184" t="s">
        <v>198</v>
      </c>
    </row>
    <row r="185" spans="1:1" x14ac:dyDescent="0.2">
      <c r="A185" t="s">
        <v>199</v>
      </c>
    </row>
    <row r="186" spans="1:1" x14ac:dyDescent="0.2">
      <c r="A186" t="s">
        <v>200</v>
      </c>
    </row>
    <row r="187" spans="1:1" x14ac:dyDescent="0.2">
      <c r="A187" t="s">
        <v>201</v>
      </c>
    </row>
    <row r="188" spans="1:1" x14ac:dyDescent="0.2">
      <c r="A188" t="s">
        <v>202</v>
      </c>
    </row>
    <row r="189" spans="1:1" x14ac:dyDescent="0.2">
      <c r="A189" t="s">
        <v>203</v>
      </c>
    </row>
    <row r="190" spans="1:1" x14ac:dyDescent="0.2">
      <c r="A190" t="s">
        <v>204</v>
      </c>
    </row>
    <row r="191" spans="1:1" x14ac:dyDescent="0.2">
      <c r="A191" t="s">
        <v>205</v>
      </c>
    </row>
    <row r="192" spans="1:1" x14ac:dyDescent="0.2">
      <c r="A192" t="s">
        <v>206</v>
      </c>
    </row>
    <row r="193" spans="1:1" x14ac:dyDescent="0.2">
      <c r="A193" t="s">
        <v>207</v>
      </c>
    </row>
    <row r="194" spans="1:1" x14ac:dyDescent="0.2">
      <c r="A194" t="s">
        <v>208</v>
      </c>
    </row>
    <row r="195" spans="1:1" x14ac:dyDescent="0.2">
      <c r="A195" t="s">
        <v>209</v>
      </c>
    </row>
    <row r="196" spans="1:1" x14ac:dyDescent="0.2">
      <c r="A196" t="s">
        <v>210</v>
      </c>
    </row>
    <row r="197" spans="1:1" x14ac:dyDescent="0.2">
      <c r="A197" t="s">
        <v>211</v>
      </c>
    </row>
    <row r="198" spans="1:1" x14ac:dyDescent="0.2">
      <c r="A198" t="s">
        <v>212</v>
      </c>
    </row>
    <row r="199" spans="1:1" x14ac:dyDescent="0.2">
      <c r="A199" t="s">
        <v>213</v>
      </c>
    </row>
    <row r="200" spans="1:1" x14ac:dyDescent="0.2">
      <c r="A200" t="s">
        <v>214</v>
      </c>
    </row>
    <row r="201" spans="1:1" x14ac:dyDescent="0.2">
      <c r="A201" t="s">
        <v>215</v>
      </c>
    </row>
    <row r="202" spans="1:1" x14ac:dyDescent="0.2">
      <c r="A202" t="s">
        <v>216</v>
      </c>
    </row>
    <row r="203" spans="1:1" x14ac:dyDescent="0.2">
      <c r="A203" t="s">
        <v>217</v>
      </c>
    </row>
    <row r="204" spans="1:1" x14ac:dyDescent="0.2">
      <c r="A204" t="s">
        <v>218</v>
      </c>
    </row>
    <row r="205" spans="1:1" x14ac:dyDescent="0.2">
      <c r="A205" t="s">
        <v>219</v>
      </c>
    </row>
    <row r="206" spans="1:1" x14ac:dyDescent="0.2">
      <c r="A206" t="s">
        <v>220</v>
      </c>
    </row>
    <row r="207" spans="1:1" x14ac:dyDescent="0.2">
      <c r="A207" t="s">
        <v>221</v>
      </c>
    </row>
    <row r="208" spans="1:1" x14ac:dyDescent="0.2">
      <c r="A208" t="s">
        <v>222</v>
      </c>
    </row>
    <row r="209" spans="1:1" x14ac:dyDescent="0.2">
      <c r="A209" t="s">
        <v>223</v>
      </c>
    </row>
    <row r="210" spans="1:1" x14ac:dyDescent="0.2">
      <c r="A210" t="s">
        <v>224</v>
      </c>
    </row>
    <row r="211" spans="1:1" x14ac:dyDescent="0.2">
      <c r="A211" t="s">
        <v>225</v>
      </c>
    </row>
    <row r="212" spans="1:1" x14ac:dyDescent="0.2">
      <c r="A212" t="s">
        <v>226</v>
      </c>
    </row>
    <row r="213" spans="1:1" x14ac:dyDescent="0.2">
      <c r="A213" t="s">
        <v>227</v>
      </c>
    </row>
    <row r="214" spans="1:1" x14ac:dyDescent="0.2">
      <c r="A214" t="s">
        <v>228</v>
      </c>
    </row>
    <row r="215" spans="1:1" x14ac:dyDescent="0.2">
      <c r="A215" t="s">
        <v>229</v>
      </c>
    </row>
    <row r="216" spans="1:1" x14ac:dyDescent="0.2">
      <c r="A216" t="s">
        <v>230</v>
      </c>
    </row>
    <row r="217" spans="1:1" x14ac:dyDescent="0.2">
      <c r="A217" t="s">
        <v>231</v>
      </c>
    </row>
    <row r="218" spans="1:1" x14ac:dyDescent="0.2">
      <c r="A218" t="s">
        <v>232</v>
      </c>
    </row>
    <row r="219" spans="1:1" x14ac:dyDescent="0.2">
      <c r="A219" t="s">
        <v>233</v>
      </c>
    </row>
    <row r="220" spans="1:1" x14ac:dyDescent="0.2">
      <c r="A220" t="s">
        <v>234</v>
      </c>
    </row>
    <row r="221" spans="1:1" x14ac:dyDescent="0.2">
      <c r="A221" t="s">
        <v>235</v>
      </c>
    </row>
    <row r="222" spans="1:1" x14ac:dyDescent="0.2">
      <c r="A222" t="s">
        <v>236</v>
      </c>
    </row>
    <row r="223" spans="1:1" x14ac:dyDescent="0.2">
      <c r="A223" t="s">
        <v>237</v>
      </c>
    </row>
    <row r="224" spans="1:1" x14ac:dyDescent="0.2">
      <c r="A224" t="s">
        <v>238</v>
      </c>
    </row>
    <row r="225" spans="1:1" x14ac:dyDescent="0.2">
      <c r="A225" t="s">
        <v>239</v>
      </c>
    </row>
    <row r="226" spans="1:1" x14ac:dyDescent="0.2">
      <c r="A226" t="s">
        <v>240</v>
      </c>
    </row>
    <row r="227" spans="1:1" x14ac:dyDescent="0.2">
      <c r="A227" t="s">
        <v>241</v>
      </c>
    </row>
    <row r="228" spans="1:1" x14ac:dyDescent="0.2">
      <c r="A228" t="s">
        <v>242</v>
      </c>
    </row>
    <row r="229" spans="1:1" x14ac:dyDescent="0.2">
      <c r="A229" t="s">
        <v>243</v>
      </c>
    </row>
    <row r="230" spans="1:1" x14ac:dyDescent="0.2">
      <c r="A230" t="s">
        <v>244</v>
      </c>
    </row>
    <row r="231" spans="1:1" x14ac:dyDescent="0.2">
      <c r="A231" t="s">
        <v>245</v>
      </c>
    </row>
    <row r="232" spans="1:1" x14ac:dyDescent="0.2">
      <c r="A232" t="s">
        <v>246</v>
      </c>
    </row>
    <row r="233" spans="1:1" x14ac:dyDescent="0.2">
      <c r="A233" t="s">
        <v>247</v>
      </c>
    </row>
    <row r="234" spans="1:1" x14ac:dyDescent="0.2">
      <c r="A234" t="s">
        <v>248</v>
      </c>
    </row>
    <row r="235" spans="1:1" x14ac:dyDescent="0.2">
      <c r="A235" t="s">
        <v>249</v>
      </c>
    </row>
    <row r="236" spans="1:1" x14ac:dyDescent="0.2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119025e-219f-4f6d-a8df-f0038945e1e5">7TPMD4Y2JQXF-445124421-3255</_dlc_DocId>
    <_dlc_DocIdUrl xmlns="e119025e-219f-4f6d-a8df-f0038945e1e5">
      <Url>https://share.sp.ons.statistics.gov.uk/sites/MSDLMS/_layouts/15/DocIdRedir.aspx?ID=7TPMD4Y2JQXF-445124421-3255</Url>
      <Description>7TPMD4Y2JQXF-445124421-3255</Description>
    </_dlc_DocIdUrl>
    <_dlc_DocIdPersistId xmlns="e119025e-219f-4f6d-a8df-f0038945e1e5">false</_dlc_DocIdPersist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ABD56D76EB3CB545961BA0D174A2CAB100C0B58333644A044F92BD7D4739322F34" ma:contentTypeVersion="1" ma:contentTypeDescription="" ma:contentTypeScope="" ma:versionID="c6bf3d6d35179f6e5c381324dcb243b3">
  <xsd:schema xmlns:xsd="http://www.w3.org/2001/XMLSchema" xmlns:xs="http://www.w3.org/2001/XMLSchema" xmlns:p="http://schemas.microsoft.com/office/2006/metadata/properties" xmlns:ns2="e119025e-219f-4f6d-a8df-f0038945e1e5" targetNamespace="http://schemas.microsoft.com/office/2006/metadata/properties" ma:root="true" ma:fieldsID="4a8722fe9dd5ae07d073e6eb7f46a7b8" ns2:_="">
    <xsd:import namespace="e119025e-219f-4f6d-a8df-f0038945e1e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8DAF5A2-A76C-4263-AB68-904A092CC4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2021-01-20T12:57:05Z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0x010100ABD56D76EB3CB545961BA0D174A2CAB100C0B58333644A044F92BD7D4739322F34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