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PubSec/PCAAP/Pubs/Other/2019_06_Student_loans/"/>
    </mc:Choice>
  </mc:AlternateContent>
  <xr:revisionPtr revIDLastSave="0" documentId="13_ncr:1_{1500985F-E6FF-49AA-A98B-670C14258B1A}" xr6:coauthVersionLast="36" xr6:coauthVersionMax="36" xr10:uidLastSave="{00000000-0000-0000-0000-000000000000}"/>
  <bookViews>
    <workbookView xWindow="0" yWindow="0" windowWidth="23040" windowHeight="9084" xr2:uid="{0DE26DB3-95A8-4053-A952-779D813E11DB}"/>
  </bookViews>
  <sheets>
    <sheet name="Figure 4" sheetId="1" r:id="rId1"/>
  </sheets>
  <externalReferences>
    <externalReference r:id="rId2"/>
    <externalReference r:id="rId3"/>
  </externalReferences>
  <definedNames>
    <definedName name="numSRDDbins">'[1]Scaling factors'!$K$2</definedName>
    <definedName name="numStartYearBins">'[2]Scaling factors'!$K$3</definedName>
    <definedName name="vars">[1]Lookups!$H$2:$H$19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12" i="1" l="1"/>
  <c r="AM12" i="1"/>
  <c r="AL12" i="1"/>
  <c r="AA12" i="1"/>
  <c r="AB12" i="1" s="1"/>
</calcChain>
</file>

<file path=xl/sharedStrings.xml><?xml version="1.0" encoding="utf-8"?>
<sst xmlns="http://schemas.openxmlformats.org/spreadsheetml/2006/main" count="10" uniqueCount="10">
  <si>
    <t>Figure 4: Forecast reconciliation under the partitioned loan-transfer approach - illustrative example based on the 2018/19 cohort of students</t>
  </si>
  <si>
    <r>
      <t xml:space="preserve">Note: All balances are at year </t>
    </r>
    <r>
      <rPr>
        <i/>
        <u/>
        <sz val="12"/>
        <color theme="1"/>
        <rFont val="Futura Bk BT"/>
      </rPr>
      <t>start.</t>
    </r>
  </si>
  <si>
    <t>Financial year ending</t>
  </si>
  <si>
    <t>Forecast loan balance (LHS)</t>
  </si>
  <si>
    <t>Forecast repayments (RHS)</t>
  </si>
  <si>
    <t>Updated forecast repayments (RHS)</t>
  </si>
  <si>
    <t>Loan balance if not updated (LHS)</t>
  </si>
  <si>
    <t>Updated loan balance (LHS)</t>
  </si>
  <si>
    <t>Source: Office for National Statistics using Department for Education’s forecasts</t>
  </si>
  <si>
    <t>Note: By cohort we understand a group of students that receive the first part of their student loans in a given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</si>
</sst>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Futura Bk BT"/>
      <family val="2"/>
    </font>
    <font>
      <sz val="14"/>
      <color theme="1"/>
      <name val="Futura Bk BT"/>
      <family val="2"/>
    </font>
    <font>
      <i/>
      <sz val="12"/>
      <color theme="1"/>
      <name val="Futura Bk BT"/>
    </font>
    <font>
      <i/>
      <u/>
      <sz val="12"/>
      <color theme="1"/>
      <name val="Futura Bk BT"/>
    </font>
    <font>
      <b/>
      <sz val="10"/>
      <color theme="1"/>
      <name val="Futura Bk BT"/>
      <family val="2"/>
    </font>
    <font>
      <sz val="10"/>
      <color theme="2" tint="-0.89999084444715716"/>
      <name val="Futura Bk BT"/>
      <family val="2"/>
    </font>
    <font>
      <sz val="10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2" borderId="0" xfId="0" applyFont="1" applyFill="1" applyBorder="1"/>
    <xf numFmtId="2" fontId="0" fillId="2" borderId="0" xfId="0" applyNumberFormat="1" applyFill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4526086763683E-2"/>
          <c:y val="0.22648830878940021"/>
          <c:w val="0.84332529705873238"/>
          <c:h val="0.61639068214933668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4'!$B$8</c:f>
              <c:strCache>
                <c:ptCount val="1"/>
                <c:pt idx="0">
                  <c:v>Forecast loan balance (LHS)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4'!$C$8:$AN$8</c:f>
              <c:numCache>
                <c:formatCode>General</c:formatCode>
                <c:ptCount val="38"/>
                <c:pt idx="0">
                  <c:v>0.2</c:v>
                </c:pt>
                <c:pt idx="1">
                  <c:v>1.8</c:v>
                </c:pt>
                <c:pt idx="2">
                  <c:v>4.5</c:v>
                </c:pt>
                <c:pt idx="3">
                  <c:v>7</c:v>
                </c:pt>
                <c:pt idx="4">
                  <c:v>8.6999999999999993</c:v>
                </c:pt>
                <c:pt idx="5">
                  <c:v>9.3000000000000007</c:v>
                </c:pt>
                <c:pt idx="6">
                  <c:v>9.6</c:v>
                </c:pt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10.1</c:v>
                </c:pt>
                <c:pt idx="12">
                  <c:v>10</c:v>
                </c:pt>
                <c:pt idx="13">
                  <c:v>9.9</c:v>
                </c:pt>
                <c:pt idx="14">
                  <c:v>9.6999999999999993</c:v>
                </c:pt>
                <c:pt idx="15">
                  <c:v>9.5</c:v>
                </c:pt>
                <c:pt idx="16">
                  <c:v>9.1999999999999993</c:v>
                </c:pt>
                <c:pt idx="17">
                  <c:v>8.9</c:v>
                </c:pt>
                <c:pt idx="18">
                  <c:v>8.5</c:v>
                </c:pt>
                <c:pt idx="19">
                  <c:v>8.1</c:v>
                </c:pt>
                <c:pt idx="20">
                  <c:v>7.6</c:v>
                </c:pt>
                <c:pt idx="21">
                  <c:v>7.2</c:v>
                </c:pt>
                <c:pt idx="22">
                  <c:v>6.7</c:v>
                </c:pt>
                <c:pt idx="23">
                  <c:v>6.2</c:v>
                </c:pt>
                <c:pt idx="24">
                  <c:v>5.7</c:v>
                </c:pt>
                <c:pt idx="25">
                  <c:v>5.2</c:v>
                </c:pt>
                <c:pt idx="26">
                  <c:v>4.7</c:v>
                </c:pt>
                <c:pt idx="27">
                  <c:v>4.2</c:v>
                </c:pt>
                <c:pt idx="28">
                  <c:v>3.6</c:v>
                </c:pt>
                <c:pt idx="29">
                  <c:v>3.1</c:v>
                </c:pt>
                <c:pt idx="30">
                  <c:v>2.5</c:v>
                </c:pt>
                <c:pt idx="31">
                  <c:v>2</c:v>
                </c:pt>
                <c:pt idx="32">
                  <c:v>1.4</c:v>
                </c:pt>
                <c:pt idx="33">
                  <c:v>0.8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75-4722-AA10-4EA7DC2FC45B}"/>
            </c:ext>
          </c:extLst>
        </c:ser>
        <c:ser>
          <c:idx val="6"/>
          <c:order val="2"/>
          <c:tx>
            <c:strRef>
              <c:f>'Figure 4'!$B$11</c:f>
              <c:strCache>
                <c:ptCount val="1"/>
                <c:pt idx="0">
                  <c:v>Loan balance if not updated (LHS)</c:v>
                </c:pt>
              </c:strCache>
            </c:strRef>
          </c:tx>
          <c:spPr>
            <a:ln w="34925" cap="rnd" cmpd="sng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4'!$C$11:$AN$11</c:f>
              <c:numCache>
                <c:formatCode>General</c:formatCode>
                <c:ptCount val="38"/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10.199999999999999</c:v>
                </c:pt>
                <c:pt idx="12">
                  <c:v>10.199999999999999</c:v>
                </c:pt>
                <c:pt idx="13">
                  <c:v>10.1</c:v>
                </c:pt>
                <c:pt idx="14">
                  <c:v>10</c:v>
                </c:pt>
                <c:pt idx="15">
                  <c:v>9.8000000000000007</c:v>
                </c:pt>
                <c:pt idx="16">
                  <c:v>9.6</c:v>
                </c:pt>
                <c:pt idx="17">
                  <c:v>9.3000000000000007</c:v>
                </c:pt>
                <c:pt idx="18">
                  <c:v>9.1</c:v>
                </c:pt>
                <c:pt idx="19">
                  <c:v>8.8000000000000007</c:v>
                </c:pt>
                <c:pt idx="20">
                  <c:v>8.4</c:v>
                </c:pt>
                <c:pt idx="21">
                  <c:v>8</c:v>
                </c:pt>
                <c:pt idx="22">
                  <c:v>7.6</c:v>
                </c:pt>
                <c:pt idx="23">
                  <c:v>7.2</c:v>
                </c:pt>
                <c:pt idx="24">
                  <c:v>6.7</c:v>
                </c:pt>
                <c:pt idx="25">
                  <c:v>6.4</c:v>
                </c:pt>
                <c:pt idx="26">
                  <c:v>5.9</c:v>
                </c:pt>
                <c:pt idx="27">
                  <c:v>5.5</c:v>
                </c:pt>
                <c:pt idx="28">
                  <c:v>5.0999999999999996</c:v>
                </c:pt>
                <c:pt idx="29">
                  <c:v>4.5999999999999996</c:v>
                </c:pt>
                <c:pt idx="30">
                  <c:v>4.2</c:v>
                </c:pt>
                <c:pt idx="31">
                  <c:v>3.7</c:v>
                </c:pt>
                <c:pt idx="32">
                  <c:v>3.2</c:v>
                </c:pt>
                <c:pt idx="33">
                  <c:v>2.7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75-4722-AA10-4EA7DC2FC45B}"/>
            </c:ext>
          </c:extLst>
        </c:ser>
        <c:ser>
          <c:idx val="3"/>
          <c:order val="4"/>
          <c:tx>
            <c:strRef>
              <c:f>'Figure 4'!$B$12</c:f>
              <c:strCache>
                <c:ptCount val="1"/>
                <c:pt idx="0">
                  <c:v>Updated loan balance (LHS)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4'!$C$12:$AN$12</c:f>
              <c:numCache>
                <c:formatCode>General</c:formatCode>
                <c:ptCount val="38"/>
                <c:pt idx="7">
                  <c:v>7.9</c:v>
                </c:pt>
                <c:pt idx="8">
                  <c:v>8.1</c:v>
                </c:pt>
                <c:pt idx="9">
                  <c:v>8.1999999999999993</c:v>
                </c:pt>
                <c:pt idx="10">
                  <c:v>8.3000000000000007</c:v>
                </c:pt>
                <c:pt idx="11">
                  <c:v>8.3000000000000007</c:v>
                </c:pt>
                <c:pt idx="12">
                  <c:v>8.1999999999999993</c:v>
                </c:pt>
                <c:pt idx="13">
                  <c:v>8.1</c:v>
                </c:pt>
                <c:pt idx="14">
                  <c:v>7.9</c:v>
                </c:pt>
                <c:pt idx="15">
                  <c:v>7.7</c:v>
                </c:pt>
                <c:pt idx="16">
                  <c:v>7.4</c:v>
                </c:pt>
                <c:pt idx="17">
                  <c:v>7.2</c:v>
                </c:pt>
                <c:pt idx="18">
                  <c:v>6.9</c:v>
                </c:pt>
                <c:pt idx="19">
                  <c:v>6.5</c:v>
                </c:pt>
                <c:pt idx="20">
                  <c:v>6.1</c:v>
                </c:pt>
                <c:pt idx="21">
                  <c:v>5.7</c:v>
                </c:pt>
                <c:pt idx="22">
                  <c:v>5.3</c:v>
                </c:pt>
                <c:pt idx="23">
                  <c:v>4.9000000000000004</c:v>
                </c:pt>
                <c:pt idx="24">
                  <c:v>4.4000000000000004</c:v>
                </c:pt>
                <c:pt idx="25">
                  <c:v>3.9000000000000004</c:v>
                </c:pt>
                <c:pt idx="26">
                  <c:v>3.5</c:v>
                </c:pt>
                <c:pt idx="27">
                  <c:v>3.1</c:v>
                </c:pt>
                <c:pt idx="28">
                  <c:v>2.6</c:v>
                </c:pt>
                <c:pt idx="29">
                  <c:v>2.2000000000000002</c:v>
                </c:pt>
                <c:pt idx="30">
                  <c:v>1.8</c:v>
                </c:pt>
                <c:pt idx="31">
                  <c:v>1.4</c:v>
                </c:pt>
                <c:pt idx="32">
                  <c:v>1</c:v>
                </c:pt>
                <c:pt idx="33">
                  <c:v>0.5</c:v>
                </c:pt>
                <c:pt idx="34">
                  <c:v>0.1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75-4722-AA10-4EA7DC2FC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74952"/>
        <c:axId val="487575280"/>
      </c:lineChart>
      <c:lineChart>
        <c:grouping val="standard"/>
        <c:varyColors val="0"/>
        <c:ser>
          <c:idx val="2"/>
          <c:order val="1"/>
          <c:tx>
            <c:strRef>
              <c:f>'Figure 4'!$B$10</c:f>
              <c:strCache>
                <c:ptCount val="1"/>
                <c:pt idx="0">
                  <c:v>Updated forecast repayments (RHS)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4'!$C$10:$AN$10</c:f>
              <c:numCache>
                <c:formatCode>0.00</c:formatCode>
                <c:ptCount val="38"/>
                <c:pt idx="6">
                  <c:v>0.17</c:v>
                </c:pt>
                <c:pt idx="7">
                  <c:v>0.2</c:v>
                </c:pt>
                <c:pt idx="8">
                  <c:v>0.25</c:v>
                </c:pt>
                <c:pt idx="9">
                  <c:v>0.28000000000000003</c:v>
                </c:pt>
                <c:pt idx="10">
                  <c:v>0.36</c:v>
                </c:pt>
                <c:pt idx="11">
                  <c:v>0.39</c:v>
                </c:pt>
                <c:pt idx="12">
                  <c:v>0.45</c:v>
                </c:pt>
                <c:pt idx="13">
                  <c:v>0.51</c:v>
                </c:pt>
                <c:pt idx="14">
                  <c:v>0.57999999999999996</c:v>
                </c:pt>
                <c:pt idx="15">
                  <c:v>0.62</c:v>
                </c:pt>
                <c:pt idx="16">
                  <c:v>0.65</c:v>
                </c:pt>
                <c:pt idx="17">
                  <c:v>0.69</c:v>
                </c:pt>
                <c:pt idx="18">
                  <c:v>0.71</c:v>
                </c:pt>
                <c:pt idx="19">
                  <c:v>0.73</c:v>
                </c:pt>
                <c:pt idx="20">
                  <c:v>0.74</c:v>
                </c:pt>
                <c:pt idx="21">
                  <c:v>0.74</c:v>
                </c:pt>
                <c:pt idx="22">
                  <c:v>0.72</c:v>
                </c:pt>
                <c:pt idx="23">
                  <c:v>0.71</c:v>
                </c:pt>
                <c:pt idx="24">
                  <c:v>0.7</c:v>
                </c:pt>
                <c:pt idx="25">
                  <c:v>0.66</c:v>
                </c:pt>
                <c:pt idx="26">
                  <c:v>0.65</c:v>
                </c:pt>
                <c:pt idx="27">
                  <c:v>0.62</c:v>
                </c:pt>
                <c:pt idx="28">
                  <c:v>0.6</c:v>
                </c:pt>
                <c:pt idx="29">
                  <c:v>0.6</c:v>
                </c:pt>
                <c:pt idx="30">
                  <c:v>0.57999999999999996</c:v>
                </c:pt>
                <c:pt idx="31">
                  <c:v>0.59</c:v>
                </c:pt>
                <c:pt idx="32">
                  <c:v>0.54</c:v>
                </c:pt>
                <c:pt idx="33">
                  <c:v>0.5</c:v>
                </c:pt>
                <c:pt idx="34">
                  <c:v>0.19</c:v>
                </c:pt>
                <c:pt idx="35">
                  <c:v>0.03</c:v>
                </c:pt>
                <c:pt idx="36">
                  <c:v>0.01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75-4722-AA10-4EA7DC2FC45B}"/>
            </c:ext>
          </c:extLst>
        </c:ser>
        <c:ser>
          <c:idx val="1"/>
          <c:order val="3"/>
          <c:tx>
            <c:strRef>
              <c:f>'Figure 4'!$B$9</c:f>
              <c:strCache>
                <c:ptCount val="1"/>
                <c:pt idx="0">
                  <c:v>Forecast repayments (RHS)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4'!$C$7:$AN$7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4'!$C$9:$AN$9</c:f>
              <c:numCache>
                <c:formatCode>0.00</c:formatCode>
                <c:ptCount val="38"/>
                <c:pt idx="0">
                  <c:v>0</c:v>
                </c:pt>
                <c:pt idx="1">
                  <c:v>0.04</c:v>
                </c:pt>
                <c:pt idx="2">
                  <c:v>0.02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0.12</c:v>
                </c:pt>
                <c:pt idx="6">
                  <c:v>0.17</c:v>
                </c:pt>
                <c:pt idx="7">
                  <c:v>0.24</c:v>
                </c:pt>
                <c:pt idx="8">
                  <c:v>0.3</c:v>
                </c:pt>
                <c:pt idx="9">
                  <c:v>0.34</c:v>
                </c:pt>
                <c:pt idx="10">
                  <c:v>0.41</c:v>
                </c:pt>
                <c:pt idx="11">
                  <c:v>0.5</c:v>
                </c:pt>
                <c:pt idx="12">
                  <c:v>0.56000000000000005</c:v>
                </c:pt>
                <c:pt idx="13">
                  <c:v>0.61</c:v>
                </c:pt>
                <c:pt idx="14">
                  <c:v>0.67</c:v>
                </c:pt>
                <c:pt idx="15">
                  <c:v>0.72</c:v>
                </c:pt>
                <c:pt idx="16">
                  <c:v>0.78</c:v>
                </c:pt>
                <c:pt idx="17">
                  <c:v>0.81</c:v>
                </c:pt>
                <c:pt idx="18">
                  <c:v>0.81</c:v>
                </c:pt>
                <c:pt idx="19">
                  <c:v>0.79</c:v>
                </c:pt>
                <c:pt idx="20">
                  <c:v>0.81</c:v>
                </c:pt>
                <c:pt idx="21">
                  <c:v>0.82</c:v>
                </c:pt>
                <c:pt idx="22">
                  <c:v>0.8</c:v>
                </c:pt>
                <c:pt idx="23">
                  <c:v>0.78</c:v>
                </c:pt>
                <c:pt idx="24">
                  <c:v>0.77</c:v>
                </c:pt>
                <c:pt idx="25">
                  <c:v>0.73</c:v>
                </c:pt>
                <c:pt idx="26">
                  <c:v>0.72</c:v>
                </c:pt>
                <c:pt idx="27">
                  <c:v>0.73</c:v>
                </c:pt>
                <c:pt idx="28">
                  <c:v>0.7</c:v>
                </c:pt>
                <c:pt idx="29">
                  <c:v>0.69</c:v>
                </c:pt>
                <c:pt idx="30">
                  <c:v>0.69</c:v>
                </c:pt>
                <c:pt idx="31">
                  <c:v>0.69</c:v>
                </c:pt>
                <c:pt idx="32">
                  <c:v>0.63</c:v>
                </c:pt>
                <c:pt idx="33">
                  <c:v>0.56000000000000005</c:v>
                </c:pt>
                <c:pt idx="34">
                  <c:v>0.21</c:v>
                </c:pt>
                <c:pt idx="35">
                  <c:v>0.04</c:v>
                </c:pt>
                <c:pt idx="36">
                  <c:v>0.01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75-4722-AA10-4EA7DC2FC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31000"/>
        <c:axId val="535130016"/>
      </c:lineChart>
      <c:catAx>
        <c:axId val="48757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Financial year ending</a:t>
                </a:r>
              </a:p>
            </c:rich>
          </c:tx>
          <c:layout>
            <c:manualLayout>
              <c:xMode val="edge"/>
              <c:yMode val="edge"/>
              <c:x val="0.41720321454113907"/>
              <c:y val="0.90783378984873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BEBE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spc="1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5280"/>
        <c:crossesAt val="-40000"/>
        <c:auto val="1"/>
        <c:lblAlgn val="ctr"/>
        <c:lblOffset val="100"/>
        <c:tickLblSkip val="6"/>
        <c:tickMarkSkip val="6"/>
        <c:noMultiLvlLbl val="0"/>
      </c:catAx>
      <c:valAx>
        <c:axId val="48757528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Balance, £bn</a:t>
                </a:r>
              </a:p>
            </c:rich>
          </c:tx>
          <c:layout>
            <c:manualLayout>
              <c:xMode val="edge"/>
              <c:yMode val="edge"/>
              <c:x val="3.125621971770589E-2"/>
              <c:y val="0.123065850321988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4952"/>
        <c:crossesAt val="1"/>
        <c:crossBetween val="midCat"/>
        <c:majorUnit val="3"/>
      </c:valAx>
      <c:valAx>
        <c:axId val="5351300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Flows, £bn</a:t>
                </a:r>
              </a:p>
            </c:rich>
          </c:tx>
          <c:layout>
            <c:manualLayout>
              <c:xMode val="edge"/>
              <c:yMode val="edge"/>
              <c:x val="0.87351671224914129"/>
              <c:y val="0.1437322633925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31000"/>
        <c:crosses val="max"/>
        <c:crossBetween val="between"/>
        <c:majorUnit val="0.25"/>
      </c:valAx>
      <c:catAx>
        <c:axId val="5351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3664443151251"/>
          <c:y val="1.9250634515147441E-2"/>
          <c:w val="0.68598975781742599"/>
          <c:h val="0.185561709109971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1414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68580</xdr:rowOff>
    </xdr:from>
    <xdr:to>
      <xdr:col>11</xdr:col>
      <xdr:colOff>88558</xdr:colOff>
      <xdr:row>42</xdr:row>
      <xdr:rowOff>99701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6CBBE5-C263-4345-8B5E-0893802FD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0.34598</cdr:y>
    </cdr:from>
    <cdr:to>
      <cdr:x>0.22928</cdr:x>
      <cdr:y>0.44199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8E4266F9-46ED-4717-9557-A50AC33773A5}"/>
            </a:ext>
          </a:extLst>
        </cdr:cNvPr>
        <cdr:cNvCxnSpPr/>
      </cdr:nvCxnSpPr>
      <cdr:spPr>
        <a:xfrm xmlns:a="http://schemas.openxmlformats.org/drawingml/2006/main">
          <a:off x="2049780" y="1592580"/>
          <a:ext cx="7620" cy="44196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EA-SLR-TEAM\StEP3\StEP3.11\11.00%20Approved%2027%20March%202018,%20DfE%20Accounts%202017-18\Analysis\Stats%20release%20-%20%25%20fully%20repaying%20and%20RABs\Results%20Plan%202%20-%202017%20star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bSec/PCAAP/Proj/2018-19/Student%20Loans/Analysis%20and%20Methods/plan2_results_1819_coh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RDD"/>
      <sheetName val="RABcalc"/>
      <sheetName val="Lookups"/>
      <sheetName val="Control"/>
    </sheetNames>
    <sheetDataSet>
      <sheetData sheetId="0">
        <row r="2">
          <cell r="K2">
            <v>23</v>
          </cell>
        </row>
      </sheetData>
      <sheetData sheetId="1"/>
      <sheetData sheetId="2"/>
      <sheetData sheetId="3"/>
      <sheetData sheetId="4"/>
      <sheetData sheetId="5">
        <row r="2">
          <cell r="H2" t="str">
            <v>Total Repayments</v>
          </cell>
        </row>
        <row r="3">
          <cell r="H3" t="str">
            <v>HMRC Repayments</v>
          </cell>
        </row>
        <row r="4">
          <cell r="H4" t="str">
            <v>Voluntary Repayments</v>
          </cell>
        </row>
        <row r="5">
          <cell r="H5" t="str">
            <v>Overseas Repayments</v>
          </cell>
        </row>
        <row r="6">
          <cell r="H6" t="str">
            <v>Direct debit Repayments</v>
          </cell>
        </row>
        <row r="7">
          <cell r="H7" t="str">
            <v>Capitalised Interest</v>
          </cell>
        </row>
        <row r="8">
          <cell r="H8" t="str">
            <v>Write-offs</v>
          </cell>
        </row>
        <row r="9">
          <cell r="H9" t="str">
            <v>In repayment at start</v>
          </cell>
        </row>
        <row r="10">
          <cell r="H10" t="str">
            <v>Written Off in year</v>
          </cell>
        </row>
        <row r="11">
          <cell r="H11" t="str">
            <v>Fully repaid in year</v>
          </cell>
        </row>
        <row r="12">
          <cell r="H12" t="str">
            <v>In repayment at end of year</v>
          </cell>
        </row>
        <row r="13">
          <cell r="H13" t="str">
            <v>Face Value</v>
          </cell>
        </row>
        <row r="14">
          <cell r="H14" t="str">
            <v>NPV using HMT rate - Stock</v>
          </cell>
        </row>
        <row r="15">
          <cell r="H15" t="str">
            <v>NPV Interest rate - Stock</v>
          </cell>
        </row>
        <row r="16">
          <cell r="H16" t="str">
            <v>Loan outlay for RAB</v>
          </cell>
        </row>
        <row r="17">
          <cell r="H17" t="str">
            <v>NPV using HMT rate - RAB</v>
          </cell>
        </row>
        <row r="18">
          <cell r="H18" t="str">
            <v>NPV Interest rate - RAB</v>
          </cell>
        </row>
        <row r="19">
          <cell r="H19" t="str">
            <v>Loan outlay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tart Year"/>
      <sheetName val="RABcalc"/>
      <sheetName val="Lookups"/>
      <sheetName val="Control"/>
    </sheetNames>
    <sheetDataSet>
      <sheetData sheetId="0" refreshError="1">
        <row r="3">
          <cell r="K3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N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5A3"/>
      </a:accent1>
      <a:accent2>
        <a:srgbClr val="E2BC22"/>
      </a:accent2>
      <a:accent3>
        <a:srgbClr val="234D70"/>
      </a:accent3>
      <a:accent4>
        <a:srgbClr val="36ADD9"/>
      </a:accent4>
      <a:accent5>
        <a:srgbClr val="266D4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FA33-1309-4D9F-B6AC-C6D3523F358A}">
  <sheetPr>
    <tabColor theme="5" tint="0.39997558519241921"/>
  </sheetPr>
  <dimension ref="B1:AO16"/>
  <sheetViews>
    <sheetView tabSelected="1" topLeftCell="A15" workbookViewId="0">
      <selection activeCell="A22" sqref="A22"/>
    </sheetView>
  </sheetViews>
  <sheetFormatPr defaultColWidth="8.88671875" defaultRowHeight="14.4"/>
  <cols>
    <col min="1" max="1" width="8.88671875" style="2"/>
    <col min="2" max="2" width="35.5546875" style="2" customWidth="1"/>
    <col min="3" max="3" width="16.44140625" style="2" customWidth="1"/>
    <col min="4" max="5" width="8.88671875" style="2"/>
    <col min="6" max="6" width="9.21875" style="2" bestFit="1" customWidth="1"/>
    <col min="7" max="9" width="8.88671875" style="2"/>
    <col min="10" max="10" width="12.77734375" style="2" bestFit="1" customWidth="1"/>
    <col min="11" max="37" width="11.109375" style="2" bestFit="1" customWidth="1"/>
    <col min="38" max="38" width="10.109375" style="2" bestFit="1" customWidth="1"/>
    <col min="39" max="39" width="9.109375" style="2" bestFit="1" customWidth="1"/>
    <col min="40" max="16384" width="8.88671875" style="2"/>
  </cols>
  <sheetData>
    <row r="1" spans="2:4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7.399999999999999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1" ht="15.6"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>
      <c r="B7" s="5" t="s">
        <v>2</v>
      </c>
      <c r="C7" s="6">
        <v>2019</v>
      </c>
      <c r="D7" s="6">
        <v>2020</v>
      </c>
      <c r="E7" s="6">
        <v>2021</v>
      </c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6">
        <v>2027</v>
      </c>
      <c r="L7" s="6">
        <v>2028</v>
      </c>
      <c r="M7" s="6">
        <v>2029</v>
      </c>
      <c r="N7" s="6">
        <v>2030</v>
      </c>
      <c r="O7" s="6">
        <v>2031</v>
      </c>
      <c r="P7" s="6">
        <v>2032</v>
      </c>
      <c r="Q7" s="6">
        <v>2033</v>
      </c>
      <c r="R7" s="6">
        <v>2034</v>
      </c>
      <c r="S7" s="6">
        <v>2035</v>
      </c>
      <c r="T7" s="6">
        <v>2036</v>
      </c>
      <c r="U7" s="6">
        <v>2037</v>
      </c>
      <c r="V7" s="6">
        <v>2038</v>
      </c>
      <c r="W7" s="6">
        <v>2039</v>
      </c>
      <c r="X7" s="6">
        <v>2040</v>
      </c>
      <c r="Y7" s="6">
        <v>2041</v>
      </c>
      <c r="Z7" s="6">
        <v>2042</v>
      </c>
      <c r="AA7" s="6">
        <v>2043</v>
      </c>
      <c r="AB7" s="6">
        <v>2044</v>
      </c>
      <c r="AC7" s="6">
        <v>2045</v>
      </c>
      <c r="AD7" s="6">
        <v>2046</v>
      </c>
      <c r="AE7" s="6">
        <v>2047</v>
      </c>
      <c r="AF7" s="6">
        <v>2048</v>
      </c>
      <c r="AG7" s="6">
        <v>2049</v>
      </c>
      <c r="AH7" s="6">
        <v>2050</v>
      </c>
      <c r="AI7" s="6">
        <v>2051</v>
      </c>
      <c r="AJ7" s="6">
        <v>2052</v>
      </c>
      <c r="AK7" s="6">
        <v>2053</v>
      </c>
      <c r="AL7" s="6">
        <v>2054</v>
      </c>
      <c r="AM7" s="6">
        <v>2055</v>
      </c>
      <c r="AN7" s="6">
        <v>2056</v>
      </c>
    </row>
    <row r="8" spans="2:41">
      <c r="B8" s="7" t="s">
        <v>3</v>
      </c>
      <c r="C8" s="2">
        <v>0.2</v>
      </c>
      <c r="D8" s="2">
        <v>1.8</v>
      </c>
      <c r="E8" s="2">
        <v>4.5</v>
      </c>
      <c r="F8" s="2">
        <v>7</v>
      </c>
      <c r="G8" s="2">
        <v>8.6999999999999993</v>
      </c>
      <c r="H8" s="2">
        <v>9.3000000000000007</v>
      </c>
      <c r="I8" s="2">
        <v>9.6</v>
      </c>
      <c r="J8" s="2">
        <v>9.6999999999999993</v>
      </c>
      <c r="K8" s="2">
        <v>9.9</v>
      </c>
      <c r="L8" s="2">
        <v>10</v>
      </c>
      <c r="M8" s="2">
        <v>10.1</v>
      </c>
      <c r="N8" s="2">
        <v>10.1</v>
      </c>
      <c r="O8" s="2">
        <v>10</v>
      </c>
      <c r="P8" s="2">
        <v>9.9</v>
      </c>
      <c r="Q8" s="2">
        <v>9.6999999999999993</v>
      </c>
      <c r="R8" s="2">
        <v>9.5</v>
      </c>
      <c r="S8" s="2">
        <v>9.1999999999999993</v>
      </c>
      <c r="T8" s="2">
        <v>8.9</v>
      </c>
      <c r="U8" s="2">
        <v>8.5</v>
      </c>
      <c r="V8" s="2">
        <v>8.1</v>
      </c>
      <c r="W8" s="2">
        <v>7.6</v>
      </c>
      <c r="X8" s="2">
        <v>7.2</v>
      </c>
      <c r="Y8" s="2">
        <v>6.7</v>
      </c>
      <c r="Z8" s="2">
        <v>6.2</v>
      </c>
      <c r="AA8" s="2">
        <v>5.7</v>
      </c>
      <c r="AB8" s="2">
        <v>5.2</v>
      </c>
      <c r="AC8" s="2">
        <v>4.7</v>
      </c>
      <c r="AD8" s="2">
        <v>4.2</v>
      </c>
      <c r="AE8" s="2">
        <v>3.6</v>
      </c>
      <c r="AF8" s="2">
        <v>3.1</v>
      </c>
      <c r="AG8" s="2">
        <v>2.5</v>
      </c>
      <c r="AH8" s="2">
        <v>2</v>
      </c>
      <c r="AI8" s="2">
        <v>1.4</v>
      </c>
      <c r="AJ8" s="2">
        <v>0.8</v>
      </c>
      <c r="AK8" s="2">
        <v>0.2</v>
      </c>
      <c r="AL8" s="2">
        <v>0</v>
      </c>
      <c r="AM8" s="2">
        <v>0</v>
      </c>
      <c r="AN8" s="2">
        <v>0</v>
      </c>
    </row>
    <row r="9" spans="2:41">
      <c r="B9" s="7" t="s">
        <v>4</v>
      </c>
      <c r="C9" s="8">
        <v>0</v>
      </c>
      <c r="D9" s="8">
        <v>0.04</v>
      </c>
      <c r="E9" s="8">
        <v>0.02</v>
      </c>
      <c r="F9" s="8">
        <v>0.04</v>
      </c>
      <c r="G9" s="8">
        <v>7.0000000000000007E-2</v>
      </c>
      <c r="H9" s="8">
        <v>0.12</v>
      </c>
      <c r="I9" s="8">
        <v>0.17</v>
      </c>
      <c r="J9" s="8">
        <v>0.24</v>
      </c>
      <c r="K9" s="8">
        <v>0.3</v>
      </c>
      <c r="L9" s="8">
        <v>0.34</v>
      </c>
      <c r="M9" s="8">
        <v>0.41</v>
      </c>
      <c r="N9" s="8">
        <v>0.5</v>
      </c>
      <c r="O9" s="8">
        <v>0.56000000000000005</v>
      </c>
      <c r="P9" s="8">
        <v>0.61</v>
      </c>
      <c r="Q9" s="8">
        <v>0.67</v>
      </c>
      <c r="R9" s="8">
        <v>0.72</v>
      </c>
      <c r="S9" s="8">
        <v>0.78</v>
      </c>
      <c r="T9" s="8">
        <v>0.81</v>
      </c>
      <c r="U9" s="8">
        <v>0.81</v>
      </c>
      <c r="V9" s="8">
        <v>0.79</v>
      </c>
      <c r="W9" s="8">
        <v>0.81</v>
      </c>
      <c r="X9" s="8">
        <v>0.82</v>
      </c>
      <c r="Y9" s="8">
        <v>0.8</v>
      </c>
      <c r="Z9" s="8">
        <v>0.78</v>
      </c>
      <c r="AA9" s="8">
        <v>0.77</v>
      </c>
      <c r="AB9" s="8">
        <v>0.73</v>
      </c>
      <c r="AC9" s="8">
        <v>0.72</v>
      </c>
      <c r="AD9" s="8">
        <v>0.73</v>
      </c>
      <c r="AE9" s="8">
        <v>0.7</v>
      </c>
      <c r="AF9" s="8">
        <v>0.69</v>
      </c>
      <c r="AG9" s="8">
        <v>0.69</v>
      </c>
      <c r="AH9" s="8">
        <v>0.69</v>
      </c>
      <c r="AI9" s="8">
        <v>0.63</v>
      </c>
      <c r="AJ9" s="8">
        <v>0.56000000000000005</v>
      </c>
      <c r="AK9" s="8">
        <v>0.21</v>
      </c>
      <c r="AL9" s="8">
        <v>0.04</v>
      </c>
      <c r="AM9" s="8">
        <v>0.01</v>
      </c>
      <c r="AN9" s="8">
        <v>0</v>
      </c>
    </row>
    <row r="10" spans="2:41">
      <c r="B10" s="7" t="s">
        <v>5</v>
      </c>
      <c r="C10" s="8"/>
      <c r="D10" s="8"/>
      <c r="E10" s="8"/>
      <c r="F10" s="8"/>
      <c r="G10" s="8"/>
      <c r="H10" s="8"/>
      <c r="I10" s="8">
        <v>0.17</v>
      </c>
      <c r="J10" s="8">
        <v>0.2</v>
      </c>
      <c r="K10" s="8">
        <v>0.25</v>
      </c>
      <c r="L10" s="8">
        <v>0.28000000000000003</v>
      </c>
      <c r="M10" s="8">
        <v>0.36</v>
      </c>
      <c r="N10" s="8">
        <v>0.39</v>
      </c>
      <c r="O10" s="8">
        <v>0.45</v>
      </c>
      <c r="P10" s="8">
        <v>0.51</v>
      </c>
      <c r="Q10" s="8">
        <v>0.57999999999999996</v>
      </c>
      <c r="R10" s="8">
        <v>0.62</v>
      </c>
      <c r="S10" s="8">
        <v>0.65</v>
      </c>
      <c r="T10" s="8">
        <v>0.69</v>
      </c>
      <c r="U10" s="8">
        <v>0.71</v>
      </c>
      <c r="V10" s="8">
        <v>0.73</v>
      </c>
      <c r="W10" s="8">
        <v>0.74</v>
      </c>
      <c r="X10" s="8">
        <v>0.74</v>
      </c>
      <c r="Y10" s="8">
        <v>0.72</v>
      </c>
      <c r="Z10" s="8">
        <v>0.71</v>
      </c>
      <c r="AA10" s="8">
        <v>0.7</v>
      </c>
      <c r="AB10" s="8">
        <v>0.66</v>
      </c>
      <c r="AC10" s="8">
        <v>0.65</v>
      </c>
      <c r="AD10" s="8">
        <v>0.62</v>
      </c>
      <c r="AE10" s="8">
        <v>0.6</v>
      </c>
      <c r="AF10" s="8">
        <v>0.6</v>
      </c>
      <c r="AG10" s="8">
        <v>0.57999999999999996</v>
      </c>
      <c r="AH10" s="8">
        <v>0.59</v>
      </c>
      <c r="AI10" s="8">
        <v>0.54</v>
      </c>
      <c r="AJ10" s="8">
        <v>0.5</v>
      </c>
      <c r="AK10" s="8">
        <v>0.19</v>
      </c>
      <c r="AL10" s="8">
        <v>0.03</v>
      </c>
      <c r="AM10" s="8">
        <v>0.01</v>
      </c>
      <c r="AN10" s="8">
        <v>0</v>
      </c>
    </row>
    <row r="11" spans="2:41">
      <c r="B11" s="7" t="s">
        <v>6</v>
      </c>
      <c r="J11" s="2">
        <v>9.6999999999999993</v>
      </c>
      <c r="K11" s="2">
        <v>9.9</v>
      </c>
      <c r="L11" s="2">
        <v>10</v>
      </c>
      <c r="M11" s="2">
        <v>10.1</v>
      </c>
      <c r="N11" s="2">
        <v>10.199999999999999</v>
      </c>
      <c r="O11" s="2">
        <v>10.199999999999999</v>
      </c>
      <c r="P11" s="2">
        <v>10.1</v>
      </c>
      <c r="Q11" s="2">
        <v>10</v>
      </c>
      <c r="R11" s="2">
        <v>9.8000000000000007</v>
      </c>
      <c r="S11" s="2">
        <v>9.6</v>
      </c>
      <c r="T11" s="2">
        <v>9.3000000000000007</v>
      </c>
      <c r="U11" s="2">
        <v>9.1</v>
      </c>
      <c r="V11" s="2">
        <v>8.8000000000000007</v>
      </c>
      <c r="W11" s="2">
        <v>8.4</v>
      </c>
      <c r="X11" s="2">
        <v>8</v>
      </c>
      <c r="Y11" s="2">
        <v>7.6</v>
      </c>
      <c r="Z11" s="2">
        <v>7.2</v>
      </c>
      <c r="AA11" s="2">
        <v>6.7</v>
      </c>
      <c r="AB11" s="2">
        <v>6.4</v>
      </c>
      <c r="AC11" s="2">
        <v>5.9</v>
      </c>
      <c r="AD11" s="2">
        <v>5.5</v>
      </c>
      <c r="AE11" s="2">
        <v>5.0999999999999996</v>
      </c>
      <c r="AF11" s="2">
        <v>4.5999999999999996</v>
      </c>
      <c r="AG11" s="2">
        <v>4.2</v>
      </c>
      <c r="AH11" s="2">
        <v>3.7</v>
      </c>
      <c r="AI11" s="2">
        <v>3.2</v>
      </c>
      <c r="AJ11" s="2">
        <v>2.7</v>
      </c>
      <c r="AK11" s="2">
        <v>2.5</v>
      </c>
      <c r="AL11" s="2">
        <v>2.5</v>
      </c>
      <c r="AM11" s="2">
        <v>2.5</v>
      </c>
      <c r="AN11" s="2">
        <v>2.5</v>
      </c>
    </row>
    <row r="12" spans="2:41">
      <c r="B12" s="9" t="s">
        <v>7</v>
      </c>
      <c r="J12" s="2">
        <v>7.9</v>
      </c>
      <c r="K12" s="2">
        <v>8.1</v>
      </c>
      <c r="L12" s="2">
        <v>8.1999999999999993</v>
      </c>
      <c r="M12" s="2">
        <v>8.3000000000000007</v>
      </c>
      <c r="N12" s="2">
        <v>8.3000000000000007</v>
      </c>
      <c r="O12" s="2">
        <v>8.1999999999999993</v>
      </c>
      <c r="P12" s="2">
        <v>8.1</v>
      </c>
      <c r="Q12" s="2">
        <v>7.9</v>
      </c>
      <c r="R12" s="2">
        <v>7.7</v>
      </c>
      <c r="S12" s="2">
        <v>7.4</v>
      </c>
      <c r="T12" s="2">
        <v>7.2</v>
      </c>
      <c r="U12" s="2">
        <v>6.9</v>
      </c>
      <c r="V12" s="2">
        <v>6.5</v>
      </c>
      <c r="W12" s="2">
        <v>6.1</v>
      </c>
      <c r="X12" s="2">
        <v>5.7</v>
      </c>
      <c r="Y12" s="2">
        <v>5.3</v>
      </c>
      <c r="Z12" s="2">
        <v>4.9000000000000004</v>
      </c>
      <c r="AA12" s="2">
        <f t="shared" ref="AA12:AB12" si="0">Z12-(Z8-AA8)</f>
        <v>4.4000000000000004</v>
      </c>
      <c r="AB12" s="2">
        <f t="shared" si="0"/>
        <v>3.9000000000000004</v>
      </c>
      <c r="AC12" s="2">
        <v>3.5</v>
      </c>
      <c r="AD12" s="2">
        <v>3.1</v>
      </c>
      <c r="AE12" s="2">
        <v>2.6</v>
      </c>
      <c r="AF12" s="2">
        <v>2.2000000000000002</v>
      </c>
      <c r="AG12" s="2">
        <v>1.8</v>
      </c>
      <c r="AH12" s="2">
        <v>1.4</v>
      </c>
      <c r="AI12" s="2">
        <v>1</v>
      </c>
      <c r="AJ12" s="2">
        <v>0.5</v>
      </c>
      <c r="AK12" s="2">
        <v>0.1</v>
      </c>
      <c r="AL12" s="2">
        <f t="shared" ref="AL12:AN12" si="1">AL11-2.5</f>
        <v>0</v>
      </c>
      <c r="AM12" s="2">
        <f t="shared" si="1"/>
        <v>0</v>
      </c>
      <c r="AN12" s="2">
        <f t="shared" si="1"/>
        <v>0</v>
      </c>
    </row>
    <row r="13" spans="2:41">
      <c r="B13" s="9"/>
    </row>
    <row r="14" spans="2:41">
      <c r="B14" s="2" t="s">
        <v>8</v>
      </c>
    </row>
    <row r="16" spans="2:41">
      <c r="B16" s="2" t="s">
        <v>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376A9169E2E2E24E9765BFFB6711EF26" ma:contentTypeVersion="70" ma:contentTypeDescription="Create a new document." ma:contentTypeScope="" ma:versionID="4b1fcc568451a0f32f09d376bd83cac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0818f3da-6fbd-4b70-adb3-98dbbd6a166e" xmlns:ns6="39b8a52d-d8b9-47ff-a8c3-c8931ddf8d60" targetNamespace="http://schemas.microsoft.com/office/2006/metadata/properties" ma:root="true" ma:fieldsID="cf65b79e3de9eceb59a30620d256c721" ns1:_="" ns3:_="" ns4:_="" ns6:_="">
    <xsd:import namespace="http://schemas.microsoft.com/sharepoint/v3"/>
    <xsd:import namespace="e14115de-03ae-49b5-af01-31035404c456"/>
    <xsd:import namespace="0818f3da-6fbd-4b70-adb3-98dbbd6a166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8f3da-6fbd-4b70-adb3-98dbbd6a166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Date xmlns="0818f3da-6fbd-4b70-adb3-98dbbd6a166e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7ecc0bf0-bfa2-42ac-91a2-36bac6529bc2</TermId>
        </TermInfo>
      </Terms>
    </o5359087ad404c199aee74686ab194d3>
    <TaxKeywordTaxHTField xmlns="e14115de-03ae-49b5-af01-31035404c456">
      <Terms xmlns="http://schemas.microsoft.com/office/infopath/2007/PartnerControls"/>
    </TaxKeywordTaxHTField>
    <Retention xmlns="0818f3da-6fbd-4b70-adb3-98dbbd6a166e">0</Retention>
    <RetentionType xmlns="0818f3da-6fbd-4b70-adb3-98dbbd6a166e">Notify</RetentionType>
    <EDRMSOwner xmlns="0818f3da-6fbd-4b70-adb3-98dbbd6a166e" xsi:nil="true"/>
    <_dlc_DocId xmlns="39b8a52d-d8b9-47ff-a8c3-c8931ddf8d60">D5PZWENCX5VS-650920757-200</_dlc_DocId>
    <_dlc_DocIdUrl xmlns="39b8a52d-d8b9-47ff-a8c3-c8931ddf8d60">
      <Url>https://share.sp.ons.statistics.gov.uk/sites/PubSec/PCAAP/_layouts/15/DocIdRedir.aspx?ID=D5PZWENCX5VS-650920757-200</Url>
      <Description>D5PZWENCX5VS-650920757-200</Description>
    </_dlc_DocIdUrl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6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90EED3-A680-4260-854D-615876B714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1EB2A1-6ED2-4913-84CE-6D1244234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0818f3da-6fbd-4b70-adb3-98dbbd6a166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018B1F-7EF9-4393-8055-865D6D5B68B4}">
  <ds:schemaRefs>
    <ds:schemaRef ds:uri="e14115de-03ae-49b5-af01-31035404c456"/>
    <ds:schemaRef ds:uri="http://schemas.microsoft.com/office/2006/documentManagement/types"/>
    <ds:schemaRef ds:uri="http://schemas.microsoft.com/office/2006/metadata/properties"/>
    <ds:schemaRef ds:uri="39b8a52d-d8b9-47ff-a8c3-c8931ddf8d60"/>
    <ds:schemaRef ds:uri="http://schemas.microsoft.com/office/infopath/2007/PartnerControls"/>
    <ds:schemaRef ds:uri="http://schemas.openxmlformats.org/package/2006/metadata/core-properties"/>
    <ds:schemaRef ds:uri="0818f3da-6fbd-4b70-adb3-98dbbd6a166e"/>
    <ds:schemaRef ds:uri="http://purl.org/dc/elements/1.1/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B65ADE-D4D2-4A5F-8D3C-6DFB0A464395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18547932-8DF9-46DD-9E4B-C2B26011C76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3F31510-109B-47BD-A29E-7905E776E605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0D3DA8C3-5535-4E46-997A-8CA43B0AC5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Firth, Frederick</dc:creator>
  <cp:lastModifiedBy>Firth, Frederick</cp:lastModifiedBy>
  <dcterms:created xsi:type="dcterms:W3CDTF">2019-06-15T08:55:00Z</dcterms:created>
  <dcterms:modified xsi:type="dcterms:W3CDTF">2019-06-18T15:13:33Z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0x01010035E33599CC8D1E47A037F474646B1D5800376A9169E2E2E24E9765BFFB6711EF26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f2ce1d38-b552-441f-8f56-e653c68c91b2</vt:lpwstr>
  </property>
  <property fmtid="{D5CDD505-2E9C-101B-9397-08002B2CF9AE}" pid="6" name="TaxKeyword">
    <vt:lpwstr/>
  </property>
  <property fmtid="{D5CDD505-2E9C-101B-9397-08002B2CF9AE}" pid="7" name="RecordType">
    <vt:lpwstr>6;#Reports|7ecc0bf0-bfa2-42ac-91a2-36bac6529bc2</vt:lpwstr>
  </property>
  <property fmtid="{D5CDD505-2E9C-101B-9397-08002B2CF9AE}" pid="8" name="TaxCatchAll">
    <vt:lpwstr>6;#Reports|7ecc0bf0-bfa2-42ac-91a2-36bac6529bc2</vt:lpwstr>
  </property>
</Properties>
</file>