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mc:AlternateContent xmlns:mc="http://schemas.openxmlformats.org/markup-compatibility/2006">
    <mc:Choice Requires="x15">
      <x15ac:absPath xmlns:x15ac="http://schemas.microsoft.com/office/spreadsheetml/2010/11/ac" url="\\NDATA12\colwic$\Desktop\SPPI Publication\"/>
    </mc:Choice>
  </mc:AlternateContent>
  <xr:revisionPtr revIDLastSave="0" documentId="8_{431B5054-EB84-4D91-BD8C-5073A0690FB7}" xr6:coauthVersionLast="41" xr6:coauthVersionMax="41" xr10:uidLastSave="{00000000-0000-0000-0000-000000000000}"/>
  <workbookProtection lockStructure="1"/>
  <bookViews>
    <workbookView xWindow="22932" yWindow="-108" windowWidth="23256" windowHeight="13176" tabRatio="862" firstSheet="1" activeTab="1" xr2:uid="{00000000-000D-0000-FFFF-FFFF00000000}"/>
  </bookViews>
  <sheets>
    <sheet name="Start" sheetId="19" state="hidden" r:id="rId1"/>
    <sheet name="Cover sheet" sheetId="25" r:id="rId2"/>
    <sheet name="Contents" sheetId="26" r:id="rId3"/>
    <sheet name="Notes" sheetId="28" r:id="rId4"/>
    <sheet name="Quarterly % Triangle" sheetId="10" r:id="rId5"/>
    <sheet name="Quarterly Revisions" sheetId="17" r:id="rId6"/>
    <sheet name="Quarterly After 12 Months" sheetId="7" r:id="rId7"/>
    <sheet name="Chart Titles" sheetId="23" state="hidden" r:id="rId8"/>
    <sheet name="Quarterly Chart-after 12 months" sheetId="27" r:id="rId9"/>
    <sheet name="Annual % Triangle" sheetId="30" r:id="rId10"/>
    <sheet name="Annual Revisions" sheetId="31" r:id="rId11"/>
    <sheet name="Annual After 12 Months" sheetId="32" r:id="rId12"/>
    <sheet name="Annual Chart-after 12 months" sheetId="33" r:id="rId13"/>
  </sheets>
  <definedNames>
    <definedName name="A" localSheetId="9">'Annual % Triangle'!$A$1</definedName>
    <definedName name="A">'Quarterly % Triangle'!$A$1</definedName>
    <definedName name="chtCat1">OFFSET('Annual After 12 Months'!$B$4, COUNTA('Annual After 12 Months'!$B:$B)-1,0,-MIN(55,COUNTA('Annual After 12 Months'!$B:$B)-1),1)</definedName>
    <definedName name="chtCats">OFFSET('Quarterly After 12 Months'!$B$4, COUNTA('Quarterly After 12 Months'!$B:$B)-1,0,-MIN(55,COUNTA('Quarterly After 12 Months'!$B:$B)-1),1)</definedName>
    <definedName name="chtValA">OFFSET(chtCats,0,1)</definedName>
    <definedName name="chtValA2">OFFSET(chtCat1,0,1)</definedName>
    <definedName name="chtValB">OFFSET(chtCats,0,2)</definedName>
    <definedName name="chtValB2">OFFSET(chtCat1,0,2)</definedName>
    <definedName name="chtValC">OFFSET(chtCats,0,3)</definedName>
    <definedName name="chtValC2">OFFSET(chtCat1,0,3)</definedName>
    <definedName name="HPFood" localSheetId="9">#REF!</definedName>
    <definedName name="HPFood" localSheetId="11">#REF!</definedName>
    <definedName name="HPFood" localSheetId="12">#REF!</definedName>
    <definedName name="HPFood" localSheetId="10">#REF!</definedName>
    <definedName name="HPFood">#REF!</definedName>
    <definedName name="_xlnm.Print_Area" localSheetId="11">'Annual After 12 Months'!$A$1:$L$60</definedName>
    <definedName name="_xlnm.Print_Area" localSheetId="6">'Quarterly After 12 Months'!$A$1:$L$60</definedName>
    <definedName name="Rebasing00" localSheetId="9">#REF!</definedName>
    <definedName name="Rebasing00" localSheetId="11">#REF!</definedName>
    <definedName name="Rebasing00" localSheetId="12">#REF!</definedName>
    <definedName name="Rebasing00" localSheetId="10">#REF!</definedName>
    <definedName name="Rebasing00">#REF!</definedName>
    <definedName name="Rebasing95" localSheetId="9">#REF!</definedName>
    <definedName name="Rebasing95" localSheetId="11">#REF!</definedName>
    <definedName name="Rebasing95" localSheetId="12">#REF!</definedName>
    <definedName name="Rebasing95" localSheetId="10">#REF!</definedName>
    <definedName name="Rebasing95">#REF!</definedName>
    <definedName name="Upwardrev0.9" localSheetId="9">#REF!</definedName>
    <definedName name="Upwardrev0.9" localSheetId="11">#REF!</definedName>
    <definedName name="Upwardrev0.9" localSheetId="12">#REF!</definedName>
    <definedName name="Upwardrev0.9" localSheetId="10">#REF!</definedName>
    <definedName name="Upwardrev0.9">#REF!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64" i="32" l="1"/>
  <c r="E64" i="32" s="1"/>
  <c r="G64" i="32" s="1"/>
  <c r="BI10" i="30"/>
  <c r="D64" i="7"/>
  <c r="BI10" i="10"/>
  <c r="F64" i="32"/>
  <c r="BM76" i="30"/>
  <c r="BL76" i="30"/>
  <c r="BK76" i="30"/>
  <c r="BJ76" i="30"/>
  <c r="BI76" i="30"/>
  <c r="BH76" i="30"/>
  <c r="BG76" i="30"/>
  <c r="BF76" i="30"/>
  <c r="BE76" i="30"/>
  <c r="BD76" i="30"/>
  <c r="BC76" i="30"/>
  <c r="BB76" i="30"/>
  <c r="BA76" i="30"/>
  <c r="AZ76" i="30"/>
  <c r="AY76" i="30"/>
  <c r="AX76" i="30"/>
  <c r="AW76" i="30"/>
  <c r="AV76" i="30"/>
  <c r="AU76" i="30"/>
  <c r="AT76" i="30"/>
  <c r="AS76" i="30"/>
  <c r="AR76" i="30"/>
  <c r="AQ76" i="30"/>
  <c r="AP76" i="30"/>
  <c r="AO76" i="30"/>
  <c r="AN76" i="30"/>
  <c r="AM76" i="30"/>
  <c r="AL76" i="30"/>
  <c r="AK76" i="30"/>
  <c r="AJ76" i="30"/>
  <c r="AI76" i="30"/>
  <c r="AH76" i="30"/>
  <c r="AG76" i="30"/>
  <c r="AF76" i="30"/>
  <c r="AE76" i="30"/>
  <c r="AD76" i="30"/>
  <c r="AC76" i="30"/>
  <c r="AB76" i="30"/>
  <c r="AA76" i="30"/>
  <c r="Z76" i="30"/>
  <c r="Y76" i="30"/>
  <c r="X76" i="30"/>
  <c r="W76" i="30"/>
  <c r="V76" i="30"/>
  <c r="U76" i="30"/>
  <c r="T76" i="30"/>
  <c r="S76" i="30"/>
  <c r="R76" i="30"/>
  <c r="Q76" i="30"/>
  <c r="P76" i="30"/>
  <c r="O76" i="30"/>
  <c r="N76" i="30"/>
  <c r="M76" i="30"/>
  <c r="L76" i="30"/>
  <c r="K76" i="30"/>
  <c r="J76" i="30"/>
  <c r="I76" i="30"/>
  <c r="H76" i="30"/>
  <c r="G76" i="30"/>
  <c r="F76" i="30"/>
  <c r="E76" i="30"/>
  <c r="D76" i="30"/>
  <c r="C76" i="30"/>
  <c r="BM9" i="30"/>
  <c r="BM9" i="31" s="1"/>
  <c r="BL9" i="30"/>
  <c r="BK9" i="30"/>
  <c r="BJ9" i="30"/>
  <c r="BI9" i="30"/>
  <c r="BH9" i="30"/>
  <c r="BG9" i="30"/>
  <c r="BF9" i="30"/>
  <c r="BE9" i="30"/>
  <c r="BD9" i="30"/>
  <c r="BC9" i="30"/>
  <c r="BB9" i="30"/>
  <c r="BA9" i="30"/>
  <c r="AZ9" i="30"/>
  <c r="AY9" i="30"/>
  <c r="AX9" i="30"/>
  <c r="AW9" i="30"/>
  <c r="AV9" i="30"/>
  <c r="AU9" i="30"/>
  <c r="AT9" i="30"/>
  <c r="AS9" i="30"/>
  <c r="AR9" i="30"/>
  <c r="AQ9" i="30"/>
  <c r="AP9" i="30"/>
  <c r="AO9" i="30"/>
  <c r="AN9" i="30"/>
  <c r="AM9" i="30"/>
  <c r="AL9" i="30"/>
  <c r="AK9" i="30"/>
  <c r="AJ9" i="30"/>
  <c r="AI9" i="30"/>
  <c r="AH9" i="30"/>
  <c r="AG9" i="30"/>
  <c r="AF9" i="30"/>
  <c r="AE9" i="30"/>
  <c r="AD9" i="30"/>
  <c r="AC9" i="30"/>
  <c r="AB9" i="30"/>
  <c r="AA9" i="30"/>
  <c r="Z9" i="30"/>
  <c r="Y9" i="30"/>
  <c r="X9" i="30"/>
  <c r="W9" i="30"/>
  <c r="V9" i="30"/>
  <c r="U9" i="30"/>
  <c r="T9" i="30"/>
  <c r="S9" i="30"/>
  <c r="R9" i="30"/>
  <c r="Q9" i="30"/>
  <c r="P9" i="30"/>
  <c r="O9" i="30"/>
  <c r="N9" i="30"/>
  <c r="M9" i="30"/>
  <c r="L9" i="30"/>
  <c r="K9" i="30"/>
  <c r="J9" i="30"/>
  <c r="I9" i="30"/>
  <c r="H9" i="30"/>
  <c r="G9" i="30"/>
  <c r="F9" i="30"/>
  <c r="E9" i="30"/>
  <c r="D9" i="30"/>
  <c r="C9" i="30"/>
  <c r="BM7" i="31"/>
  <c r="BM8" i="31"/>
  <c r="BM10" i="31"/>
  <c r="BM11" i="31"/>
  <c r="BM12" i="31"/>
  <c r="BM76" i="31"/>
  <c r="BL75" i="31"/>
  <c r="C75" i="31"/>
  <c r="D75" i="31"/>
  <c r="E75" i="31"/>
  <c r="F75" i="31"/>
  <c r="G75" i="31"/>
  <c r="H75" i="31"/>
  <c r="I75" i="31"/>
  <c r="J75" i="31"/>
  <c r="K75" i="31"/>
  <c r="L75" i="31"/>
  <c r="M75" i="31"/>
  <c r="N75" i="31"/>
  <c r="O75" i="31"/>
  <c r="P75" i="31"/>
  <c r="Q75" i="31"/>
  <c r="R75" i="31"/>
  <c r="S75" i="31"/>
  <c r="T75" i="31"/>
  <c r="U75" i="31"/>
  <c r="V75" i="31"/>
  <c r="W75" i="31"/>
  <c r="X75" i="31"/>
  <c r="Y75" i="31"/>
  <c r="Z75" i="31"/>
  <c r="AA75" i="31"/>
  <c r="AB75" i="31"/>
  <c r="AC75" i="31"/>
  <c r="AD75" i="31"/>
  <c r="AE75" i="31"/>
  <c r="AF75" i="31"/>
  <c r="AG75" i="31"/>
  <c r="AH75" i="31"/>
  <c r="AI75" i="31"/>
  <c r="AJ75" i="31"/>
  <c r="AK75" i="31"/>
  <c r="AL75" i="31"/>
  <c r="AM75" i="31"/>
  <c r="AN75" i="31"/>
  <c r="AO75" i="31"/>
  <c r="AP75" i="31"/>
  <c r="AQ75" i="31"/>
  <c r="AR75" i="31"/>
  <c r="AS75" i="31"/>
  <c r="AT75" i="31"/>
  <c r="AU75" i="31"/>
  <c r="AV75" i="31"/>
  <c r="AW75" i="31"/>
  <c r="AX75" i="31"/>
  <c r="AY75" i="31"/>
  <c r="AZ75" i="31"/>
  <c r="BA75" i="31"/>
  <c r="BB75" i="31"/>
  <c r="BC75" i="31"/>
  <c r="BD75" i="31"/>
  <c r="BE75" i="31"/>
  <c r="BF75" i="31"/>
  <c r="BG75" i="31"/>
  <c r="BH75" i="31"/>
  <c r="BI75" i="31"/>
  <c r="BJ75" i="31"/>
  <c r="BK75" i="31"/>
  <c r="F64" i="7"/>
  <c r="E64" i="7"/>
  <c r="G64" i="7" s="1"/>
  <c r="BM76" i="10"/>
  <c r="BM76" i="17" s="1"/>
  <c r="BL76" i="10"/>
  <c r="BK76" i="10"/>
  <c r="BJ76" i="10"/>
  <c r="BI76" i="10"/>
  <c r="BH76" i="10"/>
  <c r="BG76" i="10"/>
  <c r="BF76" i="10"/>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Z76" i="10"/>
  <c r="Y76" i="10"/>
  <c r="X76" i="10"/>
  <c r="W76" i="10"/>
  <c r="V76" i="10"/>
  <c r="U76" i="10"/>
  <c r="T76" i="10"/>
  <c r="S76" i="10"/>
  <c r="R76" i="10"/>
  <c r="Q76" i="10"/>
  <c r="P76" i="10"/>
  <c r="O76" i="10"/>
  <c r="N76" i="10"/>
  <c r="M76" i="10"/>
  <c r="L76" i="10"/>
  <c r="K76" i="10"/>
  <c r="J76" i="10"/>
  <c r="I76" i="10"/>
  <c r="H76" i="10"/>
  <c r="G76" i="10"/>
  <c r="F76" i="10"/>
  <c r="E76" i="10"/>
  <c r="D76" i="10"/>
  <c r="C76" i="10"/>
  <c r="BM9" i="10"/>
  <c r="BM9" i="17" s="1"/>
  <c r="BL9" i="10"/>
  <c r="BK9" i="10"/>
  <c r="BJ9" i="10"/>
  <c r="BI9" i="10"/>
  <c r="BH9" i="10"/>
  <c r="BG9" i="10"/>
  <c r="BF9" i="10"/>
  <c r="BE9" i="10"/>
  <c r="BD9" i="10"/>
  <c r="BC9" i="10"/>
  <c r="BB9" i="10"/>
  <c r="BA9" i="10"/>
  <c r="AZ9" i="10"/>
  <c r="AY9" i="10"/>
  <c r="AX9" i="10"/>
  <c r="AW9" i="10"/>
  <c r="AV9" i="10"/>
  <c r="AU9" i="10"/>
  <c r="AT9" i="10"/>
  <c r="AS9" i="10"/>
  <c r="AR9" i="10"/>
  <c r="AQ9" i="10"/>
  <c r="AP9" i="10"/>
  <c r="AO9" i="10"/>
  <c r="AN9" i="10"/>
  <c r="AM9" i="10"/>
  <c r="AL9" i="10"/>
  <c r="AK9" i="10"/>
  <c r="AJ9" i="10"/>
  <c r="AI9" i="10"/>
  <c r="AH9" i="10"/>
  <c r="AG9" i="10"/>
  <c r="AF9" i="10"/>
  <c r="AE9" i="10"/>
  <c r="AD9" i="10"/>
  <c r="AC9" i="10"/>
  <c r="AB9" i="10"/>
  <c r="AA9" i="10"/>
  <c r="Z9" i="10"/>
  <c r="Y9" i="10"/>
  <c r="X9" i="10"/>
  <c r="W9" i="10"/>
  <c r="V9" i="10"/>
  <c r="U9" i="10"/>
  <c r="T9" i="10"/>
  <c r="S9" i="10"/>
  <c r="R9" i="10"/>
  <c r="Q9" i="10"/>
  <c r="P9" i="10"/>
  <c r="O9" i="10"/>
  <c r="N9" i="10"/>
  <c r="M9" i="10"/>
  <c r="L9" i="10"/>
  <c r="K9" i="10"/>
  <c r="J9" i="10"/>
  <c r="I9" i="10"/>
  <c r="H9" i="10"/>
  <c r="G9" i="10"/>
  <c r="F9" i="10"/>
  <c r="E9" i="10"/>
  <c r="D9" i="10"/>
  <c r="C9" i="10"/>
  <c r="BM7" i="17"/>
  <c r="BM8" i="17"/>
  <c r="BM10" i="17"/>
  <c r="BM11" i="17"/>
  <c r="BM12" i="17"/>
  <c r="BL75" i="17"/>
  <c r="C75" i="17"/>
  <c r="D75" i="17"/>
  <c r="E75" i="17"/>
  <c r="F75" i="17"/>
  <c r="G75" i="17"/>
  <c r="H75" i="17"/>
  <c r="I75" i="17"/>
  <c r="J75" i="17"/>
  <c r="K75" i="17"/>
  <c r="L75" i="17"/>
  <c r="M75" i="17"/>
  <c r="N75" i="17"/>
  <c r="O75" i="17"/>
  <c r="P75" i="17"/>
  <c r="Q75" i="17"/>
  <c r="R75" i="17"/>
  <c r="S75" i="17"/>
  <c r="T75" i="17"/>
  <c r="U75" i="17"/>
  <c r="V75" i="17"/>
  <c r="W75" i="17"/>
  <c r="X75" i="17"/>
  <c r="Y75" i="17"/>
  <c r="Z75" i="17"/>
  <c r="AA75" i="17"/>
  <c r="AB75" i="17"/>
  <c r="AC75" i="17"/>
  <c r="AD75" i="17"/>
  <c r="AE75" i="17"/>
  <c r="AF75" i="17"/>
  <c r="AG75" i="17"/>
  <c r="AH75" i="17"/>
  <c r="AI75" i="17"/>
  <c r="AJ75" i="17"/>
  <c r="AK75" i="17"/>
  <c r="AL75" i="17"/>
  <c r="AM75" i="17"/>
  <c r="AN75" i="17"/>
  <c r="AO75" i="17"/>
  <c r="AP75" i="17"/>
  <c r="AQ75" i="17"/>
  <c r="AR75" i="17"/>
  <c r="AS75" i="17"/>
  <c r="AT75" i="17"/>
  <c r="AU75" i="17"/>
  <c r="AV75" i="17"/>
  <c r="AW75" i="17"/>
  <c r="AX75" i="17"/>
  <c r="AY75" i="17"/>
  <c r="AZ75" i="17"/>
  <c r="BA75" i="17"/>
  <c r="BB75" i="17"/>
  <c r="BC75" i="17"/>
  <c r="BD75" i="17"/>
  <c r="BE75" i="17"/>
  <c r="BF75" i="17"/>
  <c r="BG75" i="17"/>
  <c r="BH75" i="17"/>
  <c r="BI75" i="17"/>
  <c r="BJ75" i="17"/>
  <c r="BK75" i="17"/>
  <c r="BH10" i="30" l="1"/>
  <c r="D63" i="32" s="1"/>
  <c r="BH10" i="10"/>
  <c r="D63" i="7" s="1"/>
  <c r="BG10" i="30" l="1"/>
  <c r="D62" i="32" s="1"/>
  <c r="BG10" i="10"/>
  <c r="D62" i="7" s="1"/>
  <c r="BF10" i="10"/>
  <c r="E63" i="32" l="1"/>
  <c r="G63" i="32" s="1"/>
  <c r="BL76" i="31"/>
  <c r="BK9" i="31"/>
  <c r="BL7" i="31"/>
  <c r="BL8" i="31"/>
  <c r="BL9" i="31"/>
  <c r="BL10" i="31"/>
  <c r="BL11" i="31"/>
  <c r="BL12" i="31"/>
  <c r="BK74" i="31"/>
  <c r="C74" i="31"/>
  <c r="D74" i="31"/>
  <c r="E74" i="31"/>
  <c r="F74" i="31"/>
  <c r="G74" i="31"/>
  <c r="H74" i="31"/>
  <c r="I74" i="31"/>
  <c r="J74" i="31"/>
  <c r="K74" i="31"/>
  <c r="L74" i="31"/>
  <c r="M74" i="31"/>
  <c r="N74" i="31"/>
  <c r="O74" i="31"/>
  <c r="P74" i="31"/>
  <c r="Q74" i="31"/>
  <c r="R74" i="31"/>
  <c r="S74" i="31"/>
  <c r="T74" i="31"/>
  <c r="U74" i="31"/>
  <c r="V74" i="31"/>
  <c r="W74" i="31"/>
  <c r="X74" i="31"/>
  <c r="Y74" i="31"/>
  <c r="Z74" i="31"/>
  <c r="AA74" i="31"/>
  <c r="AB74" i="31"/>
  <c r="AC74" i="31"/>
  <c r="AD74" i="31"/>
  <c r="AE74" i="31"/>
  <c r="AF74" i="31"/>
  <c r="AG74" i="31"/>
  <c r="AH74" i="31"/>
  <c r="AI74" i="31"/>
  <c r="AJ74" i="31"/>
  <c r="AK74" i="31"/>
  <c r="AL74" i="31"/>
  <c r="AM74" i="31"/>
  <c r="AN74" i="31"/>
  <c r="AO74" i="31"/>
  <c r="AP74" i="31"/>
  <c r="AQ74" i="31"/>
  <c r="AR74" i="31"/>
  <c r="AS74" i="31"/>
  <c r="AT74" i="31"/>
  <c r="AU74" i="31"/>
  <c r="AV74" i="31"/>
  <c r="AW74" i="31"/>
  <c r="AX74" i="31"/>
  <c r="AY74" i="31"/>
  <c r="AZ74" i="31"/>
  <c r="BA74" i="31"/>
  <c r="BB74" i="31"/>
  <c r="BC74" i="31"/>
  <c r="BD74" i="31"/>
  <c r="BE74" i="31"/>
  <c r="BF74" i="31"/>
  <c r="BG74" i="31"/>
  <c r="BH74" i="31"/>
  <c r="BI74" i="31"/>
  <c r="BJ74" i="31"/>
  <c r="E63" i="7"/>
  <c r="G63" i="7" s="1"/>
  <c r="BL76" i="17"/>
  <c r="BK76" i="17"/>
  <c r="BL9" i="17"/>
  <c r="BK9" i="17"/>
  <c r="BL7" i="17"/>
  <c r="BL8" i="17"/>
  <c r="BL10" i="17"/>
  <c r="BL11" i="17"/>
  <c r="BL12" i="17"/>
  <c r="BK74" i="17"/>
  <c r="C74" i="17"/>
  <c r="D74" i="17"/>
  <c r="E74" i="17"/>
  <c r="F74" i="17"/>
  <c r="G74" i="17"/>
  <c r="H74" i="17"/>
  <c r="I74" i="17"/>
  <c r="J74" i="17"/>
  <c r="K74" i="17"/>
  <c r="L74" i="17"/>
  <c r="M74" i="17"/>
  <c r="N74" i="17"/>
  <c r="O74" i="17"/>
  <c r="P74" i="17"/>
  <c r="Q74" i="17"/>
  <c r="R74" i="17"/>
  <c r="S74" i="17"/>
  <c r="T74" i="17"/>
  <c r="U74" i="17"/>
  <c r="V74" i="17"/>
  <c r="W74" i="17"/>
  <c r="X74" i="17"/>
  <c r="Y74" i="17"/>
  <c r="Z74" i="17"/>
  <c r="AA74" i="17"/>
  <c r="AB74" i="17"/>
  <c r="AC74" i="17"/>
  <c r="AD74" i="17"/>
  <c r="AE74" i="17"/>
  <c r="AF74" i="17"/>
  <c r="AG74" i="17"/>
  <c r="AH74" i="17"/>
  <c r="AI74" i="17"/>
  <c r="AJ74" i="17"/>
  <c r="AK74" i="17"/>
  <c r="AL74" i="17"/>
  <c r="AM74" i="17"/>
  <c r="AN74" i="17"/>
  <c r="AO74" i="17"/>
  <c r="AP74" i="17"/>
  <c r="AQ74" i="17"/>
  <c r="AR74" i="17"/>
  <c r="AS74" i="17"/>
  <c r="AT74" i="17"/>
  <c r="AU74" i="17"/>
  <c r="AV74" i="17"/>
  <c r="AW74" i="17"/>
  <c r="AX74" i="17"/>
  <c r="AY74" i="17"/>
  <c r="AZ74" i="17"/>
  <c r="BA74" i="17"/>
  <c r="BB74" i="17"/>
  <c r="BC74" i="17"/>
  <c r="BD74" i="17"/>
  <c r="BE74" i="17"/>
  <c r="BF74" i="17"/>
  <c r="BG74" i="17"/>
  <c r="BH74" i="17"/>
  <c r="BI74" i="17"/>
  <c r="BJ74" i="17"/>
  <c r="E62" i="32"/>
  <c r="G62" i="32" s="1"/>
  <c r="BK7" i="31"/>
  <c r="BK8" i="31"/>
  <c r="BK10" i="31"/>
  <c r="BK11" i="31"/>
  <c r="BK12" i="31"/>
  <c r="BK76" i="31"/>
  <c r="BJ73" i="31"/>
  <c r="C73" i="31"/>
  <c r="D73" i="31"/>
  <c r="E73" i="31"/>
  <c r="F73" i="31"/>
  <c r="G73" i="31"/>
  <c r="H73" i="31"/>
  <c r="I73" i="31"/>
  <c r="J73" i="31"/>
  <c r="K73" i="31"/>
  <c r="L73" i="31"/>
  <c r="M73" i="31"/>
  <c r="N73" i="31"/>
  <c r="O73" i="31"/>
  <c r="P73" i="31"/>
  <c r="Q73" i="31"/>
  <c r="R73" i="31"/>
  <c r="S73" i="31"/>
  <c r="T73" i="31"/>
  <c r="U73" i="31"/>
  <c r="V73" i="31"/>
  <c r="W73" i="31"/>
  <c r="X73" i="31"/>
  <c r="Y73" i="31"/>
  <c r="Z73" i="31"/>
  <c r="AA73" i="31"/>
  <c r="AB73" i="31"/>
  <c r="AC73" i="31"/>
  <c r="AD73" i="31"/>
  <c r="AE73" i="31"/>
  <c r="AF73" i="31"/>
  <c r="AG73" i="31"/>
  <c r="AH73" i="31"/>
  <c r="AI73" i="31"/>
  <c r="AJ73" i="31"/>
  <c r="AK73" i="31"/>
  <c r="AL73" i="31"/>
  <c r="AM73" i="31"/>
  <c r="AN73" i="31"/>
  <c r="AO73" i="31"/>
  <c r="AP73" i="31"/>
  <c r="AQ73" i="31"/>
  <c r="AR73" i="31"/>
  <c r="AS73" i="31"/>
  <c r="AT73" i="31"/>
  <c r="AU73" i="31"/>
  <c r="AV73" i="31"/>
  <c r="AW73" i="31"/>
  <c r="AX73" i="31"/>
  <c r="AY73" i="31"/>
  <c r="AZ73" i="31"/>
  <c r="BA73" i="31"/>
  <c r="BB73" i="31"/>
  <c r="BC73" i="31"/>
  <c r="BD73" i="31"/>
  <c r="BE73" i="31"/>
  <c r="BF73" i="31"/>
  <c r="BG73" i="31"/>
  <c r="BH73" i="31"/>
  <c r="BI73" i="31"/>
  <c r="E62" i="7"/>
  <c r="G62" i="7" s="1"/>
  <c r="BK7" i="17"/>
  <c r="BK8" i="17"/>
  <c r="BK10" i="17"/>
  <c r="BK11" i="17"/>
  <c r="BK12" i="17"/>
  <c r="BJ73" i="17"/>
  <c r="C73" i="17"/>
  <c r="D73" i="17"/>
  <c r="E73" i="17"/>
  <c r="F73" i="17"/>
  <c r="G73" i="17"/>
  <c r="H73" i="17"/>
  <c r="I73" i="17"/>
  <c r="J73" i="17"/>
  <c r="K73" i="17"/>
  <c r="L73" i="17"/>
  <c r="M73" i="17"/>
  <c r="N73" i="17"/>
  <c r="O73" i="17"/>
  <c r="P73" i="17"/>
  <c r="Q73" i="17"/>
  <c r="R73" i="17"/>
  <c r="S73" i="17"/>
  <c r="T73" i="17"/>
  <c r="U73" i="17"/>
  <c r="V73" i="17"/>
  <c r="W73" i="17"/>
  <c r="X73" i="17"/>
  <c r="Y73" i="17"/>
  <c r="Z73" i="17"/>
  <c r="AA73" i="17"/>
  <c r="AB73" i="17"/>
  <c r="AC73" i="17"/>
  <c r="AD73" i="17"/>
  <c r="AE73" i="17"/>
  <c r="AF73" i="17"/>
  <c r="AG73" i="17"/>
  <c r="AH73" i="17"/>
  <c r="AI73" i="17"/>
  <c r="AJ73" i="17"/>
  <c r="AK73" i="17"/>
  <c r="AL73" i="17"/>
  <c r="AM73" i="17"/>
  <c r="AN73" i="17"/>
  <c r="AO73" i="17"/>
  <c r="AP73" i="17"/>
  <c r="AQ73" i="17"/>
  <c r="AR73" i="17"/>
  <c r="AS73" i="17"/>
  <c r="AT73" i="17"/>
  <c r="AU73" i="17"/>
  <c r="AV73" i="17"/>
  <c r="AW73" i="17"/>
  <c r="AX73" i="17"/>
  <c r="AY73" i="17"/>
  <c r="AZ73" i="17"/>
  <c r="BA73" i="17"/>
  <c r="BB73" i="17"/>
  <c r="BC73" i="17"/>
  <c r="BD73" i="17"/>
  <c r="BE73" i="17"/>
  <c r="BF73" i="17"/>
  <c r="BG73" i="17"/>
  <c r="BH73" i="17"/>
  <c r="BI73" i="17"/>
  <c r="F63" i="32" l="1"/>
  <c r="F63" i="7"/>
  <c r="BF10" i="30"/>
  <c r="D61" i="7" l="1"/>
  <c r="C61" i="7"/>
  <c r="C61" i="32"/>
  <c r="D61" i="32"/>
  <c r="E61" i="32" l="1"/>
  <c r="F62" i="32" s="1"/>
  <c r="BJ7" i="31"/>
  <c r="BJ8" i="31"/>
  <c r="BJ9" i="31"/>
  <c r="BJ10" i="31"/>
  <c r="BJ11" i="31"/>
  <c r="BJ12" i="31"/>
  <c r="BJ76" i="31"/>
  <c r="BI72" i="31"/>
  <c r="C72" i="31"/>
  <c r="D72" i="31"/>
  <c r="E72" i="31"/>
  <c r="F72" i="31"/>
  <c r="G72" i="31"/>
  <c r="H72" i="31"/>
  <c r="I72" i="31"/>
  <c r="J72" i="31"/>
  <c r="K72" i="31"/>
  <c r="L72" i="31"/>
  <c r="M72" i="31"/>
  <c r="N72" i="31"/>
  <c r="O72" i="31"/>
  <c r="P72" i="31"/>
  <c r="Q72" i="31"/>
  <c r="R72" i="31"/>
  <c r="S72" i="31"/>
  <c r="T72" i="31"/>
  <c r="U72" i="31"/>
  <c r="V72" i="31"/>
  <c r="W72" i="31"/>
  <c r="X72" i="31"/>
  <c r="Y72" i="31"/>
  <c r="Z72" i="31"/>
  <c r="AA72" i="31"/>
  <c r="AB72" i="31"/>
  <c r="AC72" i="31"/>
  <c r="AD72" i="31"/>
  <c r="AE72" i="31"/>
  <c r="AF72" i="31"/>
  <c r="AG72" i="31"/>
  <c r="AH72" i="31"/>
  <c r="AI72" i="31"/>
  <c r="AJ72" i="31"/>
  <c r="AK72" i="31"/>
  <c r="AL72" i="31"/>
  <c r="AM72" i="31"/>
  <c r="AN72" i="31"/>
  <c r="AO72" i="31"/>
  <c r="AP72" i="31"/>
  <c r="AQ72" i="31"/>
  <c r="AR72" i="31"/>
  <c r="AS72" i="31"/>
  <c r="AT72" i="31"/>
  <c r="AU72" i="31"/>
  <c r="AV72" i="31"/>
  <c r="AW72" i="31"/>
  <c r="AX72" i="31"/>
  <c r="AY72" i="31"/>
  <c r="AZ72" i="31"/>
  <c r="BA72" i="31"/>
  <c r="BB72" i="31"/>
  <c r="BC72" i="31"/>
  <c r="BD72" i="31"/>
  <c r="BE72" i="31"/>
  <c r="BF72" i="31"/>
  <c r="BG72" i="31"/>
  <c r="BH72" i="31"/>
  <c r="E61" i="7"/>
  <c r="F62" i="7" s="1"/>
  <c r="BJ76" i="17"/>
  <c r="BJ9" i="17"/>
  <c r="BJ7" i="17"/>
  <c r="BJ8" i="17"/>
  <c r="BJ10" i="17"/>
  <c r="BJ11" i="17"/>
  <c r="BJ12" i="17"/>
  <c r="BI72" i="17"/>
  <c r="C72" i="17"/>
  <c r="D72" i="17"/>
  <c r="E72" i="17"/>
  <c r="F72" i="17"/>
  <c r="G72" i="17"/>
  <c r="H72" i="17"/>
  <c r="I72" i="17"/>
  <c r="J72" i="17"/>
  <c r="K72" i="17"/>
  <c r="L72" i="17"/>
  <c r="M72" i="17"/>
  <c r="N72" i="17"/>
  <c r="O72" i="17"/>
  <c r="P72" i="17"/>
  <c r="Q72" i="17"/>
  <c r="R72" i="17"/>
  <c r="S72" i="17"/>
  <c r="T72" i="17"/>
  <c r="U72" i="17"/>
  <c r="V72" i="17"/>
  <c r="W72" i="17"/>
  <c r="X72" i="17"/>
  <c r="Y72" i="17"/>
  <c r="Z72" i="17"/>
  <c r="AA72" i="17"/>
  <c r="AB72" i="17"/>
  <c r="AC72" i="17"/>
  <c r="AD72" i="17"/>
  <c r="AE72" i="17"/>
  <c r="AF72" i="17"/>
  <c r="AG72" i="17"/>
  <c r="AH72" i="17"/>
  <c r="AI72" i="17"/>
  <c r="AJ72" i="17"/>
  <c r="AK72" i="17"/>
  <c r="AL72" i="17"/>
  <c r="AM72" i="17"/>
  <c r="AN72" i="17"/>
  <c r="AO72" i="17"/>
  <c r="AP72" i="17"/>
  <c r="AQ72" i="17"/>
  <c r="AR72" i="17"/>
  <c r="AS72" i="17"/>
  <c r="AT72" i="17"/>
  <c r="AU72" i="17"/>
  <c r="AV72" i="17"/>
  <c r="AW72" i="17"/>
  <c r="AX72" i="17"/>
  <c r="AY72" i="17"/>
  <c r="AZ72" i="17"/>
  <c r="BA72" i="17"/>
  <c r="BB72" i="17"/>
  <c r="BC72" i="17"/>
  <c r="BD72" i="17"/>
  <c r="BE72" i="17"/>
  <c r="BF72" i="17"/>
  <c r="BG72" i="17"/>
  <c r="BH72" i="17"/>
  <c r="G61" i="7" l="1"/>
  <c r="G61" i="32"/>
  <c r="BE10" i="10"/>
  <c r="Q76" i="31" l="1"/>
  <c r="AY9" i="31"/>
  <c r="C41" i="32"/>
  <c r="AK9" i="31"/>
  <c r="C38" i="32"/>
  <c r="C36" i="32"/>
  <c r="C33" i="32"/>
  <c r="C18" i="32"/>
  <c r="C15" i="32"/>
  <c r="C13" i="32"/>
  <c r="C11" i="32"/>
  <c r="G9" i="31"/>
  <c r="C9" i="32"/>
  <c r="C60" i="32"/>
  <c r="C59" i="32"/>
  <c r="C55" i="32"/>
  <c r="C43" i="32"/>
  <c r="AM9" i="31"/>
  <c r="C39" i="32"/>
  <c r="C35" i="32"/>
  <c r="AD9" i="31"/>
  <c r="C31" i="32"/>
  <c r="C27" i="32"/>
  <c r="C23" i="32"/>
  <c r="R9" i="31"/>
  <c r="C19" i="32"/>
  <c r="BH76" i="17"/>
  <c r="BG76" i="17"/>
  <c r="BD76" i="17"/>
  <c r="BC76" i="17"/>
  <c r="BB76" i="17"/>
  <c r="AZ76" i="17"/>
  <c r="AV76" i="17"/>
  <c r="AU76" i="17"/>
  <c r="AR76" i="17"/>
  <c r="AQ76" i="17"/>
  <c r="AN76" i="17"/>
  <c r="AM76" i="17"/>
  <c r="AL76" i="17"/>
  <c r="AJ76" i="17"/>
  <c r="AF76" i="17"/>
  <c r="AE76" i="17"/>
  <c r="AB76" i="17"/>
  <c r="AA76" i="17"/>
  <c r="X76" i="17"/>
  <c r="W76" i="17"/>
  <c r="V76" i="17"/>
  <c r="T76" i="17"/>
  <c r="P76" i="17"/>
  <c r="O76" i="17"/>
  <c r="L76" i="17"/>
  <c r="K76" i="17"/>
  <c r="H76" i="17"/>
  <c r="G76" i="17"/>
  <c r="F76" i="17"/>
  <c r="D76" i="17"/>
  <c r="C58" i="32"/>
  <c r="C57" i="32"/>
  <c r="C56" i="32"/>
  <c r="C53" i="32"/>
  <c r="C52" i="32"/>
  <c r="C51" i="32"/>
  <c r="C50" i="32"/>
  <c r="C49" i="32"/>
  <c r="C48" i="32"/>
  <c r="C47" i="32"/>
  <c r="C46" i="32"/>
  <c r="C45" i="32"/>
  <c r="C44" i="32"/>
  <c r="C42" i="32"/>
  <c r="C40" i="32"/>
  <c r="C37" i="32"/>
  <c r="C34" i="32"/>
  <c r="C32" i="32"/>
  <c r="C30" i="32"/>
  <c r="C29" i="32"/>
  <c r="C28" i="32"/>
  <c r="C26" i="32"/>
  <c r="C25" i="32"/>
  <c r="C24" i="32"/>
  <c r="C22" i="32"/>
  <c r="C21" i="32"/>
  <c r="C20" i="32"/>
  <c r="C17" i="32"/>
  <c r="C16" i="32"/>
  <c r="C14" i="32"/>
  <c r="C12" i="32"/>
  <c r="C10" i="32"/>
  <c r="C8" i="32"/>
  <c r="C7" i="32"/>
  <c r="C6" i="32"/>
  <c r="B3" i="32"/>
  <c r="F6" i="32"/>
  <c r="BI76" i="31"/>
  <c r="BH76" i="31"/>
  <c r="BG76" i="31"/>
  <c r="BF76" i="31"/>
  <c r="BE76" i="31"/>
  <c r="BD76" i="31"/>
  <c r="BC76" i="31"/>
  <c r="BB76" i="31"/>
  <c r="BA76" i="31"/>
  <c r="AZ76" i="31"/>
  <c r="AY76" i="31"/>
  <c r="AX76" i="31"/>
  <c r="AW76" i="31"/>
  <c r="AV76" i="31"/>
  <c r="AU76" i="31"/>
  <c r="AT76" i="31"/>
  <c r="AS76" i="31"/>
  <c r="AR76" i="31"/>
  <c r="AQ76" i="31"/>
  <c r="AP76" i="31"/>
  <c r="AO76" i="31"/>
  <c r="AN76" i="31"/>
  <c r="AM76" i="31"/>
  <c r="AL76" i="31"/>
  <c r="AK76" i="31"/>
  <c r="AJ76" i="31"/>
  <c r="AI76" i="31"/>
  <c r="AH76" i="31"/>
  <c r="AG76" i="31"/>
  <c r="AF76" i="31"/>
  <c r="AE76" i="31"/>
  <c r="AD76" i="31"/>
  <c r="AC76" i="31"/>
  <c r="AB76" i="31"/>
  <c r="AA76" i="31"/>
  <c r="Z76" i="31"/>
  <c r="Y76" i="31"/>
  <c r="X76" i="31"/>
  <c r="W76" i="31"/>
  <c r="V76" i="31"/>
  <c r="U76" i="31"/>
  <c r="T76" i="31"/>
  <c r="S76" i="31"/>
  <c r="R76" i="31"/>
  <c r="P76" i="31"/>
  <c r="O76" i="31"/>
  <c r="N76" i="31"/>
  <c r="M76" i="31"/>
  <c r="L76" i="31"/>
  <c r="K76" i="31"/>
  <c r="J76" i="31"/>
  <c r="I76" i="31"/>
  <c r="H76" i="31"/>
  <c r="G76" i="31"/>
  <c r="F76" i="31"/>
  <c r="E76" i="31"/>
  <c r="D76" i="31"/>
  <c r="C76" i="31"/>
  <c r="BH71" i="31"/>
  <c r="BG71" i="31"/>
  <c r="BF71" i="31"/>
  <c r="BE71" i="31"/>
  <c r="BD71" i="31"/>
  <c r="BC71" i="31"/>
  <c r="BB71" i="31"/>
  <c r="BA71" i="31"/>
  <c r="AZ71" i="31"/>
  <c r="AY71" i="31"/>
  <c r="AX71" i="31"/>
  <c r="AW71" i="31"/>
  <c r="AV71" i="31"/>
  <c r="AU71" i="31"/>
  <c r="AT71" i="31"/>
  <c r="AS71" i="31"/>
  <c r="AR71" i="31"/>
  <c r="AQ71" i="31"/>
  <c r="AP71" i="31"/>
  <c r="AO71" i="31"/>
  <c r="AN71" i="31"/>
  <c r="AM71" i="31"/>
  <c r="AL71" i="31"/>
  <c r="AK71" i="31"/>
  <c r="AJ71" i="31"/>
  <c r="AI71" i="31"/>
  <c r="AH71" i="31"/>
  <c r="AG71" i="31"/>
  <c r="AF71" i="31"/>
  <c r="AE71" i="31"/>
  <c r="AD71" i="31"/>
  <c r="AC71" i="31"/>
  <c r="AB71" i="31"/>
  <c r="AA71" i="31"/>
  <c r="Z71" i="31"/>
  <c r="Y71" i="31"/>
  <c r="X71" i="31"/>
  <c r="W71" i="31"/>
  <c r="V71" i="31"/>
  <c r="U71" i="31"/>
  <c r="T71" i="31"/>
  <c r="S71" i="31"/>
  <c r="R71" i="31"/>
  <c r="Q71" i="31"/>
  <c r="P71" i="31"/>
  <c r="O71" i="31"/>
  <c r="N71" i="31"/>
  <c r="M71" i="31"/>
  <c r="L71" i="31"/>
  <c r="K71" i="31"/>
  <c r="J71" i="31"/>
  <c r="I71" i="31"/>
  <c r="H71" i="31"/>
  <c r="G71" i="31"/>
  <c r="F71" i="31"/>
  <c r="E71" i="31"/>
  <c r="D71" i="31"/>
  <c r="C71" i="31"/>
  <c r="BG70" i="31"/>
  <c r="BF70" i="31"/>
  <c r="BE70" i="31"/>
  <c r="BD70" i="31"/>
  <c r="BC70" i="31"/>
  <c r="BB70" i="31"/>
  <c r="BA70" i="31"/>
  <c r="AZ70" i="31"/>
  <c r="AY70" i="31"/>
  <c r="AX70" i="31"/>
  <c r="AW70" i="31"/>
  <c r="AV70" i="31"/>
  <c r="AU70" i="31"/>
  <c r="AT70" i="31"/>
  <c r="AS70" i="31"/>
  <c r="AR70" i="31"/>
  <c r="AQ70" i="31"/>
  <c r="AP70" i="31"/>
  <c r="AO70" i="31"/>
  <c r="AN70" i="31"/>
  <c r="AM70" i="31"/>
  <c r="AL70" i="31"/>
  <c r="AK70" i="31"/>
  <c r="AJ70" i="31"/>
  <c r="AI70" i="31"/>
  <c r="AH70" i="31"/>
  <c r="AG70" i="31"/>
  <c r="AF70" i="31"/>
  <c r="AE70" i="31"/>
  <c r="AD70" i="31"/>
  <c r="AC70" i="31"/>
  <c r="AB70" i="31"/>
  <c r="AA70" i="31"/>
  <c r="Z70" i="31"/>
  <c r="Y70" i="31"/>
  <c r="X70" i="31"/>
  <c r="W70" i="31"/>
  <c r="V70" i="31"/>
  <c r="U70" i="31"/>
  <c r="T70" i="31"/>
  <c r="S70" i="31"/>
  <c r="R70" i="31"/>
  <c r="Q70" i="31"/>
  <c r="P70" i="31"/>
  <c r="O70" i="31"/>
  <c r="N70" i="31"/>
  <c r="M70" i="31"/>
  <c r="L70" i="31"/>
  <c r="K70" i="31"/>
  <c r="J70" i="31"/>
  <c r="I70" i="31"/>
  <c r="H70" i="31"/>
  <c r="G70" i="31"/>
  <c r="F70" i="31"/>
  <c r="E70" i="31"/>
  <c r="D70" i="31"/>
  <c r="C70" i="31"/>
  <c r="BF69" i="31"/>
  <c r="BE69" i="31"/>
  <c r="BD69" i="31"/>
  <c r="BC69" i="31"/>
  <c r="BB69" i="31"/>
  <c r="BA69" i="31"/>
  <c r="AZ69" i="31"/>
  <c r="AY69" i="31"/>
  <c r="AX69" i="31"/>
  <c r="AW69" i="31"/>
  <c r="AV69" i="31"/>
  <c r="AU69" i="31"/>
  <c r="AT69" i="31"/>
  <c r="AS69" i="31"/>
  <c r="AR69" i="31"/>
  <c r="AQ69" i="31"/>
  <c r="AP69" i="31"/>
  <c r="AO69" i="31"/>
  <c r="AN69" i="31"/>
  <c r="AM69" i="31"/>
  <c r="AL69" i="31"/>
  <c r="AK69" i="31"/>
  <c r="AJ69" i="31"/>
  <c r="AI69" i="31"/>
  <c r="AH69" i="31"/>
  <c r="AG69" i="31"/>
  <c r="AF69" i="31"/>
  <c r="AE69" i="31"/>
  <c r="AD69" i="31"/>
  <c r="AC69" i="31"/>
  <c r="AB69" i="31"/>
  <c r="AA69" i="31"/>
  <c r="Z69" i="31"/>
  <c r="Y69" i="31"/>
  <c r="X69" i="31"/>
  <c r="W69" i="31"/>
  <c r="V69" i="31"/>
  <c r="U69" i="31"/>
  <c r="T69" i="31"/>
  <c r="S69" i="31"/>
  <c r="R69" i="31"/>
  <c r="Q69" i="31"/>
  <c r="P69" i="31"/>
  <c r="O69" i="31"/>
  <c r="N69" i="31"/>
  <c r="M69" i="31"/>
  <c r="L69" i="31"/>
  <c r="K69" i="31"/>
  <c r="J69" i="31"/>
  <c r="I69" i="31"/>
  <c r="H69" i="31"/>
  <c r="G69" i="31"/>
  <c r="F69" i="31"/>
  <c r="E69" i="31"/>
  <c r="D69" i="31"/>
  <c r="C69" i="31"/>
  <c r="BE68" i="31"/>
  <c r="BD68" i="31"/>
  <c r="BC68" i="31"/>
  <c r="BB68" i="31"/>
  <c r="BA68" i="31"/>
  <c r="AZ68" i="31"/>
  <c r="AY68" i="31"/>
  <c r="AX68" i="31"/>
  <c r="AW68" i="31"/>
  <c r="AV68" i="31"/>
  <c r="AU68" i="31"/>
  <c r="AT68" i="31"/>
  <c r="AS68" i="31"/>
  <c r="AR68" i="31"/>
  <c r="AQ68" i="31"/>
  <c r="AP68" i="31"/>
  <c r="AO68" i="31"/>
  <c r="AN68" i="31"/>
  <c r="AM68" i="31"/>
  <c r="AL68" i="31"/>
  <c r="AK68" i="31"/>
  <c r="AJ68" i="31"/>
  <c r="AI68" i="31"/>
  <c r="AH68" i="31"/>
  <c r="AG68" i="31"/>
  <c r="AF68" i="31"/>
  <c r="AE68" i="31"/>
  <c r="AD68" i="31"/>
  <c r="AC68" i="31"/>
  <c r="AB68" i="31"/>
  <c r="AA68" i="31"/>
  <c r="Z68" i="31"/>
  <c r="Y68" i="31"/>
  <c r="X68" i="31"/>
  <c r="W68" i="31"/>
  <c r="V68" i="31"/>
  <c r="U68" i="31"/>
  <c r="T68" i="31"/>
  <c r="S68" i="31"/>
  <c r="R68" i="31"/>
  <c r="Q68" i="31"/>
  <c r="P68" i="31"/>
  <c r="O68" i="31"/>
  <c r="N68" i="31"/>
  <c r="M68" i="31"/>
  <c r="L68" i="31"/>
  <c r="K68" i="31"/>
  <c r="J68" i="31"/>
  <c r="I68" i="31"/>
  <c r="H68" i="31"/>
  <c r="G68" i="31"/>
  <c r="F68" i="31"/>
  <c r="E68" i="31"/>
  <c r="D68" i="31"/>
  <c r="C68" i="31"/>
  <c r="BD67" i="31"/>
  <c r="BC67" i="31"/>
  <c r="BB67" i="31"/>
  <c r="BA67" i="31"/>
  <c r="AZ67" i="31"/>
  <c r="AY67" i="31"/>
  <c r="AX67" i="31"/>
  <c r="AW67" i="31"/>
  <c r="AV67" i="31"/>
  <c r="AU67" i="31"/>
  <c r="AT67" i="31"/>
  <c r="AS67" i="31"/>
  <c r="AR67" i="31"/>
  <c r="AQ67" i="31"/>
  <c r="AP67" i="31"/>
  <c r="AO67" i="31"/>
  <c r="AN67" i="31"/>
  <c r="AM67" i="31"/>
  <c r="AL67" i="31"/>
  <c r="AK67" i="31"/>
  <c r="AJ67" i="31"/>
  <c r="AI67" i="31"/>
  <c r="AH67" i="31"/>
  <c r="AG67" i="31"/>
  <c r="AF67" i="31"/>
  <c r="AE67" i="31"/>
  <c r="AD67" i="31"/>
  <c r="AC67" i="31"/>
  <c r="AB67" i="31"/>
  <c r="AA67" i="31"/>
  <c r="Z67" i="31"/>
  <c r="Y67" i="31"/>
  <c r="X67" i="31"/>
  <c r="W67" i="31"/>
  <c r="V67" i="31"/>
  <c r="U67" i="31"/>
  <c r="T67" i="31"/>
  <c r="S67" i="31"/>
  <c r="R67" i="31"/>
  <c r="Q67" i="31"/>
  <c r="P67" i="31"/>
  <c r="O67" i="31"/>
  <c r="N67" i="31"/>
  <c r="M67" i="31"/>
  <c r="L67" i="31"/>
  <c r="K67" i="31"/>
  <c r="J67" i="31"/>
  <c r="I67" i="31"/>
  <c r="H67" i="31"/>
  <c r="G67" i="31"/>
  <c r="F67" i="31"/>
  <c r="E67" i="31"/>
  <c r="D67" i="31"/>
  <c r="C67" i="31"/>
  <c r="BC66" i="31"/>
  <c r="BB66" i="31"/>
  <c r="BA66" i="31"/>
  <c r="AZ66" i="31"/>
  <c r="AY66" i="31"/>
  <c r="AX66" i="31"/>
  <c r="AW66" i="31"/>
  <c r="AV66" i="31"/>
  <c r="AU66" i="31"/>
  <c r="AT66" i="31"/>
  <c r="AS66" i="31"/>
  <c r="AR66" i="31"/>
  <c r="AQ66" i="31"/>
  <c r="AP66" i="31"/>
  <c r="AO66" i="31"/>
  <c r="AN66" i="31"/>
  <c r="AM66" i="31"/>
  <c r="AL66" i="31"/>
  <c r="AK66" i="31"/>
  <c r="AJ66" i="31"/>
  <c r="AI66" i="31"/>
  <c r="AH66" i="31"/>
  <c r="AG66" i="31"/>
  <c r="AF66" i="31"/>
  <c r="AE66" i="31"/>
  <c r="AD66" i="31"/>
  <c r="AC66" i="31"/>
  <c r="AB66" i="31"/>
  <c r="AA66" i="31"/>
  <c r="Z66" i="31"/>
  <c r="Y66" i="31"/>
  <c r="X66" i="31"/>
  <c r="W66" i="31"/>
  <c r="V66" i="31"/>
  <c r="U66" i="31"/>
  <c r="T66" i="31"/>
  <c r="S66" i="31"/>
  <c r="R66" i="31"/>
  <c r="Q66" i="31"/>
  <c r="P66" i="31"/>
  <c r="O66" i="31"/>
  <c r="N66" i="31"/>
  <c r="M66" i="31"/>
  <c r="L66" i="31"/>
  <c r="K66" i="31"/>
  <c r="J66" i="31"/>
  <c r="I66" i="31"/>
  <c r="H66" i="31"/>
  <c r="G66" i="31"/>
  <c r="F66" i="31"/>
  <c r="E66" i="31"/>
  <c r="D66" i="31"/>
  <c r="C66" i="31"/>
  <c r="BB65" i="31"/>
  <c r="BA65" i="31"/>
  <c r="AZ65" i="31"/>
  <c r="AY65" i="31"/>
  <c r="AX65" i="31"/>
  <c r="AW65" i="31"/>
  <c r="AV65" i="31"/>
  <c r="AU65" i="31"/>
  <c r="AT65" i="31"/>
  <c r="AS65" i="31"/>
  <c r="AR65" i="31"/>
  <c r="AQ65" i="31"/>
  <c r="AP65" i="31"/>
  <c r="AO65" i="31"/>
  <c r="AN65" i="31"/>
  <c r="AM65" i="31"/>
  <c r="AL65" i="31"/>
  <c r="AK65" i="31"/>
  <c r="AJ65" i="31"/>
  <c r="AI65" i="31"/>
  <c r="AH65" i="31"/>
  <c r="AG65" i="31"/>
  <c r="AF65" i="31"/>
  <c r="AE65" i="31"/>
  <c r="AD65" i="31"/>
  <c r="AC65" i="31"/>
  <c r="AB65" i="31"/>
  <c r="AA65" i="31"/>
  <c r="Z65" i="31"/>
  <c r="Y65" i="31"/>
  <c r="X65" i="31"/>
  <c r="W65" i="31"/>
  <c r="V65" i="31"/>
  <c r="U65" i="31"/>
  <c r="T65" i="31"/>
  <c r="S65" i="31"/>
  <c r="R65" i="31"/>
  <c r="Q65" i="31"/>
  <c r="P65" i="31"/>
  <c r="O65" i="31"/>
  <c r="N65" i="31"/>
  <c r="M65" i="31"/>
  <c r="L65" i="31"/>
  <c r="K65" i="31"/>
  <c r="J65" i="31"/>
  <c r="I65" i="31"/>
  <c r="H65" i="31"/>
  <c r="G65" i="31"/>
  <c r="F65" i="31"/>
  <c r="E65" i="31"/>
  <c r="D65" i="31"/>
  <c r="C65" i="31"/>
  <c r="BA64" i="31"/>
  <c r="AZ64" i="31"/>
  <c r="AY64" i="31"/>
  <c r="AX64" i="31"/>
  <c r="AW64" i="31"/>
  <c r="AV64" i="31"/>
  <c r="AU64" i="31"/>
  <c r="AT64" i="31"/>
  <c r="AS64" i="31"/>
  <c r="AR64" i="31"/>
  <c r="AQ64" i="31"/>
  <c r="AP64" i="31"/>
  <c r="AO64" i="31"/>
  <c r="AN64" i="31"/>
  <c r="AM64" i="31"/>
  <c r="AL64" i="31"/>
  <c r="AK64" i="31"/>
  <c r="AJ64" i="31"/>
  <c r="AI64" i="31"/>
  <c r="AH64" i="31"/>
  <c r="AG64" i="31"/>
  <c r="AF64" i="31"/>
  <c r="AE64" i="31"/>
  <c r="AD64" i="31"/>
  <c r="AC64" i="31"/>
  <c r="AB64" i="31"/>
  <c r="AA64" i="31"/>
  <c r="Z64" i="31"/>
  <c r="Y64" i="31"/>
  <c r="X64" i="31"/>
  <c r="W64" i="31"/>
  <c r="V64" i="31"/>
  <c r="U64" i="31"/>
  <c r="T64" i="31"/>
  <c r="S64" i="31"/>
  <c r="R64" i="31"/>
  <c r="Q64" i="31"/>
  <c r="P64" i="31"/>
  <c r="O64" i="31"/>
  <c r="N64" i="31"/>
  <c r="M64" i="31"/>
  <c r="L64" i="31"/>
  <c r="K64" i="31"/>
  <c r="J64" i="31"/>
  <c r="I64" i="31"/>
  <c r="H64" i="31"/>
  <c r="G64" i="31"/>
  <c r="F64" i="31"/>
  <c r="E64" i="31"/>
  <c r="D64" i="31"/>
  <c r="C64" i="31"/>
  <c r="AZ63" i="31"/>
  <c r="AY63" i="31"/>
  <c r="AX63" i="31"/>
  <c r="AW63" i="31"/>
  <c r="AV63" i="31"/>
  <c r="AU63" i="31"/>
  <c r="AT63" i="31"/>
  <c r="AS63" i="31"/>
  <c r="AR63" i="31"/>
  <c r="AQ63" i="31"/>
  <c r="AP63" i="31"/>
  <c r="AO63" i="31"/>
  <c r="AN63" i="31"/>
  <c r="AM63" i="31"/>
  <c r="AL63" i="31"/>
  <c r="AK63" i="31"/>
  <c r="AJ63" i="31"/>
  <c r="AI63" i="31"/>
  <c r="AH63" i="31"/>
  <c r="AG63" i="31"/>
  <c r="AF63" i="31"/>
  <c r="AE63" i="31"/>
  <c r="AD63" i="31"/>
  <c r="AC63" i="31"/>
  <c r="AB63" i="31"/>
  <c r="AA63" i="31"/>
  <c r="Z63" i="31"/>
  <c r="Y63" i="31"/>
  <c r="X63" i="31"/>
  <c r="W63" i="31"/>
  <c r="V63" i="31"/>
  <c r="U63" i="31"/>
  <c r="T63" i="31"/>
  <c r="S63" i="31"/>
  <c r="R63" i="31"/>
  <c r="Q63" i="31"/>
  <c r="P63" i="31"/>
  <c r="O63" i="31"/>
  <c r="N63" i="31"/>
  <c r="M63" i="31"/>
  <c r="L63" i="31"/>
  <c r="K63" i="31"/>
  <c r="J63" i="31"/>
  <c r="I63" i="31"/>
  <c r="H63" i="31"/>
  <c r="G63" i="31"/>
  <c r="F63" i="31"/>
  <c r="E63" i="31"/>
  <c r="D63" i="31"/>
  <c r="C63" i="31"/>
  <c r="AY62" i="31"/>
  <c r="AX62" i="31"/>
  <c r="AW62" i="31"/>
  <c r="AV62" i="31"/>
  <c r="AU62" i="31"/>
  <c r="AT62" i="31"/>
  <c r="AS62" i="31"/>
  <c r="AR62" i="31"/>
  <c r="AQ62" i="31"/>
  <c r="AP62" i="31"/>
  <c r="AO62" i="31"/>
  <c r="AN62" i="31"/>
  <c r="AM62" i="31"/>
  <c r="AL62" i="31"/>
  <c r="AK62" i="31"/>
  <c r="AJ62" i="31"/>
  <c r="AI62" i="31"/>
  <c r="AH62" i="31"/>
  <c r="AG62" i="31"/>
  <c r="AF62" i="31"/>
  <c r="AE62" i="31"/>
  <c r="AD62" i="31"/>
  <c r="AC62" i="31"/>
  <c r="AB62" i="31"/>
  <c r="AA62" i="31"/>
  <c r="Z62" i="31"/>
  <c r="Y62" i="31"/>
  <c r="X62" i="31"/>
  <c r="W62" i="31"/>
  <c r="V62" i="31"/>
  <c r="U62" i="31"/>
  <c r="T62" i="31"/>
  <c r="S62" i="31"/>
  <c r="R62" i="31"/>
  <c r="Q62" i="31"/>
  <c r="P62" i="31"/>
  <c r="O62" i="31"/>
  <c r="N62" i="31"/>
  <c r="M62" i="31"/>
  <c r="L62" i="31"/>
  <c r="K62" i="31"/>
  <c r="J62" i="31"/>
  <c r="I62" i="31"/>
  <c r="H62" i="31"/>
  <c r="G62" i="31"/>
  <c r="F62" i="31"/>
  <c r="E62" i="31"/>
  <c r="D62" i="31"/>
  <c r="C62" i="31"/>
  <c r="AX61" i="31"/>
  <c r="AW61" i="31"/>
  <c r="AV61" i="31"/>
  <c r="AU61" i="31"/>
  <c r="AT61" i="31"/>
  <c r="AS61" i="31"/>
  <c r="AR61" i="31"/>
  <c r="AQ61" i="31"/>
  <c r="AP61" i="31"/>
  <c r="AO61" i="31"/>
  <c r="AN61" i="31"/>
  <c r="AM61" i="31"/>
  <c r="AL61" i="31"/>
  <c r="AK61" i="31"/>
  <c r="AJ61" i="31"/>
  <c r="AI61" i="31"/>
  <c r="AH61" i="31"/>
  <c r="AG61" i="31"/>
  <c r="AF61" i="31"/>
  <c r="AE61" i="31"/>
  <c r="AD61" i="31"/>
  <c r="AC61" i="31"/>
  <c r="AB61" i="31"/>
  <c r="AA61" i="31"/>
  <c r="Z61" i="31"/>
  <c r="Y61" i="31"/>
  <c r="X61" i="31"/>
  <c r="W61" i="31"/>
  <c r="V61" i="31"/>
  <c r="U61" i="31"/>
  <c r="T61" i="31"/>
  <c r="S61" i="31"/>
  <c r="R61" i="31"/>
  <c r="Q61" i="31"/>
  <c r="P61" i="31"/>
  <c r="O61" i="31"/>
  <c r="N61" i="31"/>
  <c r="M61" i="31"/>
  <c r="L61" i="31"/>
  <c r="K61" i="31"/>
  <c r="J61" i="31"/>
  <c r="I61" i="31"/>
  <c r="H61" i="31"/>
  <c r="G61" i="31"/>
  <c r="F61" i="31"/>
  <c r="E61" i="31"/>
  <c r="D61" i="31"/>
  <c r="C61" i="31"/>
  <c r="AW60" i="31"/>
  <c r="AV60" i="31"/>
  <c r="AU60" i="31"/>
  <c r="AT60" i="31"/>
  <c r="AS60" i="31"/>
  <c r="AR60" i="31"/>
  <c r="AQ60" i="31"/>
  <c r="AP60" i="31"/>
  <c r="AO60" i="31"/>
  <c r="AN60" i="31"/>
  <c r="AM60" i="31"/>
  <c r="AL60" i="31"/>
  <c r="AK60" i="31"/>
  <c r="AJ60" i="31"/>
  <c r="AI60" i="31"/>
  <c r="AH60" i="31"/>
  <c r="AG60" i="31"/>
  <c r="AF60" i="31"/>
  <c r="AE60" i="31"/>
  <c r="AD60" i="31"/>
  <c r="AC60" i="31"/>
  <c r="AB60" i="31"/>
  <c r="AA60" i="31"/>
  <c r="Z60" i="31"/>
  <c r="Y60" i="31"/>
  <c r="X60" i="31"/>
  <c r="W60" i="31"/>
  <c r="V60" i="31"/>
  <c r="U60" i="31"/>
  <c r="T60" i="31"/>
  <c r="S60" i="31"/>
  <c r="R60" i="31"/>
  <c r="Q60" i="31"/>
  <c r="P60" i="31"/>
  <c r="O60" i="31"/>
  <c r="N60" i="31"/>
  <c r="M60" i="31"/>
  <c r="L60" i="31"/>
  <c r="K60" i="31"/>
  <c r="J60" i="31"/>
  <c r="I60" i="31"/>
  <c r="H60" i="31"/>
  <c r="G60" i="31"/>
  <c r="F60" i="31"/>
  <c r="E60" i="31"/>
  <c r="D60" i="31"/>
  <c r="C60" i="31"/>
  <c r="AV59" i="31"/>
  <c r="AU59" i="31"/>
  <c r="AT59" i="31"/>
  <c r="AS59" i="31"/>
  <c r="AR59" i="31"/>
  <c r="AQ59" i="31"/>
  <c r="AP59" i="31"/>
  <c r="AO59" i="31"/>
  <c r="AN59" i="31"/>
  <c r="AM59" i="31"/>
  <c r="AL59" i="31"/>
  <c r="AK59" i="31"/>
  <c r="AJ59" i="31"/>
  <c r="AI59" i="31"/>
  <c r="AH59" i="31"/>
  <c r="AG59" i="31"/>
  <c r="AF59" i="31"/>
  <c r="AE59" i="31"/>
  <c r="AD59" i="31"/>
  <c r="AC59" i="31"/>
  <c r="AB59" i="31"/>
  <c r="AA59" i="31"/>
  <c r="Z59" i="31"/>
  <c r="Y59" i="31"/>
  <c r="X59" i="31"/>
  <c r="W59" i="31"/>
  <c r="V59" i="31"/>
  <c r="U59" i="31"/>
  <c r="T59" i="31"/>
  <c r="S59" i="31"/>
  <c r="R59" i="31"/>
  <c r="Q59" i="31"/>
  <c r="P59" i="31"/>
  <c r="O59" i="31"/>
  <c r="N59" i="31"/>
  <c r="M59" i="31"/>
  <c r="L59" i="31"/>
  <c r="K59" i="31"/>
  <c r="J59" i="31"/>
  <c r="I59" i="31"/>
  <c r="H59" i="31"/>
  <c r="G59" i="31"/>
  <c r="F59" i="31"/>
  <c r="E59" i="31"/>
  <c r="D59" i="31"/>
  <c r="C59" i="31"/>
  <c r="AU58" i="31"/>
  <c r="AT58" i="31"/>
  <c r="AS58" i="31"/>
  <c r="AR58" i="31"/>
  <c r="AQ58" i="31"/>
  <c r="AP58" i="31"/>
  <c r="AO58" i="31"/>
  <c r="AN58" i="31"/>
  <c r="AM58" i="31"/>
  <c r="AL58" i="31"/>
  <c r="AK58" i="31"/>
  <c r="AJ58" i="31"/>
  <c r="AI58" i="31"/>
  <c r="AH58" i="31"/>
  <c r="AG58" i="31"/>
  <c r="AF58" i="31"/>
  <c r="AE58" i="31"/>
  <c r="AD58" i="31"/>
  <c r="AC58" i="31"/>
  <c r="AB58" i="31"/>
  <c r="AA58" i="31"/>
  <c r="Z58" i="31"/>
  <c r="Y58" i="31"/>
  <c r="X58" i="31"/>
  <c r="W58" i="31"/>
  <c r="V58" i="31"/>
  <c r="U58" i="31"/>
  <c r="T58" i="31"/>
  <c r="S58" i="31"/>
  <c r="R58" i="31"/>
  <c r="Q58" i="31"/>
  <c r="P58" i="31"/>
  <c r="O58" i="31"/>
  <c r="N58" i="31"/>
  <c r="M58" i="31"/>
  <c r="L58" i="31"/>
  <c r="K58" i="31"/>
  <c r="J58" i="31"/>
  <c r="I58" i="31"/>
  <c r="H58" i="31"/>
  <c r="G58" i="31"/>
  <c r="F58" i="31"/>
  <c r="E58" i="31"/>
  <c r="D58" i="31"/>
  <c r="C58" i="31"/>
  <c r="AT57" i="31"/>
  <c r="AS57" i="31"/>
  <c r="AR57" i="31"/>
  <c r="AQ57" i="31"/>
  <c r="AP57" i="31"/>
  <c r="AO57" i="31"/>
  <c r="AN57" i="31"/>
  <c r="AM57" i="31"/>
  <c r="AL57" i="31"/>
  <c r="AK57" i="31"/>
  <c r="AJ57" i="31"/>
  <c r="AI57" i="31"/>
  <c r="AH57" i="31"/>
  <c r="AG57" i="31"/>
  <c r="AF57" i="31"/>
  <c r="AE57" i="31"/>
  <c r="AD57" i="31"/>
  <c r="AC57" i="31"/>
  <c r="AB57" i="31"/>
  <c r="AA57" i="31"/>
  <c r="Z57" i="31"/>
  <c r="Y57" i="31"/>
  <c r="X57" i="31"/>
  <c r="W57" i="31"/>
  <c r="V57" i="31"/>
  <c r="U57" i="31"/>
  <c r="T57" i="31"/>
  <c r="S57" i="31"/>
  <c r="R57" i="31"/>
  <c r="Q57" i="31"/>
  <c r="P57" i="31"/>
  <c r="O57" i="31"/>
  <c r="N57" i="31"/>
  <c r="M57" i="31"/>
  <c r="L57" i="31"/>
  <c r="K57" i="31"/>
  <c r="J57" i="31"/>
  <c r="I57" i="31"/>
  <c r="H57" i="31"/>
  <c r="G57" i="31"/>
  <c r="F57" i="31"/>
  <c r="E57" i="31"/>
  <c r="D57" i="31"/>
  <c r="C57" i="31"/>
  <c r="AS56" i="31"/>
  <c r="AR56" i="31"/>
  <c r="AQ56" i="31"/>
  <c r="AP56" i="31"/>
  <c r="AO56" i="31"/>
  <c r="AN56" i="31"/>
  <c r="AM56" i="31"/>
  <c r="AL56" i="31"/>
  <c r="AK56" i="31"/>
  <c r="AJ56" i="31"/>
  <c r="AI56" i="31"/>
  <c r="AH56" i="31"/>
  <c r="AG56" i="31"/>
  <c r="AF56" i="31"/>
  <c r="AE56" i="31"/>
  <c r="AD56" i="31"/>
  <c r="AC56" i="31"/>
  <c r="AB56" i="31"/>
  <c r="AA56" i="31"/>
  <c r="Z56" i="31"/>
  <c r="Y56" i="31"/>
  <c r="X56" i="31"/>
  <c r="W56" i="31"/>
  <c r="V56" i="31"/>
  <c r="U56" i="31"/>
  <c r="T56" i="31"/>
  <c r="S56" i="31"/>
  <c r="R56" i="31"/>
  <c r="Q56" i="31"/>
  <c r="P56" i="31"/>
  <c r="O56" i="31"/>
  <c r="N56" i="31"/>
  <c r="M56" i="31"/>
  <c r="L56" i="31"/>
  <c r="K56" i="31"/>
  <c r="J56" i="31"/>
  <c r="I56" i="31"/>
  <c r="H56" i="31"/>
  <c r="G56" i="31"/>
  <c r="F56" i="31"/>
  <c r="E56" i="31"/>
  <c r="D56" i="31"/>
  <c r="C56" i="31"/>
  <c r="AR55" i="31"/>
  <c r="AQ55" i="31"/>
  <c r="AP55" i="31"/>
  <c r="AO55" i="31"/>
  <c r="AN55" i="31"/>
  <c r="AM55" i="31"/>
  <c r="AL55" i="31"/>
  <c r="AK55" i="31"/>
  <c r="AJ55" i="31"/>
  <c r="AI55" i="31"/>
  <c r="AH55" i="31"/>
  <c r="AG55" i="31"/>
  <c r="AF55" i="31"/>
  <c r="AE55" i="31"/>
  <c r="AD55" i="31"/>
  <c r="AC55" i="31"/>
  <c r="AB55" i="31"/>
  <c r="AA55" i="31"/>
  <c r="Z55" i="31"/>
  <c r="Y55" i="31"/>
  <c r="X55" i="31"/>
  <c r="W55" i="31"/>
  <c r="V55" i="31"/>
  <c r="U55" i="31"/>
  <c r="T55" i="31"/>
  <c r="S55" i="31"/>
  <c r="R55" i="31"/>
  <c r="Q55" i="31"/>
  <c r="P55" i="31"/>
  <c r="O55" i="31"/>
  <c r="N55" i="31"/>
  <c r="M55" i="31"/>
  <c r="L55" i="31"/>
  <c r="K55" i="31"/>
  <c r="J55" i="31"/>
  <c r="I55" i="31"/>
  <c r="H55" i="31"/>
  <c r="G55" i="31"/>
  <c r="F55" i="31"/>
  <c r="E55" i="31"/>
  <c r="D55" i="31"/>
  <c r="C55" i="31"/>
  <c r="AQ54" i="31"/>
  <c r="AP54" i="31"/>
  <c r="AO54" i="31"/>
  <c r="AN54" i="31"/>
  <c r="AM54" i="31"/>
  <c r="AL54" i="31"/>
  <c r="AK54" i="31"/>
  <c r="AJ54" i="31"/>
  <c r="AI54" i="31"/>
  <c r="AH54" i="31"/>
  <c r="AG54" i="31"/>
  <c r="AF54" i="31"/>
  <c r="AE54" i="31"/>
  <c r="AD54" i="31"/>
  <c r="AC54" i="31"/>
  <c r="AB54" i="31"/>
  <c r="AA54" i="31"/>
  <c r="Z54" i="31"/>
  <c r="Y54" i="31"/>
  <c r="X54" i="31"/>
  <c r="W54" i="31"/>
  <c r="V54" i="31"/>
  <c r="U54" i="31"/>
  <c r="T54" i="31"/>
  <c r="S54" i="31"/>
  <c r="R54" i="31"/>
  <c r="Q54" i="31"/>
  <c r="P54" i="31"/>
  <c r="O54" i="31"/>
  <c r="N54" i="31"/>
  <c r="M54" i="31"/>
  <c r="L54" i="31"/>
  <c r="K54" i="31"/>
  <c r="J54" i="31"/>
  <c r="I54" i="31"/>
  <c r="H54" i="31"/>
  <c r="G54" i="31"/>
  <c r="F54" i="31"/>
  <c r="E54" i="31"/>
  <c r="D54" i="31"/>
  <c r="C54" i="31"/>
  <c r="AP53" i="31"/>
  <c r="AO53" i="31"/>
  <c r="AN53" i="31"/>
  <c r="AM53" i="31"/>
  <c r="AL53" i="31"/>
  <c r="AK53" i="31"/>
  <c r="AJ53" i="31"/>
  <c r="AI53" i="31"/>
  <c r="AH53" i="31"/>
  <c r="AG53" i="31"/>
  <c r="AF53" i="31"/>
  <c r="AE53" i="31"/>
  <c r="AD53" i="31"/>
  <c r="AC53" i="31"/>
  <c r="AB53" i="31"/>
  <c r="AA53" i="31"/>
  <c r="Z53" i="31"/>
  <c r="Y53" i="31"/>
  <c r="X53" i="31"/>
  <c r="W53" i="31"/>
  <c r="V53" i="31"/>
  <c r="U53" i="31"/>
  <c r="T53" i="31"/>
  <c r="S53" i="31"/>
  <c r="R53" i="31"/>
  <c r="Q53" i="31"/>
  <c r="P53" i="31"/>
  <c r="O53" i="31"/>
  <c r="N53" i="31"/>
  <c r="M53" i="31"/>
  <c r="L53" i="31"/>
  <c r="K53" i="31"/>
  <c r="J53" i="31"/>
  <c r="I53" i="31"/>
  <c r="H53" i="31"/>
  <c r="G53" i="31"/>
  <c r="F53" i="31"/>
  <c r="E53" i="31"/>
  <c r="D53" i="31"/>
  <c r="C53" i="31"/>
  <c r="AO52" i="31"/>
  <c r="AN52" i="31"/>
  <c r="AM52" i="31"/>
  <c r="AL52" i="31"/>
  <c r="AK52" i="31"/>
  <c r="AJ52" i="31"/>
  <c r="AI52" i="31"/>
  <c r="AH52" i="31"/>
  <c r="AG52" i="31"/>
  <c r="AF52" i="31"/>
  <c r="AE52" i="31"/>
  <c r="AD52" i="31"/>
  <c r="AC52" i="31"/>
  <c r="AB52" i="31"/>
  <c r="AA52" i="31"/>
  <c r="Z52" i="31"/>
  <c r="Y52" i="31"/>
  <c r="X52" i="31"/>
  <c r="W52" i="31"/>
  <c r="V52" i="31"/>
  <c r="U52" i="31"/>
  <c r="T52" i="31"/>
  <c r="S52" i="31"/>
  <c r="R52" i="31"/>
  <c r="Q52" i="31"/>
  <c r="P52" i="31"/>
  <c r="O52" i="31"/>
  <c r="N52" i="31"/>
  <c r="M52" i="31"/>
  <c r="L52" i="31"/>
  <c r="K52" i="31"/>
  <c r="J52" i="31"/>
  <c r="I52" i="31"/>
  <c r="H52" i="31"/>
  <c r="G52" i="31"/>
  <c r="F52" i="31"/>
  <c r="E52" i="31"/>
  <c r="D52" i="31"/>
  <c r="C52" i="31"/>
  <c r="AN51" i="31"/>
  <c r="AM51" i="31"/>
  <c r="AL51" i="31"/>
  <c r="AK51" i="31"/>
  <c r="AJ51" i="31"/>
  <c r="AI51" i="31"/>
  <c r="AH51" i="31"/>
  <c r="AG51" i="31"/>
  <c r="AF51" i="31"/>
  <c r="AE51" i="31"/>
  <c r="AD51" i="31"/>
  <c r="AC51" i="31"/>
  <c r="AB51" i="31"/>
  <c r="AA51" i="31"/>
  <c r="Z51" i="31"/>
  <c r="Y51" i="31"/>
  <c r="X51" i="31"/>
  <c r="W51" i="31"/>
  <c r="V51" i="31"/>
  <c r="U51" i="31"/>
  <c r="T51" i="31"/>
  <c r="S51" i="31"/>
  <c r="R51" i="31"/>
  <c r="Q51" i="31"/>
  <c r="P51" i="31"/>
  <c r="O51" i="31"/>
  <c r="N51" i="31"/>
  <c r="M51" i="31"/>
  <c r="L51" i="31"/>
  <c r="K51" i="31"/>
  <c r="J51" i="31"/>
  <c r="I51" i="31"/>
  <c r="H51" i="31"/>
  <c r="G51" i="31"/>
  <c r="F51" i="31"/>
  <c r="E51" i="31"/>
  <c r="D51" i="31"/>
  <c r="C51" i="31"/>
  <c r="AM50" i="31"/>
  <c r="AL50" i="31"/>
  <c r="AK50" i="31"/>
  <c r="AJ50" i="31"/>
  <c r="AI50" i="31"/>
  <c r="AH50" i="31"/>
  <c r="AG50" i="31"/>
  <c r="AF50" i="31"/>
  <c r="AE50" i="31"/>
  <c r="AD50" i="31"/>
  <c r="AC50" i="31"/>
  <c r="AB50" i="31"/>
  <c r="AA50" i="31"/>
  <c r="Z50" i="31"/>
  <c r="Y50" i="31"/>
  <c r="X50" i="31"/>
  <c r="W50" i="31"/>
  <c r="V50" i="31"/>
  <c r="U50" i="31"/>
  <c r="T50" i="31"/>
  <c r="S50" i="31"/>
  <c r="R50" i="31"/>
  <c r="Q50" i="31"/>
  <c r="P50" i="31"/>
  <c r="O50" i="31"/>
  <c r="N50" i="31"/>
  <c r="M50" i="31"/>
  <c r="L50" i="31"/>
  <c r="K50" i="31"/>
  <c r="J50" i="31"/>
  <c r="I50" i="31"/>
  <c r="H50" i="31"/>
  <c r="G50" i="31"/>
  <c r="F50" i="31"/>
  <c r="E50" i="31"/>
  <c r="D50" i="31"/>
  <c r="C50" i="31"/>
  <c r="AL49" i="31"/>
  <c r="AK49" i="31"/>
  <c r="AJ49" i="31"/>
  <c r="AI49" i="31"/>
  <c r="AH49" i="31"/>
  <c r="AG49" i="31"/>
  <c r="AF49" i="31"/>
  <c r="AE49" i="31"/>
  <c r="AD49" i="31"/>
  <c r="AC49" i="31"/>
  <c r="AB49" i="31"/>
  <c r="AA49" i="31"/>
  <c r="Z49" i="31"/>
  <c r="Y49" i="31"/>
  <c r="X49" i="31"/>
  <c r="W49" i="31"/>
  <c r="V49" i="31"/>
  <c r="U49" i="31"/>
  <c r="T49" i="31"/>
  <c r="S49" i="31"/>
  <c r="R49" i="31"/>
  <c r="Q49" i="31"/>
  <c r="P49" i="31"/>
  <c r="O49" i="31"/>
  <c r="N49" i="31"/>
  <c r="M49" i="31"/>
  <c r="L49" i="31"/>
  <c r="K49" i="31"/>
  <c r="J49" i="31"/>
  <c r="I49" i="31"/>
  <c r="H49" i="31"/>
  <c r="G49" i="31"/>
  <c r="F49" i="31"/>
  <c r="E49" i="31"/>
  <c r="D49" i="31"/>
  <c r="C49" i="31"/>
  <c r="AK48" i="31"/>
  <c r="AJ48" i="31"/>
  <c r="AI48" i="31"/>
  <c r="AH48" i="31"/>
  <c r="AG48" i="31"/>
  <c r="AF48" i="31"/>
  <c r="AE48" i="31"/>
  <c r="AD48" i="31"/>
  <c r="AC48" i="31"/>
  <c r="AB48" i="31"/>
  <c r="AA48" i="31"/>
  <c r="Z48" i="31"/>
  <c r="Y48" i="31"/>
  <c r="X48" i="31"/>
  <c r="W48" i="31"/>
  <c r="V48" i="31"/>
  <c r="U48" i="31"/>
  <c r="T48" i="31"/>
  <c r="S48" i="31"/>
  <c r="R48" i="31"/>
  <c r="Q48" i="31"/>
  <c r="P48" i="31"/>
  <c r="O48" i="31"/>
  <c r="N48" i="31"/>
  <c r="M48" i="31"/>
  <c r="L48" i="31"/>
  <c r="K48" i="31"/>
  <c r="J48" i="31"/>
  <c r="I48" i="31"/>
  <c r="H48" i="31"/>
  <c r="G48" i="31"/>
  <c r="F48" i="31"/>
  <c r="E48" i="31"/>
  <c r="D48" i="31"/>
  <c r="C48" i="31"/>
  <c r="AJ47" i="31"/>
  <c r="AI47" i="31"/>
  <c r="AH47" i="31"/>
  <c r="AG47" i="31"/>
  <c r="AF47" i="31"/>
  <c r="AE47" i="31"/>
  <c r="AD47" i="31"/>
  <c r="AC47" i="31"/>
  <c r="AB47" i="31"/>
  <c r="AA47" i="31"/>
  <c r="Z47" i="31"/>
  <c r="Y47" i="31"/>
  <c r="X47" i="31"/>
  <c r="W47" i="31"/>
  <c r="V47" i="31"/>
  <c r="U47" i="31"/>
  <c r="T47" i="31"/>
  <c r="S47" i="31"/>
  <c r="R47" i="31"/>
  <c r="Q47" i="31"/>
  <c r="P47" i="31"/>
  <c r="O47" i="31"/>
  <c r="N47" i="31"/>
  <c r="M47" i="31"/>
  <c r="L47" i="31"/>
  <c r="K47" i="31"/>
  <c r="J47" i="31"/>
  <c r="I47" i="31"/>
  <c r="H47" i="31"/>
  <c r="G47" i="31"/>
  <c r="F47" i="31"/>
  <c r="E47" i="31"/>
  <c r="D47" i="31"/>
  <c r="C47" i="31"/>
  <c r="AI46" i="31"/>
  <c r="AH46" i="31"/>
  <c r="AG46" i="31"/>
  <c r="AF46" i="31"/>
  <c r="AE46" i="31"/>
  <c r="AD46" i="31"/>
  <c r="AC46" i="31"/>
  <c r="AB46" i="31"/>
  <c r="AA46" i="31"/>
  <c r="Z46" i="31"/>
  <c r="Y46" i="31"/>
  <c r="X46" i="31"/>
  <c r="W46" i="31"/>
  <c r="V46" i="31"/>
  <c r="U46" i="31"/>
  <c r="T46" i="31"/>
  <c r="S46" i="31"/>
  <c r="R46" i="31"/>
  <c r="Q46" i="31"/>
  <c r="P46" i="31"/>
  <c r="O46" i="31"/>
  <c r="N46" i="31"/>
  <c r="M46" i="31"/>
  <c r="L46" i="31"/>
  <c r="K46" i="31"/>
  <c r="J46" i="31"/>
  <c r="I46" i="31"/>
  <c r="H46" i="31"/>
  <c r="G46" i="31"/>
  <c r="F46" i="31"/>
  <c r="E46" i="31"/>
  <c r="D46" i="31"/>
  <c r="C46" i="31"/>
  <c r="AH45" i="31"/>
  <c r="AG45" i="31"/>
  <c r="AF45" i="31"/>
  <c r="AE45" i="31"/>
  <c r="AD45" i="31"/>
  <c r="AC45" i="31"/>
  <c r="AB45" i="31"/>
  <c r="AA45" i="31"/>
  <c r="Z45" i="31"/>
  <c r="Y45" i="31"/>
  <c r="X45" i="31"/>
  <c r="W45" i="31"/>
  <c r="V45" i="31"/>
  <c r="U45" i="31"/>
  <c r="T45" i="31"/>
  <c r="S45" i="31"/>
  <c r="R45" i="31"/>
  <c r="Q45" i="31"/>
  <c r="P45" i="31"/>
  <c r="O45" i="31"/>
  <c r="N45" i="31"/>
  <c r="M45" i="31"/>
  <c r="L45" i="31"/>
  <c r="K45" i="31"/>
  <c r="J45" i="31"/>
  <c r="I45" i="31"/>
  <c r="H45" i="31"/>
  <c r="G45" i="31"/>
  <c r="F45" i="31"/>
  <c r="E45" i="31"/>
  <c r="D45" i="31"/>
  <c r="C45" i="31"/>
  <c r="AG44" i="31"/>
  <c r="AF44" i="31"/>
  <c r="AE44" i="31"/>
  <c r="AD44" i="31"/>
  <c r="AC44" i="31"/>
  <c r="AB44" i="31"/>
  <c r="AA44" i="31"/>
  <c r="Z44" i="31"/>
  <c r="Y44" i="31"/>
  <c r="X44" i="31"/>
  <c r="W44" i="31"/>
  <c r="V44" i="31"/>
  <c r="U44" i="31"/>
  <c r="T44" i="31"/>
  <c r="S44" i="31"/>
  <c r="R44" i="31"/>
  <c r="Q44" i="31"/>
  <c r="P44" i="31"/>
  <c r="O44" i="31"/>
  <c r="N44" i="31"/>
  <c r="M44" i="31"/>
  <c r="L44" i="31"/>
  <c r="K44" i="31"/>
  <c r="J44" i="31"/>
  <c r="I44" i="31"/>
  <c r="H44" i="31"/>
  <c r="G44" i="31"/>
  <c r="F44" i="31"/>
  <c r="E44" i="31"/>
  <c r="D44" i="31"/>
  <c r="C44" i="31"/>
  <c r="AF43" i="31"/>
  <c r="AE43" i="31"/>
  <c r="AD43" i="31"/>
  <c r="AC43" i="31"/>
  <c r="AB43" i="31"/>
  <c r="AA43" i="31"/>
  <c r="Z43" i="31"/>
  <c r="Y43" i="31"/>
  <c r="X43" i="31"/>
  <c r="W43" i="31"/>
  <c r="V43" i="31"/>
  <c r="U43" i="31"/>
  <c r="T43" i="31"/>
  <c r="S43" i="31"/>
  <c r="R43" i="31"/>
  <c r="Q43" i="31"/>
  <c r="P43" i="31"/>
  <c r="O43" i="31"/>
  <c r="N43" i="31"/>
  <c r="M43" i="31"/>
  <c r="L43" i="31"/>
  <c r="K43" i="31"/>
  <c r="J43" i="31"/>
  <c r="I43" i="31"/>
  <c r="H43" i="31"/>
  <c r="G43" i="31"/>
  <c r="F43" i="31"/>
  <c r="E43" i="31"/>
  <c r="D43" i="31"/>
  <c r="C43" i="31"/>
  <c r="AE42" i="31"/>
  <c r="AD42" i="31"/>
  <c r="AC42" i="31"/>
  <c r="AB42" i="31"/>
  <c r="AA42" i="31"/>
  <c r="Z42" i="31"/>
  <c r="Y42" i="31"/>
  <c r="X42" i="31"/>
  <c r="W42" i="31"/>
  <c r="V42" i="31"/>
  <c r="U42" i="31"/>
  <c r="T42" i="31"/>
  <c r="S42" i="31"/>
  <c r="R42" i="31"/>
  <c r="Q42" i="31"/>
  <c r="P42" i="31"/>
  <c r="O42" i="31"/>
  <c r="N42" i="31"/>
  <c r="M42" i="31"/>
  <c r="L42" i="31"/>
  <c r="K42" i="31"/>
  <c r="J42" i="31"/>
  <c r="I42" i="31"/>
  <c r="H42" i="31"/>
  <c r="G42" i="31"/>
  <c r="F42" i="31"/>
  <c r="E42" i="31"/>
  <c r="D42" i="31"/>
  <c r="C42" i="31"/>
  <c r="AD41" i="31"/>
  <c r="AC41" i="31"/>
  <c r="AB41" i="31"/>
  <c r="AA41" i="31"/>
  <c r="Z41" i="31"/>
  <c r="Y41" i="31"/>
  <c r="X41" i="31"/>
  <c r="W41" i="31"/>
  <c r="V41" i="31"/>
  <c r="U41" i="31"/>
  <c r="T41" i="31"/>
  <c r="S41" i="31"/>
  <c r="R41" i="31"/>
  <c r="Q41" i="31"/>
  <c r="P41" i="31"/>
  <c r="O41" i="31"/>
  <c r="N41" i="31"/>
  <c r="M41" i="31"/>
  <c r="L41" i="31"/>
  <c r="K41" i="31"/>
  <c r="J41" i="31"/>
  <c r="I41" i="31"/>
  <c r="H41" i="31"/>
  <c r="G41" i="31"/>
  <c r="F41" i="31"/>
  <c r="E41" i="31"/>
  <c r="D41" i="31"/>
  <c r="C41" i="31"/>
  <c r="AC40" i="31"/>
  <c r="AB40" i="31"/>
  <c r="AA40" i="31"/>
  <c r="Z40" i="31"/>
  <c r="Y40" i="31"/>
  <c r="X40" i="31"/>
  <c r="W40" i="31"/>
  <c r="V40" i="31"/>
  <c r="U40" i="31"/>
  <c r="T40" i="31"/>
  <c r="S40" i="31"/>
  <c r="R40" i="31"/>
  <c r="Q40" i="31"/>
  <c r="P40" i="31"/>
  <c r="O40" i="31"/>
  <c r="N40" i="31"/>
  <c r="M40" i="31"/>
  <c r="L40" i="31"/>
  <c r="K40" i="31"/>
  <c r="J40" i="31"/>
  <c r="I40" i="31"/>
  <c r="H40" i="31"/>
  <c r="G40" i="31"/>
  <c r="F40" i="31"/>
  <c r="E40" i="31"/>
  <c r="D40" i="31"/>
  <c r="C40" i="31"/>
  <c r="AB39" i="31"/>
  <c r="AA39" i="31"/>
  <c r="Z39" i="31"/>
  <c r="Y39" i="31"/>
  <c r="X39" i="31"/>
  <c r="W39" i="31"/>
  <c r="V39" i="31"/>
  <c r="U39" i="31"/>
  <c r="T39" i="31"/>
  <c r="S39" i="31"/>
  <c r="R39" i="31"/>
  <c r="Q39" i="31"/>
  <c r="P39" i="31"/>
  <c r="O39" i="31"/>
  <c r="N39" i="31"/>
  <c r="M39" i="31"/>
  <c r="L39" i="31"/>
  <c r="K39" i="31"/>
  <c r="J39" i="31"/>
  <c r="I39" i="31"/>
  <c r="H39" i="31"/>
  <c r="G39" i="31"/>
  <c r="F39" i="31"/>
  <c r="E39" i="31"/>
  <c r="D39" i="31"/>
  <c r="C39" i="31"/>
  <c r="AA38" i="31"/>
  <c r="Z38" i="31"/>
  <c r="Y38" i="31"/>
  <c r="X38" i="31"/>
  <c r="W38" i="31"/>
  <c r="V38" i="31"/>
  <c r="U38" i="31"/>
  <c r="T38" i="31"/>
  <c r="S38" i="31"/>
  <c r="R38" i="31"/>
  <c r="Q38" i="31"/>
  <c r="P38" i="31"/>
  <c r="O38" i="31"/>
  <c r="N38" i="31"/>
  <c r="M38" i="31"/>
  <c r="L38" i="31"/>
  <c r="K38" i="31"/>
  <c r="J38" i="31"/>
  <c r="I38" i="31"/>
  <c r="H38" i="31"/>
  <c r="G38" i="31"/>
  <c r="F38" i="31"/>
  <c r="E38" i="31"/>
  <c r="D38" i="31"/>
  <c r="C38" i="31"/>
  <c r="Z37" i="31"/>
  <c r="Y37" i="31"/>
  <c r="X37" i="31"/>
  <c r="W37" i="31"/>
  <c r="V37" i="31"/>
  <c r="U37" i="31"/>
  <c r="T37" i="31"/>
  <c r="S37" i="31"/>
  <c r="R37" i="31"/>
  <c r="Q37" i="31"/>
  <c r="P37" i="31"/>
  <c r="O37" i="31"/>
  <c r="N37" i="31"/>
  <c r="M37" i="31"/>
  <c r="L37" i="31"/>
  <c r="K37" i="31"/>
  <c r="J37" i="31"/>
  <c r="I37" i="31"/>
  <c r="H37" i="31"/>
  <c r="G37" i="31"/>
  <c r="F37" i="31"/>
  <c r="E37" i="31"/>
  <c r="D37" i="31"/>
  <c r="C37" i="31"/>
  <c r="Y36" i="31"/>
  <c r="X36" i="31"/>
  <c r="W36" i="31"/>
  <c r="V36" i="31"/>
  <c r="U36" i="31"/>
  <c r="T36" i="31"/>
  <c r="S36" i="31"/>
  <c r="R36" i="31"/>
  <c r="Q36" i="31"/>
  <c r="P36" i="31"/>
  <c r="O36" i="31"/>
  <c r="N36" i="31"/>
  <c r="M36" i="31"/>
  <c r="L36" i="31"/>
  <c r="K36" i="31"/>
  <c r="J36" i="31"/>
  <c r="I36" i="31"/>
  <c r="H36" i="31"/>
  <c r="G36" i="31"/>
  <c r="F36" i="31"/>
  <c r="E36" i="31"/>
  <c r="D36" i="31"/>
  <c r="C36" i="31"/>
  <c r="X35" i="31"/>
  <c r="W35" i="31"/>
  <c r="V35" i="31"/>
  <c r="U35" i="31"/>
  <c r="T35" i="31"/>
  <c r="S35" i="31"/>
  <c r="R35" i="31"/>
  <c r="Q35" i="31"/>
  <c r="P35" i="31"/>
  <c r="O35" i="31"/>
  <c r="N35" i="31"/>
  <c r="M35" i="31"/>
  <c r="L35" i="31"/>
  <c r="K35" i="31"/>
  <c r="J35" i="31"/>
  <c r="I35" i="31"/>
  <c r="H35" i="31"/>
  <c r="G35" i="31"/>
  <c r="F35" i="31"/>
  <c r="E35" i="31"/>
  <c r="D35" i="31"/>
  <c r="C35" i="31"/>
  <c r="W34" i="31"/>
  <c r="V34" i="31"/>
  <c r="U34" i="31"/>
  <c r="T34" i="31"/>
  <c r="S34" i="31"/>
  <c r="R34" i="31"/>
  <c r="Q34" i="31"/>
  <c r="P34" i="31"/>
  <c r="O34" i="31"/>
  <c r="N34" i="31"/>
  <c r="M34" i="31"/>
  <c r="L34" i="31"/>
  <c r="K34" i="31"/>
  <c r="J34" i="31"/>
  <c r="I34" i="31"/>
  <c r="H34" i="31"/>
  <c r="G34" i="31"/>
  <c r="F34" i="31"/>
  <c r="E34" i="31"/>
  <c r="D34" i="31"/>
  <c r="C34" i="31"/>
  <c r="V33" i="31"/>
  <c r="U33" i="31"/>
  <c r="T33" i="31"/>
  <c r="S33" i="31"/>
  <c r="R33" i="31"/>
  <c r="Q33" i="31"/>
  <c r="P33" i="31"/>
  <c r="O33" i="31"/>
  <c r="N33" i="31"/>
  <c r="M33" i="31"/>
  <c r="L33" i="31"/>
  <c r="K33" i="31"/>
  <c r="J33" i="31"/>
  <c r="I33" i="31"/>
  <c r="H33" i="31"/>
  <c r="G33" i="31"/>
  <c r="F33" i="31"/>
  <c r="E33" i="31"/>
  <c r="D33" i="31"/>
  <c r="C33" i="31"/>
  <c r="U32" i="31"/>
  <c r="T32" i="31"/>
  <c r="S32" i="31"/>
  <c r="R32" i="31"/>
  <c r="Q32" i="31"/>
  <c r="P32" i="31"/>
  <c r="O32" i="31"/>
  <c r="N32" i="31"/>
  <c r="M32" i="31"/>
  <c r="L32" i="31"/>
  <c r="K32" i="31"/>
  <c r="J32" i="31"/>
  <c r="I32" i="31"/>
  <c r="H32" i="31"/>
  <c r="G32" i="31"/>
  <c r="F32" i="31"/>
  <c r="E32" i="31"/>
  <c r="D32" i="31"/>
  <c r="C32" i="31"/>
  <c r="T31" i="31"/>
  <c r="S31" i="31"/>
  <c r="R31" i="31"/>
  <c r="Q31" i="31"/>
  <c r="P31" i="31"/>
  <c r="O31" i="31"/>
  <c r="N31" i="31"/>
  <c r="M31" i="31"/>
  <c r="L31" i="31"/>
  <c r="K31" i="31"/>
  <c r="J31" i="31"/>
  <c r="I31" i="31"/>
  <c r="H31" i="31"/>
  <c r="G31" i="31"/>
  <c r="F31" i="31"/>
  <c r="E31" i="31"/>
  <c r="D31" i="31"/>
  <c r="C31" i="31"/>
  <c r="S30" i="31"/>
  <c r="R30" i="31"/>
  <c r="Q30" i="31"/>
  <c r="P30" i="31"/>
  <c r="O30" i="31"/>
  <c r="N30" i="31"/>
  <c r="M30" i="31"/>
  <c r="L30" i="31"/>
  <c r="K30" i="31"/>
  <c r="J30" i="31"/>
  <c r="I30" i="31"/>
  <c r="H30" i="31"/>
  <c r="G30" i="31"/>
  <c r="F30" i="31"/>
  <c r="E30" i="31"/>
  <c r="D30" i="31"/>
  <c r="C30" i="31"/>
  <c r="R29" i="31"/>
  <c r="Q29" i="31"/>
  <c r="P29" i="31"/>
  <c r="O29" i="31"/>
  <c r="N29" i="31"/>
  <c r="M29" i="31"/>
  <c r="L29" i="31"/>
  <c r="K29" i="31"/>
  <c r="J29" i="31"/>
  <c r="I29" i="31"/>
  <c r="H29" i="31"/>
  <c r="G29" i="31"/>
  <c r="F29" i="31"/>
  <c r="E29" i="31"/>
  <c r="D29" i="31"/>
  <c r="C29" i="31"/>
  <c r="Q28" i="31"/>
  <c r="P28" i="31"/>
  <c r="O28" i="31"/>
  <c r="N28" i="31"/>
  <c r="M28" i="31"/>
  <c r="L28" i="31"/>
  <c r="K28" i="31"/>
  <c r="J28" i="31"/>
  <c r="I28" i="31"/>
  <c r="H28" i="31"/>
  <c r="G28" i="31"/>
  <c r="F28" i="31"/>
  <c r="E28" i="31"/>
  <c r="D28" i="31"/>
  <c r="C28" i="31"/>
  <c r="P27" i="31"/>
  <c r="O27" i="31"/>
  <c r="N27" i="31"/>
  <c r="M27" i="31"/>
  <c r="L27" i="31"/>
  <c r="K27" i="31"/>
  <c r="J27" i="31"/>
  <c r="I27" i="31"/>
  <c r="H27" i="31"/>
  <c r="G27" i="31"/>
  <c r="F27" i="31"/>
  <c r="E27" i="31"/>
  <c r="D27" i="31"/>
  <c r="C27" i="31"/>
  <c r="O26" i="31"/>
  <c r="N26" i="31"/>
  <c r="M26" i="31"/>
  <c r="L26" i="31"/>
  <c r="K26" i="31"/>
  <c r="J26" i="31"/>
  <c r="I26" i="31"/>
  <c r="H26" i="31"/>
  <c r="G26" i="31"/>
  <c r="F26" i="31"/>
  <c r="E26" i="31"/>
  <c r="D26" i="31"/>
  <c r="C26" i="31"/>
  <c r="N25" i="31"/>
  <c r="M25" i="31"/>
  <c r="L25" i="31"/>
  <c r="K25" i="31"/>
  <c r="J25" i="31"/>
  <c r="I25" i="31"/>
  <c r="H25" i="31"/>
  <c r="G25" i="31"/>
  <c r="F25" i="31"/>
  <c r="E25" i="31"/>
  <c r="D25" i="31"/>
  <c r="C25" i="31"/>
  <c r="M24" i="31"/>
  <c r="L24" i="31"/>
  <c r="K24" i="31"/>
  <c r="J24" i="31"/>
  <c r="I24" i="31"/>
  <c r="H24" i="31"/>
  <c r="G24" i="31"/>
  <c r="F24" i="31"/>
  <c r="E24" i="31"/>
  <c r="D24" i="31"/>
  <c r="C24" i="31"/>
  <c r="L23" i="31"/>
  <c r="K23" i="31"/>
  <c r="J23" i="31"/>
  <c r="I23" i="31"/>
  <c r="H23" i="31"/>
  <c r="G23" i="31"/>
  <c r="F23" i="31"/>
  <c r="E23" i="31"/>
  <c r="D23" i="31"/>
  <c r="C23" i="31"/>
  <c r="K22" i="31"/>
  <c r="J22" i="31"/>
  <c r="I22" i="31"/>
  <c r="H22" i="31"/>
  <c r="G22" i="31"/>
  <c r="F22" i="31"/>
  <c r="E22" i="31"/>
  <c r="D22" i="31"/>
  <c r="C22" i="31"/>
  <c r="J21" i="31"/>
  <c r="I21" i="31"/>
  <c r="H21" i="31"/>
  <c r="G21" i="31"/>
  <c r="F21" i="31"/>
  <c r="E21" i="31"/>
  <c r="D21" i="31"/>
  <c r="C21" i="31"/>
  <c r="I20" i="31"/>
  <c r="H20" i="31"/>
  <c r="G20" i="31"/>
  <c r="F20" i="31"/>
  <c r="E20" i="31"/>
  <c r="D20" i="31"/>
  <c r="C20" i="31"/>
  <c r="H19" i="31"/>
  <c r="G19" i="31"/>
  <c r="F19" i="31"/>
  <c r="E19" i="31"/>
  <c r="D19" i="31"/>
  <c r="C19" i="31"/>
  <c r="G18" i="31"/>
  <c r="F18" i="31"/>
  <c r="E18" i="31"/>
  <c r="D18" i="31"/>
  <c r="C18" i="31"/>
  <c r="F17" i="31"/>
  <c r="E17" i="31"/>
  <c r="D17" i="31"/>
  <c r="C17" i="31"/>
  <c r="E16" i="31"/>
  <c r="D16" i="31"/>
  <c r="C16" i="31"/>
  <c r="D15" i="31"/>
  <c r="C15" i="31"/>
  <c r="C14" i="31"/>
  <c r="BI12" i="31"/>
  <c r="BH12" i="31"/>
  <c r="BG12" i="31"/>
  <c r="BF12" i="31"/>
  <c r="BE12" i="31"/>
  <c r="BD12" i="31"/>
  <c r="BC12" i="31"/>
  <c r="BB12" i="31"/>
  <c r="BA12" i="31"/>
  <c r="AZ12" i="31"/>
  <c r="AY12" i="31"/>
  <c r="AX12" i="31"/>
  <c r="AW12" i="31"/>
  <c r="AV12" i="31"/>
  <c r="AU12" i="31"/>
  <c r="AT12" i="31"/>
  <c r="AS12" i="31"/>
  <c r="AR12" i="31"/>
  <c r="AQ12" i="31"/>
  <c r="AP12" i="31"/>
  <c r="AO12" i="31"/>
  <c r="AN12" i="31"/>
  <c r="AM12" i="31"/>
  <c r="AL12" i="31"/>
  <c r="AK12" i="31"/>
  <c r="AJ12" i="31"/>
  <c r="AI12" i="31"/>
  <c r="AH12" i="31"/>
  <c r="AG12" i="31"/>
  <c r="AF12" i="31"/>
  <c r="AE12" i="31"/>
  <c r="AD12" i="31"/>
  <c r="AC12" i="31"/>
  <c r="AB12" i="31"/>
  <c r="AA12" i="31"/>
  <c r="Z12" i="31"/>
  <c r="Y12" i="31"/>
  <c r="X12" i="31"/>
  <c r="W12" i="31"/>
  <c r="V12" i="31"/>
  <c r="U12" i="31"/>
  <c r="T12" i="31"/>
  <c r="S12" i="31"/>
  <c r="R12" i="31"/>
  <c r="Q12" i="31"/>
  <c r="P12" i="31"/>
  <c r="O12" i="31"/>
  <c r="N12" i="31"/>
  <c r="M12" i="31"/>
  <c r="L12" i="31"/>
  <c r="K12" i="31"/>
  <c r="J12" i="31"/>
  <c r="I12" i="31"/>
  <c r="H12" i="31"/>
  <c r="G12" i="31"/>
  <c r="F12" i="31"/>
  <c r="E12" i="31"/>
  <c r="D12" i="31"/>
  <c r="C12" i="31"/>
  <c r="BI11" i="31"/>
  <c r="BH11" i="31"/>
  <c r="BG11" i="31"/>
  <c r="BF11" i="31"/>
  <c r="BE11" i="31"/>
  <c r="BD11" i="31"/>
  <c r="BC11" i="31"/>
  <c r="BB11" i="31"/>
  <c r="BA11" i="31"/>
  <c r="AZ11" i="31"/>
  <c r="AY11" i="31"/>
  <c r="AX11" i="31"/>
  <c r="AW11" i="31"/>
  <c r="AV11" i="31"/>
  <c r="AU11" i="31"/>
  <c r="AT11" i="31"/>
  <c r="AS11" i="31"/>
  <c r="AR11" i="31"/>
  <c r="AQ11" i="31"/>
  <c r="AP11" i="31"/>
  <c r="AO11" i="31"/>
  <c r="AN11" i="31"/>
  <c r="AM11" i="31"/>
  <c r="AL11" i="31"/>
  <c r="AK11" i="31"/>
  <c r="AJ11" i="31"/>
  <c r="AI11" i="31"/>
  <c r="AH11" i="31"/>
  <c r="AG11" i="31"/>
  <c r="AF11" i="31"/>
  <c r="AE11" i="31"/>
  <c r="AD11" i="31"/>
  <c r="AC11" i="31"/>
  <c r="AB11" i="31"/>
  <c r="AA11" i="31"/>
  <c r="Z11" i="31"/>
  <c r="Y11" i="31"/>
  <c r="X11" i="31"/>
  <c r="W11" i="31"/>
  <c r="V11" i="31"/>
  <c r="U11" i="31"/>
  <c r="T11" i="31"/>
  <c r="S11" i="31"/>
  <c r="R11" i="31"/>
  <c r="Q11" i="31"/>
  <c r="P11" i="31"/>
  <c r="O11" i="31"/>
  <c r="N11" i="31"/>
  <c r="M11" i="31"/>
  <c r="L11" i="31"/>
  <c r="K11" i="31"/>
  <c r="J11" i="31"/>
  <c r="I11" i="31"/>
  <c r="H11" i="31"/>
  <c r="G11" i="31"/>
  <c r="F11" i="31"/>
  <c r="E11" i="31"/>
  <c r="D11" i="31"/>
  <c r="C11" i="31"/>
  <c r="BI10" i="31"/>
  <c r="BH10" i="31"/>
  <c r="BG10" i="31"/>
  <c r="BF10" i="31"/>
  <c r="BI9" i="31"/>
  <c r="BH9" i="31"/>
  <c r="BG9" i="31"/>
  <c r="BF9" i="31"/>
  <c r="BE9" i="31"/>
  <c r="BC9" i="31"/>
  <c r="BB9" i="31"/>
  <c r="BA9" i="31"/>
  <c r="AZ9" i="31"/>
  <c r="AX9" i="31"/>
  <c r="AW9" i="31"/>
  <c r="AV9" i="31"/>
  <c r="AU9" i="31"/>
  <c r="AT9" i="31"/>
  <c r="AS9" i="31"/>
  <c r="AR9" i="31"/>
  <c r="AQ9" i="31"/>
  <c r="AP9" i="31"/>
  <c r="AO9" i="31"/>
  <c r="AN9" i="31"/>
  <c r="AL9" i="31"/>
  <c r="AJ9" i="31"/>
  <c r="AI9" i="31"/>
  <c r="AH9" i="31"/>
  <c r="AG9" i="31"/>
  <c r="AF9" i="31"/>
  <c r="AE9" i="31"/>
  <c r="AC9" i="31"/>
  <c r="AB9" i="31"/>
  <c r="AA9" i="31"/>
  <c r="Z9" i="31"/>
  <c r="Y9" i="31"/>
  <c r="X9" i="31"/>
  <c r="W9" i="31"/>
  <c r="V9" i="31"/>
  <c r="U9" i="31"/>
  <c r="S9" i="31"/>
  <c r="Q9" i="31"/>
  <c r="P9" i="31"/>
  <c r="O9" i="31"/>
  <c r="N9" i="31"/>
  <c r="M9" i="31"/>
  <c r="L9" i="31"/>
  <c r="K9" i="31"/>
  <c r="J9" i="31"/>
  <c r="I9" i="31"/>
  <c r="H9" i="31"/>
  <c r="F9" i="31"/>
  <c r="E9" i="31"/>
  <c r="D9" i="31"/>
  <c r="BI8" i="31"/>
  <c r="BH8" i="31"/>
  <c r="BG8" i="31"/>
  <c r="BF8" i="31"/>
  <c r="BE8" i="31"/>
  <c r="BD8" i="31"/>
  <c r="BC8" i="31"/>
  <c r="BB8" i="31"/>
  <c r="BA8" i="31"/>
  <c r="AZ8" i="31"/>
  <c r="AY8" i="31"/>
  <c r="AX8" i="31"/>
  <c r="AW8" i="31"/>
  <c r="AV8" i="31"/>
  <c r="AU8" i="31"/>
  <c r="AT8" i="31"/>
  <c r="AS8" i="31"/>
  <c r="AR8" i="31"/>
  <c r="AQ8" i="31"/>
  <c r="AP8" i="31"/>
  <c r="AO8" i="31"/>
  <c r="AN8" i="31"/>
  <c r="AM8" i="31"/>
  <c r="AL8" i="31"/>
  <c r="AK8" i="31"/>
  <c r="AJ8" i="31"/>
  <c r="AI8" i="31"/>
  <c r="AH8" i="31"/>
  <c r="AG8" i="31"/>
  <c r="AF8" i="31"/>
  <c r="AE8" i="31"/>
  <c r="AD8" i="31"/>
  <c r="AC8" i="31"/>
  <c r="AB8" i="31"/>
  <c r="AA8" i="31"/>
  <c r="Z8" i="31"/>
  <c r="Y8" i="31"/>
  <c r="X8" i="31"/>
  <c r="W8" i="31"/>
  <c r="V8" i="31"/>
  <c r="U8" i="31"/>
  <c r="T8" i="31"/>
  <c r="S8" i="31"/>
  <c r="R8" i="31"/>
  <c r="Q8" i="31"/>
  <c r="P8" i="31"/>
  <c r="O8" i="31"/>
  <c r="N8" i="31"/>
  <c r="M8" i="31"/>
  <c r="L8" i="31"/>
  <c r="K8" i="31"/>
  <c r="J8" i="31"/>
  <c r="I8" i="31"/>
  <c r="H8" i="31"/>
  <c r="G8" i="31"/>
  <c r="F8" i="31"/>
  <c r="E8" i="31"/>
  <c r="D8" i="31"/>
  <c r="BI7" i="31"/>
  <c r="BH7" i="31"/>
  <c r="BG7" i="31"/>
  <c r="BF7" i="31"/>
  <c r="BE7" i="31"/>
  <c r="BD7" i="31"/>
  <c r="BC7" i="31"/>
  <c r="BB7" i="31"/>
  <c r="BA7" i="31"/>
  <c r="AZ7" i="31"/>
  <c r="AY7" i="31"/>
  <c r="AX7" i="31"/>
  <c r="AW7" i="31"/>
  <c r="AV7" i="31"/>
  <c r="AU7" i="31"/>
  <c r="AT7" i="31"/>
  <c r="AS7" i="31"/>
  <c r="AR7" i="31"/>
  <c r="AQ7" i="31"/>
  <c r="AP7" i="31"/>
  <c r="AO7" i="31"/>
  <c r="AN7" i="31"/>
  <c r="AM7" i="31"/>
  <c r="AL7" i="31"/>
  <c r="AK7" i="31"/>
  <c r="AJ7" i="31"/>
  <c r="AI7" i="31"/>
  <c r="AH7" i="31"/>
  <c r="AG7" i="31"/>
  <c r="AF7" i="31"/>
  <c r="AE7" i="31"/>
  <c r="AD7" i="31"/>
  <c r="AC7" i="31"/>
  <c r="AB7" i="31"/>
  <c r="AA7" i="31"/>
  <c r="Z7" i="31"/>
  <c r="Y7" i="31"/>
  <c r="X7" i="31"/>
  <c r="W7" i="31"/>
  <c r="V7" i="31"/>
  <c r="U7" i="31"/>
  <c r="T7" i="31"/>
  <c r="S7" i="31"/>
  <c r="R7" i="31"/>
  <c r="Q7" i="31"/>
  <c r="P7" i="31"/>
  <c r="O7" i="31"/>
  <c r="N7" i="31"/>
  <c r="M7" i="31"/>
  <c r="L7" i="31"/>
  <c r="K7" i="31"/>
  <c r="J7" i="31"/>
  <c r="I7" i="31"/>
  <c r="H7" i="31"/>
  <c r="G7" i="31"/>
  <c r="F7" i="31"/>
  <c r="E7" i="31"/>
  <c r="D7" i="31"/>
  <c r="C9" i="31"/>
  <c r="BE10" i="30"/>
  <c r="BD10" i="30"/>
  <c r="BD10" i="31" s="1"/>
  <c r="BC10" i="30"/>
  <c r="D58" i="32" s="1"/>
  <c r="BB10" i="30"/>
  <c r="D57" i="32" s="1"/>
  <c r="BA10" i="30"/>
  <c r="BA10" i="31" s="1"/>
  <c r="AZ10" i="30"/>
  <c r="AZ10" i="31" s="1"/>
  <c r="AY10" i="30"/>
  <c r="D54" i="32" s="1"/>
  <c r="AX10" i="30"/>
  <c r="D53" i="32" s="1"/>
  <c r="AW10" i="30"/>
  <c r="AW10" i="31" s="1"/>
  <c r="AV10" i="30"/>
  <c r="AV10" i="31" s="1"/>
  <c r="AU10" i="30"/>
  <c r="D50" i="32" s="1"/>
  <c r="AT10" i="30"/>
  <c r="D49" i="32" s="1"/>
  <c r="AS10" i="30"/>
  <c r="AS10" i="31" s="1"/>
  <c r="AR10" i="30"/>
  <c r="AR10" i="31" s="1"/>
  <c r="AQ10" i="30"/>
  <c r="AQ10" i="31" s="1"/>
  <c r="AP10" i="30"/>
  <c r="D45" i="32" s="1"/>
  <c r="AO10" i="30"/>
  <c r="AO10" i="31" s="1"/>
  <c r="AN10" i="30"/>
  <c r="AN10" i="31" s="1"/>
  <c r="AM10" i="30"/>
  <c r="D42" i="32" s="1"/>
  <c r="AL10" i="30"/>
  <c r="D41" i="32" s="1"/>
  <c r="AK10" i="30"/>
  <c r="AK10" i="31" s="1"/>
  <c r="AJ10" i="30"/>
  <c r="AJ10" i="31" s="1"/>
  <c r="AI10" i="30"/>
  <c r="D38" i="32" s="1"/>
  <c r="AH10" i="30"/>
  <c r="D37" i="32" s="1"/>
  <c r="AG10" i="30"/>
  <c r="AG10" i="31" s="1"/>
  <c r="AF10" i="30"/>
  <c r="AF10" i="31" s="1"/>
  <c r="AE10" i="30"/>
  <c r="AE10" i="31" s="1"/>
  <c r="AD10" i="30"/>
  <c r="D33" i="32" s="1"/>
  <c r="AC10" i="30"/>
  <c r="AC10" i="31" s="1"/>
  <c r="AB10" i="30"/>
  <c r="D31" i="32" s="1"/>
  <c r="AA10" i="30"/>
  <c r="D30" i="32" s="1"/>
  <c r="Z10" i="30"/>
  <c r="D29" i="32" s="1"/>
  <c r="Y10" i="30"/>
  <c r="Y10" i="31" s="1"/>
  <c r="X10" i="30"/>
  <c r="X10" i="31" s="1"/>
  <c r="W10" i="30"/>
  <c r="D26" i="32" s="1"/>
  <c r="V10" i="30"/>
  <c r="D25" i="32" s="1"/>
  <c r="U10" i="30"/>
  <c r="D24" i="32" s="1"/>
  <c r="T10" i="30"/>
  <c r="T10" i="31" s="1"/>
  <c r="S10" i="30"/>
  <c r="S10" i="31" s="1"/>
  <c r="R10" i="30"/>
  <c r="D21" i="32" s="1"/>
  <c r="Q10" i="30"/>
  <c r="Q10" i="31" s="1"/>
  <c r="P10" i="30"/>
  <c r="P10" i="31" s="1"/>
  <c r="O10" i="30"/>
  <c r="D18" i="32" s="1"/>
  <c r="N10" i="30"/>
  <c r="D17" i="32" s="1"/>
  <c r="M10" i="30"/>
  <c r="M10" i="31" s="1"/>
  <c r="L10" i="30"/>
  <c r="L10" i="31" s="1"/>
  <c r="K10" i="30"/>
  <c r="D14" i="32" s="1"/>
  <c r="J10" i="30"/>
  <c r="D13" i="32" s="1"/>
  <c r="I10" i="30"/>
  <c r="I10" i="31" s="1"/>
  <c r="H10" i="30"/>
  <c r="H10" i="31" s="1"/>
  <c r="G10" i="30"/>
  <c r="G10" i="31" s="1"/>
  <c r="F10" i="30"/>
  <c r="D9" i="32" s="1"/>
  <c r="E10" i="30"/>
  <c r="E10" i="31" s="1"/>
  <c r="D10" i="30"/>
  <c r="D10" i="31" s="1"/>
  <c r="C10" i="30"/>
  <c r="D6" i="32" s="1"/>
  <c r="C8" i="30"/>
  <c r="C8" i="31" s="1"/>
  <c r="C7" i="30"/>
  <c r="C7" i="31" s="1"/>
  <c r="E76" i="17"/>
  <c r="I76" i="17"/>
  <c r="J76" i="17"/>
  <c r="M76" i="17"/>
  <c r="N76" i="17"/>
  <c r="Q76" i="17"/>
  <c r="R76" i="17"/>
  <c r="S76" i="17"/>
  <c r="U76" i="17"/>
  <c r="Y76" i="17"/>
  <c r="Z76" i="17"/>
  <c r="AC76" i="17"/>
  <c r="AD76" i="17"/>
  <c r="AG76" i="17"/>
  <c r="AH76" i="17"/>
  <c r="AI76" i="17"/>
  <c r="AK76" i="17"/>
  <c r="AO76" i="17"/>
  <c r="AP76" i="17"/>
  <c r="AS76" i="17"/>
  <c r="AT76" i="17"/>
  <c r="AW76" i="17"/>
  <c r="AX76" i="17"/>
  <c r="AY76" i="17"/>
  <c r="BA76" i="17"/>
  <c r="BE76" i="17"/>
  <c r="BF76" i="17"/>
  <c r="BI76" i="17"/>
  <c r="C76" i="17"/>
  <c r="BH71" i="17"/>
  <c r="BF71" i="17"/>
  <c r="BG71" i="17"/>
  <c r="BG70" i="17"/>
  <c r="BE70" i="17"/>
  <c r="BF70" i="17"/>
  <c r="BE71" i="17"/>
  <c r="BF69" i="17"/>
  <c r="BE69" i="17"/>
  <c r="BE68" i="17"/>
  <c r="BC68" i="17"/>
  <c r="BD68" i="17"/>
  <c r="BC69" i="17"/>
  <c r="BD69" i="17"/>
  <c r="BC70" i="17"/>
  <c r="BD70" i="17"/>
  <c r="BC71" i="17"/>
  <c r="BD71" i="17"/>
  <c r="BD67" i="17"/>
  <c r="BB67" i="17"/>
  <c r="BC67" i="17"/>
  <c r="BB68" i="17"/>
  <c r="BB69" i="17"/>
  <c r="BB70" i="17"/>
  <c r="BB71" i="17"/>
  <c r="BC66" i="17"/>
  <c r="BA66" i="17"/>
  <c r="BB66" i="17"/>
  <c r="BA67" i="17"/>
  <c r="BA68" i="17"/>
  <c r="BA69" i="17"/>
  <c r="BA70" i="17"/>
  <c r="BA71" i="17"/>
  <c r="BB65" i="17"/>
  <c r="AZ65" i="17"/>
  <c r="BA65" i="17"/>
  <c r="AZ66" i="17"/>
  <c r="AZ67" i="17"/>
  <c r="AZ68" i="17"/>
  <c r="AZ69" i="17"/>
  <c r="AZ70" i="17"/>
  <c r="AZ71" i="17"/>
  <c r="BA64" i="17"/>
  <c r="AY64" i="17"/>
  <c r="AZ64" i="17"/>
  <c r="AY65" i="17"/>
  <c r="AY66" i="17"/>
  <c r="AY67" i="17"/>
  <c r="AY68" i="17"/>
  <c r="AY69" i="17"/>
  <c r="AY70" i="17"/>
  <c r="AY71" i="17"/>
  <c r="AZ63" i="17"/>
  <c r="AX63" i="17"/>
  <c r="AY63" i="17"/>
  <c r="AX64" i="17"/>
  <c r="AX65" i="17"/>
  <c r="AX66" i="17"/>
  <c r="AX67" i="17"/>
  <c r="AX68" i="17"/>
  <c r="AX69" i="17"/>
  <c r="AX70" i="17"/>
  <c r="AX71" i="17"/>
  <c r="AY62" i="17"/>
  <c r="AW62" i="17"/>
  <c r="AX62" i="17"/>
  <c r="AW63" i="17"/>
  <c r="AW64" i="17"/>
  <c r="AW65" i="17"/>
  <c r="AW66" i="17"/>
  <c r="AW67" i="17"/>
  <c r="AW68" i="17"/>
  <c r="AW69" i="17"/>
  <c r="AW70" i="17"/>
  <c r="AW71" i="17"/>
  <c r="AX61" i="17"/>
  <c r="AV61" i="17"/>
  <c r="AW61" i="17"/>
  <c r="AV62" i="17"/>
  <c r="AV63" i="17"/>
  <c r="AV64" i="17"/>
  <c r="AV65" i="17"/>
  <c r="AV66" i="17"/>
  <c r="AV67" i="17"/>
  <c r="AV68" i="17"/>
  <c r="AV69" i="17"/>
  <c r="AV70" i="17"/>
  <c r="AV71" i="17"/>
  <c r="AW60" i="17"/>
  <c r="AU60" i="17"/>
  <c r="AV60" i="17"/>
  <c r="AU61" i="17"/>
  <c r="AU62" i="17"/>
  <c r="AU63" i="17"/>
  <c r="AU64" i="17"/>
  <c r="AU65" i="17"/>
  <c r="AU66" i="17"/>
  <c r="AU67" i="17"/>
  <c r="AU68" i="17"/>
  <c r="AU69" i="17"/>
  <c r="AU70" i="17"/>
  <c r="AU71" i="17"/>
  <c r="AV59" i="17"/>
  <c r="AT59" i="17"/>
  <c r="AU59" i="17"/>
  <c r="AT60" i="17"/>
  <c r="AT61" i="17"/>
  <c r="AT62" i="17"/>
  <c r="AT63" i="17"/>
  <c r="AT64" i="17"/>
  <c r="AT65" i="17"/>
  <c r="AT66" i="17"/>
  <c r="AT67" i="17"/>
  <c r="AT68" i="17"/>
  <c r="AT69" i="17"/>
  <c r="AT70" i="17"/>
  <c r="AT71" i="17"/>
  <c r="AU58" i="17"/>
  <c r="AT57" i="17"/>
  <c r="AS58" i="17"/>
  <c r="AT58" i="17"/>
  <c r="AS59" i="17"/>
  <c r="AS60" i="17"/>
  <c r="AS61" i="17"/>
  <c r="AS62" i="17"/>
  <c r="AS63" i="17"/>
  <c r="AS64" i="17"/>
  <c r="AS65" i="17"/>
  <c r="AS66" i="17"/>
  <c r="AS67" i="17"/>
  <c r="AS68" i="17"/>
  <c r="AS69" i="17"/>
  <c r="AS70" i="17"/>
  <c r="AS71" i="17"/>
  <c r="AR57" i="17"/>
  <c r="AS57" i="17"/>
  <c r="AR58" i="17"/>
  <c r="AR59" i="17"/>
  <c r="AR60" i="17"/>
  <c r="AR61" i="17"/>
  <c r="AR62" i="17"/>
  <c r="AR63" i="17"/>
  <c r="AR64" i="17"/>
  <c r="AR65" i="17"/>
  <c r="AR66" i="17"/>
  <c r="AR67" i="17"/>
  <c r="AR68" i="17"/>
  <c r="AR69" i="17"/>
  <c r="AR70" i="17"/>
  <c r="AR71" i="17"/>
  <c r="AS56" i="17"/>
  <c r="AQ56" i="17"/>
  <c r="AR56" i="17"/>
  <c r="AQ57" i="17"/>
  <c r="AQ58" i="17"/>
  <c r="AQ59" i="17"/>
  <c r="AQ60" i="17"/>
  <c r="AQ61" i="17"/>
  <c r="AQ62" i="17"/>
  <c r="AQ63" i="17"/>
  <c r="AQ64" i="17"/>
  <c r="AQ65" i="17"/>
  <c r="AQ66" i="17"/>
  <c r="AQ67" i="17"/>
  <c r="AQ68" i="17"/>
  <c r="AQ69" i="17"/>
  <c r="AQ70" i="17"/>
  <c r="AQ71" i="17"/>
  <c r="AR55" i="17"/>
  <c r="AP55" i="17"/>
  <c r="AQ55" i="17"/>
  <c r="AP56" i="17"/>
  <c r="AP57" i="17"/>
  <c r="AP58" i="17"/>
  <c r="AP59" i="17"/>
  <c r="AP60" i="17"/>
  <c r="AP61" i="17"/>
  <c r="AP62" i="17"/>
  <c r="AP63" i="17"/>
  <c r="AP64" i="17"/>
  <c r="AP65" i="17"/>
  <c r="AP66" i="17"/>
  <c r="AP67" i="17"/>
  <c r="AP68" i="17"/>
  <c r="AP69" i="17"/>
  <c r="AP70" i="17"/>
  <c r="AP71" i="17"/>
  <c r="AQ54" i="17"/>
  <c r="AO54" i="17"/>
  <c r="AP54" i="17"/>
  <c r="AO55" i="17"/>
  <c r="AO56" i="17"/>
  <c r="AO57" i="17"/>
  <c r="AO58" i="17"/>
  <c r="AO59" i="17"/>
  <c r="AO60" i="17"/>
  <c r="AO61" i="17"/>
  <c r="AO62" i="17"/>
  <c r="AO63" i="17"/>
  <c r="AO64" i="17"/>
  <c r="AO65" i="17"/>
  <c r="AO66" i="17"/>
  <c r="AO67" i="17"/>
  <c r="AO68" i="17"/>
  <c r="AO69" i="17"/>
  <c r="AO70" i="17"/>
  <c r="AO71" i="17"/>
  <c r="AP53" i="17"/>
  <c r="AN53" i="17"/>
  <c r="AO53" i="17"/>
  <c r="AN54" i="17"/>
  <c r="AN55" i="17"/>
  <c r="AN56" i="17"/>
  <c r="AN57" i="17"/>
  <c r="AN58" i="17"/>
  <c r="AN59" i="17"/>
  <c r="AN60" i="17"/>
  <c r="AN61" i="17"/>
  <c r="AN62" i="17"/>
  <c r="AN63" i="17"/>
  <c r="AN64" i="17"/>
  <c r="AN65" i="17"/>
  <c r="AN66" i="17"/>
  <c r="AN67" i="17"/>
  <c r="AN68" i="17"/>
  <c r="AN69" i="17"/>
  <c r="AN70" i="17"/>
  <c r="AN71" i="17"/>
  <c r="AO52" i="17"/>
  <c r="AM52" i="17"/>
  <c r="AN52" i="17"/>
  <c r="AM53" i="17"/>
  <c r="AM54" i="17"/>
  <c r="AM55" i="17"/>
  <c r="AM56" i="17"/>
  <c r="AM57" i="17"/>
  <c r="AM58" i="17"/>
  <c r="AM59" i="17"/>
  <c r="AM60" i="17"/>
  <c r="AM61" i="17"/>
  <c r="AM62" i="17"/>
  <c r="AM63" i="17"/>
  <c r="AM64" i="17"/>
  <c r="AM65" i="17"/>
  <c r="AM66" i="17"/>
  <c r="AM67" i="17"/>
  <c r="AM68" i="17"/>
  <c r="AM69" i="17"/>
  <c r="AM70" i="17"/>
  <c r="AM71" i="17"/>
  <c r="AN51" i="17"/>
  <c r="AL51" i="17"/>
  <c r="AM51" i="17"/>
  <c r="AL52" i="17"/>
  <c r="AL53" i="17"/>
  <c r="AL54" i="17"/>
  <c r="AL55" i="17"/>
  <c r="AL56" i="17"/>
  <c r="AL57" i="17"/>
  <c r="AL58" i="17"/>
  <c r="AL59" i="17"/>
  <c r="AL60" i="17"/>
  <c r="AL61" i="17"/>
  <c r="AL62" i="17"/>
  <c r="AL63" i="17"/>
  <c r="AL64" i="17"/>
  <c r="AL65" i="17"/>
  <c r="AL66" i="17"/>
  <c r="AL67" i="17"/>
  <c r="AL68" i="17"/>
  <c r="AL69" i="17"/>
  <c r="AL70" i="17"/>
  <c r="AL71" i="17"/>
  <c r="AM50" i="17"/>
  <c r="AK50" i="17"/>
  <c r="AL50" i="17"/>
  <c r="AK51" i="17"/>
  <c r="AK52" i="17"/>
  <c r="AK53" i="17"/>
  <c r="AK54" i="17"/>
  <c r="AK55" i="17"/>
  <c r="AK56" i="17"/>
  <c r="AK57" i="17"/>
  <c r="AK58" i="17"/>
  <c r="AK59" i="17"/>
  <c r="AK60" i="17"/>
  <c r="AK61" i="17"/>
  <c r="AK62" i="17"/>
  <c r="AK63" i="17"/>
  <c r="AK64" i="17"/>
  <c r="AK65" i="17"/>
  <c r="AK66" i="17"/>
  <c r="AK67" i="17"/>
  <c r="AK68" i="17"/>
  <c r="AK69" i="17"/>
  <c r="AK70" i="17"/>
  <c r="AK71" i="17"/>
  <c r="AL49" i="17"/>
  <c r="AJ49" i="17"/>
  <c r="AK49" i="17"/>
  <c r="AJ50" i="17"/>
  <c r="AJ51" i="17"/>
  <c r="AJ52" i="17"/>
  <c r="AJ53" i="17"/>
  <c r="AJ54" i="17"/>
  <c r="AJ55" i="17"/>
  <c r="AJ56" i="17"/>
  <c r="AJ57" i="17"/>
  <c r="AJ58" i="17"/>
  <c r="AJ59" i="17"/>
  <c r="AJ60" i="17"/>
  <c r="AJ61" i="17"/>
  <c r="AJ62" i="17"/>
  <c r="AJ63" i="17"/>
  <c r="AJ64" i="17"/>
  <c r="AJ65" i="17"/>
  <c r="AJ66" i="17"/>
  <c r="AJ67" i="17"/>
  <c r="AJ68" i="17"/>
  <c r="AJ69" i="17"/>
  <c r="AJ70" i="17"/>
  <c r="AJ71" i="17"/>
  <c r="AK48" i="17"/>
  <c r="AI48" i="17"/>
  <c r="AJ48" i="17"/>
  <c r="AI49" i="17"/>
  <c r="AI50" i="17"/>
  <c r="AI51" i="17"/>
  <c r="AI52" i="17"/>
  <c r="AI53" i="17"/>
  <c r="AI54" i="17"/>
  <c r="AI55" i="17"/>
  <c r="AI56" i="17"/>
  <c r="AI57" i="17"/>
  <c r="AI58" i="17"/>
  <c r="AI59" i="17"/>
  <c r="AI60" i="17"/>
  <c r="AI61" i="17"/>
  <c r="AI62" i="17"/>
  <c r="AI63" i="17"/>
  <c r="AI64" i="17"/>
  <c r="AI65" i="17"/>
  <c r="AI66" i="17"/>
  <c r="AI67" i="17"/>
  <c r="AI68" i="17"/>
  <c r="AI69" i="17"/>
  <c r="AI70" i="17"/>
  <c r="AI71" i="17"/>
  <c r="AJ47" i="17"/>
  <c r="AH47" i="17"/>
  <c r="AI47" i="17"/>
  <c r="AH48" i="17"/>
  <c r="AH49" i="17"/>
  <c r="AH50" i="17"/>
  <c r="AH51" i="17"/>
  <c r="AH52" i="17"/>
  <c r="AH53" i="17"/>
  <c r="AH54" i="17"/>
  <c r="AH55" i="17"/>
  <c r="AH56" i="17"/>
  <c r="AH57" i="17"/>
  <c r="AH58" i="17"/>
  <c r="AH59" i="17"/>
  <c r="AH60" i="17"/>
  <c r="AH61" i="17"/>
  <c r="AH62" i="17"/>
  <c r="AH63" i="17"/>
  <c r="AH64" i="17"/>
  <c r="AH65" i="17"/>
  <c r="AH66" i="17"/>
  <c r="AH67" i="17"/>
  <c r="AH68" i="17"/>
  <c r="AH69" i="17"/>
  <c r="AH70" i="17"/>
  <c r="AH71" i="17"/>
  <c r="AI46" i="17"/>
  <c r="AG46" i="17"/>
  <c r="AH46" i="17"/>
  <c r="AG47" i="17"/>
  <c r="AG48" i="17"/>
  <c r="AG49" i="17"/>
  <c r="AG50" i="17"/>
  <c r="AG51" i="17"/>
  <c r="AG52" i="17"/>
  <c r="AG53" i="17"/>
  <c r="AG54" i="17"/>
  <c r="AG55" i="17"/>
  <c r="AG56" i="17"/>
  <c r="AG57" i="17"/>
  <c r="AG58" i="17"/>
  <c r="AG59" i="17"/>
  <c r="AG60" i="17"/>
  <c r="AG61" i="17"/>
  <c r="AG62" i="17"/>
  <c r="AG63" i="17"/>
  <c r="AG64" i="17"/>
  <c r="AG65" i="17"/>
  <c r="AG66" i="17"/>
  <c r="AG67" i="17"/>
  <c r="AG68" i="17"/>
  <c r="AG69" i="17"/>
  <c r="AG70" i="17"/>
  <c r="AG71" i="17"/>
  <c r="AH45" i="17"/>
  <c r="AF45" i="17"/>
  <c r="AG45" i="17"/>
  <c r="AF46" i="17"/>
  <c r="AF47" i="17"/>
  <c r="AF48" i="17"/>
  <c r="AF49" i="17"/>
  <c r="AF50" i="17"/>
  <c r="AF51" i="17"/>
  <c r="AF52" i="17"/>
  <c r="AF53" i="17"/>
  <c r="AF54" i="17"/>
  <c r="AF55" i="17"/>
  <c r="AF56" i="17"/>
  <c r="AF57" i="17"/>
  <c r="AF58" i="17"/>
  <c r="AF59" i="17"/>
  <c r="AF60" i="17"/>
  <c r="AF61" i="17"/>
  <c r="AF62" i="17"/>
  <c r="AF63" i="17"/>
  <c r="AF64" i="17"/>
  <c r="AF65" i="17"/>
  <c r="AF66" i="17"/>
  <c r="AF67" i="17"/>
  <c r="AF68" i="17"/>
  <c r="AF69" i="17"/>
  <c r="AF70" i="17"/>
  <c r="AF71" i="17"/>
  <c r="AG44" i="17"/>
  <c r="AE44" i="17"/>
  <c r="AF44" i="17"/>
  <c r="AE45" i="17"/>
  <c r="AE46" i="17"/>
  <c r="AE47" i="17"/>
  <c r="AE48" i="17"/>
  <c r="AE49" i="17"/>
  <c r="AE50" i="17"/>
  <c r="AE51" i="17"/>
  <c r="AE52" i="17"/>
  <c r="AE53" i="17"/>
  <c r="AE54" i="17"/>
  <c r="AE55" i="17"/>
  <c r="AE56" i="17"/>
  <c r="AE57" i="17"/>
  <c r="AE58" i="17"/>
  <c r="AE59" i="17"/>
  <c r="AE60" i="17"/>
  <c r="AE61" i="17"/>
  <c r="AE62" i="17"/>
  <c r="AE63" i="17"/>
  <c r="AE64" i="17"/>
  <c r="AE65" i="17"/>
  <c r="AE66" i="17"/>
  <c r="AE67" i="17"/>
  <c r="AE68" i="17"/>
  <c r="AE69" i="17"/>
  <c r="AE70" i="17"/>
  <c r="AE71" i="17"/>
  <c r="AF43" i="17"/>
  <c r="AD43" i="17"/>
  <c r="AE43" i="17"/>
  <c r="AD44" i="17"/>
  <c r="AD45" i="17"/>
  <c r="AD46" i="17"/>
  <c r="AD47" i="17"/>
  <c r="AD48" i="17"/>
  <c r="AD49" i="17"/>
  <c r="AD50" i="17"/>
  <c r="AD51" i="17"/>
  <c r="AD52" i="17"/>
  <c r="AD53" i="17"/>
  <c r="AD54" i="17"/>
  <c r="AD55" i="17"/>
  <c r="AD56" i="17"/>
  <c r="AD57" i="17"/>
  <c r="AD58" i="17"/>
  <c r="AD59" i="17"/>
  <c r="AD60" i="17"/>
  <c r="AD61" i="17"/>
  <c r="AD62" i="17"/>
  <c r="AD63" i="17"/>
  <c r="AD64" i="17"/>
  <c r="AD65" i="17"/>
  <c r="AD66" i="17"/>
  <c r="AD67" i="17"/>
  <c r="AD68" i="17"/>
  <c r="AD69" i="17"/>
  <c r="AD70" i="17"/>
  <c r="AD71" i="17"/>
  <c r="AE42" i="17"/>
  <c r="AC42" i="17"/>
  <c r="AD42" i="17"/>
  <c r="AC43" i="17"/>
  <c r="AC44" i="17"/>
  <c r="AC45" i="17"/>
  <c r="AC46" i="17"/>
  <c r="AC47" i="17"/>
  <c r="AC48" i="17"/>
  <c r="AC49" i="17"/>
  <c r="AC50" i="17"/>
  <c r="AC51" i="17"/>
  <c r="AC52" i="17"/>
  <c r="AC53" i="17"/>
  <c r="AC54" i="17"/>
  <c r="AC55" i="17"/>
  <c r="AC56" i="17"/>
  <c r="AC57" i="17"/>
  <c r="AC58" i="17"/>
  <c r="AC59" i="17"/>
  <c r="AC60" i="17"/>
  <c r="AC61" i="17"/>
  <c r="AC62" i="17"/>
  <c r="AC63" i="17"/>
  <c r="AC64" i="17"/>
  <c r="AC65" i="17"/>
  <c r="AC66" i="17"/>
  <c r="AC67" i="17"/>
  <c r="AC68" i="17"/>
  <c r="AC69" i="17"/>
  <c r="AC70" i="17"/>
  <c r="AC71" i="17"/>
  <c r="AD41" i="17"/>
  <c r="AB41" i="17"/>
  <c r="AC41" i="17"/>
  <c r="AB42" i="17"/>
  <c r="AB43" i="17"/>
  <c r="AB44" i="17"/>
  <c r="AB45" i="17"/>
  <c r="AB46" i="17"/>
  <c r="AB47" i="17"/>
  <c r="AB48" i="17"/>
  <c r="AB49" i="17"/>
  <c r="AB50" i="17"/>
  <c r="AB51" i="17"/>
  <c r="AB52" i="17"/>
  <c r="AB53" i="17"/>
  <c r="AB54" i="17"/>
  <c r="AB55" i="17"/>
  <c r="AB56" i="17"/>
  <c r="AB57" i="17"/>
  <c r="AB58" i="17"/>
  <c r="AB59" i="17"/>
  <c r="AB60" i="17"/>
  <c r="AB61" i="17"/>
  <c r="AB62" i="17"/>
  <c r="AB63" i="17"/>
  <c r="AB64" i="17"/>
  <c r="AB65" i="17"/>
  <c r="AB66" i="17"/>
  <c r="AB67" i="17"/>
  <c r="AB68" i="17"/>
  <c r="AB69" i="17"/>
  <c r="AB70" i="17"/>
  <c r="AB71" i="17"/>
  <c r="AC40" i="17"/>
  <c r="AA40" i="17"/>
  <c r="AB40" i="17"/>
  <c r="AA41" i="17"/>
  <c r="AA42" i="17"/>
  <c r="AA43" i="17"/>
  <c r="AA44" i="17"/>
  <c r="AA45" i="17"/>
  <c r="AA46" i="17"/>
  <c r="AA47" i="17"/>
  <c r="AA48" i="17"/>
  <c r="AA49" i="17"/>
  <c r="AA50" i="17"/>
  <c r="AA51" i="17"/>
  <c r="AA52" i="17"/>
  <c r="AA53" i="17"/>
  <c r="AA54" i="17"/>
  <c r="AA55" i="17"/>
  <c r="AA56" i="17"/>
  <c r="AA57" i="17"/>
  <c r="AA58" i="17"/>
  <c r="AA59" i="17"/>
  <c r="AA60" i="17"/>
  <c r="AA61" i="17"/>
  <c r="AA62" i="17"/>
  <c r="AA63" i="17"/>
  <c r="AA64" i="17"/>
  <c r="AA65" i="17"/>
  <c r="AA66" i="17"/>
  <c r="AA67" i="17"/>
  <c r="AA68" i="17"/>
  <c r="AA69" i="17"/>
  <c r="AA70" i="17"/>
  <c r="AA71" i="17"/>
  <c r="AB39" i="17"/>
  <c r="Z39" i="17"/>
  <c r="AA39" i="17"/>
  <c r="Z40" i="17"/>
  <c r="Z41" i="17"/>
  <c r="Z42" i="17"/>
  <c r="Z43" i="17"/>
  <c r="Z44" i="17"/>
  <c r="Z45" i="17"/>
  <c r="Z46" i="17"/>
  <c r="Z47" i="17"/>
  <c r="Z48" i="17"/>
  <c r="Z49" i="17"/>
  <c r="Z50" i="17"/>
  <c r="Z51" i="17"/>
  <c r="Z52" i="17"/>
  <c r="Z53" i="17"/>
  <c r="Z54" i="17"/>
  <c r="Z55" i="17"/>
  <c r="Z56" i="17"/>
  <c r="Z57" i="17"/>
  <c r="Z58" i="17"/>
  <c r="Z59" i="17"/>
  <c r="Z60" i="17"/>
  <c r="Z61" i="17"/>
  <c r="Z62" i="17"/>
  <c r="Z63" i="17"/>
  <c r="Z64" i="17"/>
  <c r="Z65" i="17"/>
  <c r="Z66" i="17"/>
  <c r="Z67" i="17"/>
  <c r="Z68" i="17"/>
  <c r="Z69" i="17"/>
  <c r="Z70" i="17"/>
  <c r="Z71" i="17"/>
  <c r="AA38" i="17"/>
  <c r="Y38" i="17"/>
  <c r="Z38" i="17"/>
  <c r="Y39" i="17"/>
  <c r="Y40" i="17"/>
  <c r="Y41" i="17"/>
  <c r="Y42" i="17"/>
  <c r="Y43" i="17"/>
  <c r="Y44" i="17"/>
  <c r="Y45" i="17"/>
  <c r="Y46" i="17"/>
  <c r="Y47" i="17"/>
  <c r="Y48" i="17"/>
  <c r="Y49" i="17"/>
  <c r="Y50" i="17"/>
  <c r="Y51" i="17"/>
  <c r="Y52" i="17"/>
  <c r="Y53" i="17"/>
  <c r="Y54" i="17"/>
  <c r="Y55" i="17"/>
  <c r="Y56" i="17"/>
  <c r="Y57" i="17"/>
  <c r="Y58" i="17"/>
  <c r="Y59" i="17"/>
  <c r="Y60" i="17"/>
  <c r="Y61" i="17"/>
  <c r="Y62" i="17"/>
  <c r="Y63" i="17"/>
  <c r="Y64" i="17"/>
  <c r="Y65" i="17"/>
  <c r="Y66" i="17"/>
  <c r="Y67" i="17"/>
  <c r="Y68" i="17"/>
  <c r="Y69" i="17"/>
  <c r="Y70" i="17"/>
  <c r="Y71" i="17"/>
  <c r="Z37" i="17"/>
  <c r="X37" i="17"/>
  <c r="Y37" i="17"/>
  <c r="X38" i="17"/>
  <c r="X39" i="17"/>
  <c r="X40" i="17"/>
  <c r="X41" i="17"/>
  <c r="X42" i="17"/>
  <c r="X43" i="17"/>
  <c r="X44" i="17"/>
  <c r="X45" i="17"/>
  <c r="X46" i="17"/>
  <c r="X47" i="17"/>
  <c r="X48" i="17"/>
  <c r="X49" i="17"/>
  <c r="X50" i="17"/>
  <c r="X51" i="17"/>
  <c r="X52" i="17"/>
  <c r="X53" i="17"/>
  <c r="X54" i="17"/>
  <c r="X55" i="17"/>
  <c r="X56" i="17"/>
  <c r="X57" i="17"/>
  <c r="X58" i="17"/>
  <c r="X59" i="17"/>
  <c r="X60" i="17"/>
  <c r="X61" i="17"/>
  <c r="X62" i="17"/>
  <c r="X63" i="17"/>
  <c r="X64" i="17"/>
  <c r="X65" i="17"/>
  <c r="X66" i="17"/>
  <c r="X67" i="17"/>
  <c r="X68" i="17"/>
  <c r="X69" i="17"/>
  <c r="X70" i="17"/>
  <c r="X71" i="17"/>
  <c r="Y36" i="17"/>
  <c r="W36" i="17"/>
  <c r="X36" i="17"/>
  <c r="W37" i="17"/>
  <c r="W38" i="17"/>
  <c r="W39" i="17"/>
  <c r="W40" i="17"/>
  <c r="W41" i="17"/>
  <c r="W42" i="17"/>
  <c r="W43" i="17"/>
  <c r="W44" i="17"/>
  <c r="W45" i="17"/>
  <c r="W46" i="17"/>
  <c r="W47" i="17"/>
  <c r="W48" i="17"/>
  <c r="W49" i="17"/>
  <c r="W50" i="17"/>
  <c r="W51" i="17"/>
  <c r="W52" i="17"/>
  <c r="W53" i="17"/>
  <c r="W54" i="17"/>
  <c r="W55" i="17"/>
  <c r="W56" i="17"/>
  <c r="W57" i="17"/>
  <c r="W58" i="17"/>
  <c r="W59" i="17"/>
  <c r="W60" i="17"/>
  <c r="W61" i="17"/>
  <c r="W62" i="17"/>
  <c r="W63" i="17"/>
  <c r="W64" i="17"/>
  <c r="W65" i="17"/>
  <c r="W66" i="17"/>
  <c r="W67" i="17"/>
  <c r="W68" i="17"/>
  <c r="W69" i="17"/>
  <c r="W70" i="17"/>
  <c r="W71" i="17"/>
  <c r="X35" i="17"/>
  <c r="V35" i="17"/>
  <c r="W35" i="17"/>
  <c r="V36" i="17"/>
  <c r="V37" i="17"/>
  <c r="V38" i="17"/>
  <c r="V39" i="17"/>
  <c r="V40" i="17"/>
  <c r="V41" i="17"/>
  <c r="V42" i="17"/>
  <c r="V43" i="17"/>
  <c r="V44" i="17"/>
  <c r="V45" i="17"/>
  <c r="V46" i="17"/>
  <c r="V47" i="17"/>
  <c r="V48" i="17"/>
  <c r="V49" i="17"/>
  <c r="V50" i="17"/>
  <c r="V51" i="17"/>
  <c r="V52" i="17"/>
  <c r="V53" i="17"/>
  <c r="V54" i="17"/>
  <c r="V55" i="17"/>
  <c r="V56" i="17"/>
  <c r="V57" i="17"/>
  <c r="V58" i="17"/>
  <c r="V59" i="17"/>
  <c r="V60" i="17"/>
  <c r="V61" i="17"/>
  <c r="V62" i="17"/>
  <c r="V63" i="17"/>
  <c r="V64" i="17"/>
  <c r="V65" i="17"/>
  <c r="V66" i="17"/>
  <c r="V67" i="17"/>
  <c r="V68" i="17"/>
  <c r="V69" i="17"/>
  <c r="V70" i="17"/>
  <c r="V71" i="17"/>
  <c r="W34" i="17"/>
  <c r="U34" i="17"/>
  <c r="V34" i="17"/>
  <c r="U35" i="17"/>
  <c r="U36" i="17"/>
  <c r="U37" i="17"/>
  <c r="U38" i="17"/>
  <c r="U39" i="17"/>
  <c r="U40" i="17"/>
  <c r="U41" i="17"/>
  <c r="U42" i="17"/>
  <c r="U43" i="17"/>
  <c r="U44" i="17"/>
  <c r="U45" i="17"/>
  <c r="U46" i="17"/>
  <c r="U47" i="17"/>
  <c r="U48" i="17"/>
  <c r="U49" i="17"/>
  <c r="U50" i="17"/>
  <c r="U51" i="17"/>
  <c r="U52" i="17"/>
  <c r="U53" i="17"/>
  <c r="U54" i="17"/>
  <c r="U55" i="17"/>
  <c r="U56" i="17"/>
  <c r="U57" i="17"/>
  <c r="U58" i="17"/>
  <c r="U59" i="17"/>
  <c r="U60" i="17"/>
  <c r="U61" i="17"/>
  <c r="U62" i="17"/>
  <c r="U63" i="17"/>
  <c r="U64" i="17"/>
  <c r="U65" i="17"/>
  <c r="U66" i="17"/>
  <c r="U67" i="17"/>
  <c r="U68" i="17"/>
  <c r="U69" i="17"/>
  <c r="U70" i="17"/>
  <c r="U71" i="17"/>
  <c r="V33" i="17"/>
  <c r="T33" i="17"/>
  <c r="U33" i="17"/>
  <c r="T34" i="17"/>
  <c r="T35" i="17"/>
  <c r="T36" i="17"/>
  <c r="T37" i="17"/>
  <c r="T38" i="17"/>
  <c r="T39" i="17"/>
  <c r="T40" i="17"/>
  <c r="T41" i="17"/>
  <c r="T42" i="17"/>
  <c r="T43" i="17"/>
  <c r="T44" i="17"/>
  <c r="T45" i="17"/>
  <c r="T46" i="17"/>
  <c r="T47" i="17"/>
  <c r="T48" i="17"/>
  <c r="T49" i="17"/>
  <c r="T50" i="17"/>
  <c r="T51" i="17"/>
  <c r="T52" i="17"/>
  <c r="T53" i="17"/>
  <c r="T54" i="17"/>
  <c r="T55" i="17"/>
  <c r="T56" i="17"/>
  <c r="T57" i="17"/>
  <c r="T58" i="17"/>
  <c r="T59" i="17"/>
  <c r="T60" i="17"/>
  <c r="T61" i="17"/>
  <c r="T62" i="17"/>
  <c r="T63" i="17"/>
  <c r="T64" i="17"/>
  <c r="T65" i="17"/>
  <c r="T66" i="17"/>
  <c r="T67" i="17"/>
  <c r="T68" i="17"/>
  <c r="T69" i="17"/>
  <c r="T70" i="17"/>
  <c r="T71" i="17"/>
  <c r="U32" i="17"/>
  <c r="S32" i="17"/>
  <c r="T32" i="17"/>
  <c r="S33" i="17"/>
  <c r="S34" i="17"/>
  <c r="S35" i="17"/>
  <c r="S36" i="17"/>
  <c r="S37" i="17"/>
  <c r="S38" i="17"/>
  <c r="S39" i="17"/>
  <c r="S40" i="17"/>
  <c r="S41" i="17"/>
  <c r="S42" i="17"/>
  <c r="S43" i="17"/>
  <c r="S44" i="17"/>
  <c r="S45" i="17"/>
  <c r="S46" i="17"/>
  <c r="S47" i="17"/>
  <c r="S48" i="17"/>
  <c r="S49" i="17"/>
  <c r="S50" i="17"/>
  <c r="S51" i="17"/>
  <c r="S52" i="17"/>
  <c r="S53" i="17"/>
  <c r="S54" i="17"/>
  <c r="S55" i="17"/>
  <c r="S56" i="17"/>
  <c r="S57" i="17"/>
  <c r="S58" i="17"/>
  <c r="S59" i="17"/>
  <c r="S60" i="17"/>
  <c r="S61" i="17"/>
  <c r="S62" i="17"/>
  <c r="S63" i="17"/>
  <c r="S64" i="17"/>
  <c r="S65" i="17"/>
  <c r="S66" i="17"/>
  <c r="S67" i="17"/>
  <c r="S68" i="17"/>
  <c r="S69" i="17"/>
  <c r="S70" i="17"/>
  <c r="S71" i="17"/>
  <c r="T31" i="17"/>
  <c r="R31" i="17"/>
  <c r="S31" i="17"/>
  <c r="R32" i="17"/>
  <c r="R33" i="17"/>
  <c r="R34" i="17"/>
  <c r="R35" i="17"/>
  <c r="R36" i="17"/>
  <c r="R37" i="17"/>
  <c r="R38" i="17"/>
  <c r="R39" i="17"/>
  <c r="R40" i="17"/>
  <c r="R41" i="17"/>
  <c r="R42" i="17"/>
  <c r="R43" i="17"/>
  <c r="R44" i="17"/>
  <c r="R45" i="17"/>
  <c r="R46" i="17"/>
  <c r="R47" i="17"/>
  <c r="R48" i="17"/>
  <c r="R49" i="17"/>
  <c r="R50" i="17"/>
  <c r="R51" i="17"/>
  <c r="R52" i="17"/>
  <c r="R53" i="17"/>
  <c r="R54" i="17"/>
  <c r="R55" i="17"/>
  <c r="R56" i="17"/>
  <c r="R57" i="17"/>
  <c r="R58" i="17"/>
  <c r="R59" i="17"/>
  <c r="R60" i="17"/>
  <c r="R61" i="17"/>
  <c r="R62" i="17"/>
  <c r="R63" i="17"/>
  <c r="R64" i="17"/>
  <c r="R65" i="17"/>
  <c r="R66" i="17"/>
  <c r="R67" i="17"/>
  <c r="R68" i="17"/>
  <c r="R69" i="17"/>
  <c r="R70" i="17"/>
  <c r="R71" i="17"/>
  <c r="S30" i="17"/>
  <c r="Q30" i="17"/>
  <c r="R30" i="17"/>
  <c r="Q31" i="17"/>
  <c r="Q32" i="17"/>
  <c r="Q33" i="17"/>
  <c r="Q34" i="17"/>
  <c r="Q35" i="17"/>
  <c r="Q36" i="17"/>
  <c r="Q37" i="17"/>
  <c r="Q38" i="17"/>
  <c r="Q39" i="17"/>
  <c r="Q40" i="17"/>
  <c r="Q41" i="17"/>
  <c r="Q42" i="17"/>
  <c r="Q43" i="17"/>
  <c r="Q44" i="17"/>
  <c r="Q45" i="17"/>
  <c r="Q46" i="17"/>
  <c r="Q47" i="17"/>
  <c r="Q48" i="17"/>
  <c r="Q49" i="17"/>
  <c r="Q50" i="17"/>
  <c r="Q51" i="17"/>
  <c r="Q52" i="17"/>
  <c r="Q53" i="17"/>
  <c r="Q54" i="17"/>
  <c r="Q55" i="17"/>
  <c r="Q56" i="17"/>
  <c r="Q57" i="17"/>
  <c r="Q58" i="17"/>
  <c r="Q59" i="17"/>
  <c r="Q60" i="17"/>
  <c r="Q61" i="17"/>
  <c r="Q62" i="17"/>
  <c r="Q63" i="17"/>
  <c r="Q64" i="17"/>
  <c r="Q65" i="17"/>
  <c r="Q66" i="17"/>
  <c r="Q67" i="17"/>
  <c r="Q68" i="17"/>
  <c r="Q69" i="17"/>
  <c r="Q70" i="17"/>
  <c r="Q71" i="17"/>
  <c r="R29" i="17"/>
  <c r="P29" i="17"/>
  <c r="Q29" i="17"/>
  <c r="P30" i="17"/>
  <c r="P31" i="17"/>
  <c r="P32" i="17"/>
  <c r="P33" i="17"/>
  <c r="P34" i="17"/>
  <c r="P35" i="17"/>
  <c r="P36" i="17"/>
  <c r="P37" i="17"/>
  <c r="P38" i="17"/>
  <c r="P39" i="17"/>
  <c r="P40" i="17"/>
  <c r="P41" i="17"/>
  <c r="P42" i="17"/>
  <c r="P43" i="17"/>
  <c r="P44" i="17"/>
  <c r="P45" i="17"/>
  <c r="P46" i="17"/>
  <c r="P47" i="17"/>
  <c r="P48" i="17"/>
  <c r="P49" i="17"/>
  <c r="P50" i="17"/>
  <c r="P51" i="17"/>
  <c r="P52" i="17"/>
  <c r="P53" i="17"/>
  <c r="P54" i="17"/>
  <c r="P55" i="17"/>
  <c r="P56" i="17"/>
  <c r="P57" i="17"/>
  <c r="P58" i="17"/>
  <c r="P59" i="17"/>
  <c r="P60" i="17"/>
  <c r="P61" i="17"/>
  <c r="P62" i="17"/>
  <c r="P63" i="17"/>
  <c r="P64" i="17"/>
  <c r="P65" i="17"/>
  <c r="P66" i="17"/>
  <c r="P67" i="17"/>
  <c r="P68" i="17"/>
  <c r="P69" i="17"/>
  <c r="P70" i="17"/>
  <c r="P71" i="17"/>
  <c r="Q28" i="17"/>
  <c r="O28" i="17"/>
  <c r="P28" i="17"/>
  <c r="O29" i="17"/>
  <c r="O30" i="17"/>
  <c r="O31" i="17"/>
  <c r="O32" i="17"/>
  <c r="O33" i="17"/>
  <c r="O34" i="17"/>
  <c r="O35" i="17"/>
  <c r="O36" i="17"/>
  <c r="O37" i="17"/>
  <c r="O38" i="17"/>
  <c r="O39" i="17"/>
  <c r="O40" i="17"/>
  <c r="O41" i="17"/>
  <c r="O42" i="17"/>
  <c r="O43" i="17"/>
  <c r="O44" i="17"/>
  <c r="O45" i="17"/>
  <c r="O46" i="17"/>
  <c r="O47" i="17"/>
  <c r="O48" i="17"/>
  <c r="O49" i="17"/>
  <c r="O50" i="17"/>
  <c r="O51" i="17"/>
  <c r="O52" i="17"/>
  <c r="O53" i="17"/>
  <c r="O54" i="17"/>
  <c r="O55" i="17"/>
  <c r="O56" i="17"/>
  <c r="O57" i="17"/>
  <c r="O58" i="17"/>
  <c r="O59" i="17"/>
  <c r="O60" i="17"/>
  <c r="O61" i="17"/>
  <c r="O62" i="17"/>
  <c r="O63" i="17"/>
  <c r="O64" i="17"/>
  <c r="O65" i="17"/>
  <c r="O66" i="17"/>
  <c r="O67" i="17"/>
  <c r="O68" i="17"/>
  <c r="O69" i="17"/>
  <c r="O70" i="17"/>
  <c r="O71" i="17"/>
  <c r="P27" i="17"/>
  <c r="N27" i="17"/>
  <c r="O27" i="17"/>
  <c r="N28" i="17"/>
  <c r="N29" i="17"/>
  <c r="N30" i="17"/>
  <c r="N31" i="17"/>
  <c r="N32" i="17"/>
  <c r="N33" i="17"/>
  <c r="N34" i="17"/>
  <c r="N35" i="17"/>
  <c r="N36" i="17"/>
  <c r="N37" i="17"/>
  <c r="N38" i="17"/>
  <c r="N39" i="17"/>
  <c r="N40" i="17"/>
  <c r="N41" i="17"/>
  <c r="N42" i="17"/>
  <c r="N43" i="17"/>
  <c r="N44" i="17"/>
  <c r="N45" i="17"/>
  <c r="N46" i="17"/>
  <c r="N47" i="17"/>
  <c r="N48" i="17"/>
  <c r="N49" i="17"/>
  <c r="N50" i="17"/>
  <c r="N51" i="17"/>
  <c r="N52" i="17"/>
  <c r="N53" i="17"/>
  <c r="N54" i="17"/>
  <c r="N55" i="17"/>
  <c r="N56" i="17"/>
  <c r="N57" i="17"/>
  <c r="N58" i="17"/>
  <c r="N59" i="17"/>
  <c r="N60" i="17"/>
  <c r="N61" i="17"/>
  <c r="N62" i="17"/>
  <c r="N63" i="17"/>
  <c r="N64" i="17"/>
  <c r="N65" i="17"/>
  <c r="N66" i="17"/>
  <c r="N67" i="17"/>
  <c r="N68" i="17"/>
  <c r="N69" i="17"/>
  <c r="N70" i="17"/>
  <c r="N71" i="17"/>
  <c r="O26" i="17"/>
  <c r="M26" i="17"/>
  <c r="N26" i="17"/>
  <c r="M27" i="17"/>
  <c r="M28" i="17"/>
  <c r="M29" i="17"/>
  <c r="M30" i="17"/>
  <c r="M31" i="17"/>
  <c r="M32" i="17"/>
  <c r="M33" i="17"/>
  <c r="M34" i="17"/>
  <c r="M35" i="17"/>
  <c r="M36" i="17"/>
  <c r="M37" i="17"/>
  <c r="M38" i="17"/>
  <c r="M39" i="17"/>
  <c r="M40" i="17"/>
  <c r="M41" i="17"/>
  <c r="M42" i="17"/>
  <c r="M43" i="17"/>
  <c r="M44" i="17"/>
  <c r="M45" i="17"/>
  <c r="M46" i="17"/>
  <c r="M47" i="17"/>
  <c r="M48" i="17"/>
  <c r="M49" i="17"/>
  <c r="M50" i="17"/>
  <c r="M51" i="17"/>
  <c r="M52" i="17"/>
  <c r="M53" i="17"/>
  <c r="M54" i="17"/>
  <c r="M55" i="17"/>
  <c r="M56" i="17"/>
  <c r="M57" i="17"/>
  <c r="M58" i="17"/>
  <c r="M59" i="17"/>
  <c r="M60" i="17"/>
  <c r="M61" i="17"/>
  <c r="M62" i="17"/>
  <c r="M63" i="17"/>
  <c r="M64" i="17"/>
  <c r="M65" i="17"/>
  <c r="M66" i="17"/>
  <c r="M67" i="17"/>
  <c r="M68" i="17"/>
  <c r="M69" i="17"/>
  <c r="M70" i="17"/>
  <c r="M71" i="17"/>
  <c r="N25" i="17"/>
  <c r="L25" i="17"/>
  <c r="M25" i="17"/>
  <c r="L26" i="17"/>
  <c r="L27" i="17"/>
  <c r="L28" i="17"/>
  <c r="L29" i="17"/>
  <c r="L30" i="17"/>
  <c r="L31" i="17"/>
  <c r="L32" i="17"/>
  <c r="L33" i="17"/>
  <c r="L34" i="17"/>
  <c r="L35" i="17"/>
  <c r="L36" i="17"/>
  <c r="L37" i="17"/>
  <c r="L38" i="17"/>
  <c r="L39" i="17"/>
  <c r="L40" i="17"/>
  <c r="L41" i="17"/>
  <c r="L42" i="17"/>
  <c r="L43" i="17"/>
  <c r="L44" i="17"/>
  <c r="L45" i="17"/>
  <c r="L46" i="17"/>
  <c r="L47" i="17"/>
  <c r="L48" i="17"/>
  <c r="L49" i="17"/>
  <c r="L50" i="17"/>
  <c r="L51" i="17"/>
  <c r="L52" i="17"/>
  <c r="L53" i="17"/>
  <c r="L54" i="17"/>
  <c r="L55" i="17"/>
  <c r="L56" i="17"/>
  <c r="L57" i="17"/>
  <c r="L58" i="17"/>
  <c r="L59" i="17"/>
  <c r="L60" i="17"/>
  <c r="L61" i="17"/>
  <c r="L62" i="17"/>
  <c r="L63" i="17"/>
  <c r="L64" i="17"/>
  <c r="L65" i="17"/>
  <c r="L66" i="17"/>
  <c r="L67" i="17"/>
  <c r="L68" i="17"/>
  <c r="L69" i="17"/>
  <c r="L70" i="17"/>
  <c r="L71" i="17"/>
  <c r="M24" i="17"/>
  <c r="K24" i="17"/>
  <c r="L24" i="17"/>
  <c r="K25" i="17"/>
  <c r="K26" i="17"/>
  <c r="K27" i="17"/>
  <c r="K28" i="17"/>
  <c r="K29" i="17"/>
  <c r="K30" i="17"/>
  <c r="K31" i="17"/>
  <c r="K32" i="17"/>
  <c r="K33" i="17"/>
  <c r="K34" i="17"/>
  <c r="K35" i="17"/>
  <c r="K36" i="17"/>
  <c r="K37" i="17"/>
  <c r="K38" i="17"/>
  <c r="K39" i="17"/>
  <c r="K40" i="17"/>
  <c r="K41" i="17"/>
  <c r="K42" i="17"/>
  <c r="K43" i="17"/>
  <c r="K44" i="17"/>
  <c r="K45" i="17"/>
  <c r="K46" i="17"/>
  <c r="K47" i="17"/>
  <c r="K48" i="17"/>
  <c r="K49" i="17"/>
  <c r="K50" i="17"/>
  <c r="K51" i="17"/>
  <c r="K52" i="17"/>
  <c r="K53" i="17"/>
  <c r="K54" i="17"/>
  <c r="K55" i="17"/>
  <c r="K56" i="17"/>
  <c r="K57" i="17"/>
  <c r="K58" i="17"/>
  <c r="K59" i="17"/>
  <c r="K60" i="17"/>
  <c r="K61" i="17"/>
  <c r="K62" i="17"/>
  <c r="K63" i="17"/>
  <c r="K64" i="17"/>
  <c r="K65" i="17"/>
  <c r="K66" i="17"/>
  <c r="K67" i="17"/>
  <c r="K68" i="17"/>
  <c r="K69" i="17"/>
  <c r="K70" i="17"/>
  <c r="K71" i="17"/>
  <c r="L23" i="17"/>
  <c r="J23" i="17"/>
  <c r="K23" i="17"/>
  <c r="J24" i="17"/>
  <c r="J25" i="17"/>
  <c r="J26" i="17"/>
  <c r="J27" i="17"/>
  <c r="J28" i="17"/>
  <c r="J29" i="17"/>
  <c r="J30" i="17"/>
  <c r="J31" i="17"/>
  <c r="J32" i="17"/>
  <c r="J33" i="17"/>
  <c r="J34" i="17"/>
  <c r="J35" i="17"/>
  <c r="J36" i="17"/>
  <c r="J37" i="17"/>
  <c r="J38" i="17"/>
  <c r="J39" i="17"/>
  <c r="J40" i="17"/>
  <c r="J41" i="17"/>
  <c r="J42" i="17"/>
  <c r="J43" i="17"/>
  <c r="J44" i="17"/>
  <c r="J45" i="17"/>
  <c r="J46" i="17"/>
  <c r="J47" i="17"/>
  <c r="J48" i="17"/>
  <c r="J49" i="17"/>
  <c r="J50" i="17"/>
  <c r="J51" i="17"/>
  <c r="J52" i="17"/>
  <c r="J53" i="17"/>
  <c r="J54" i="17"/>
  <c r="J55" i="17"/>
  <c r="J56" i="17"/>
  <c r="J57" i="17"/>
  <c r="J58" i="17"/>
  <c r="J59" i="17"/>
  <c r="J60" i="17"/>
  <c r="J61" i="17"/>
  <c r="J62" i="17"/>
  <c r="J63" i="17"/>
  <c r="J64" i="17"/>
  <c r="J65" i="17"/>
  <c r="J66" i="17"/>
  <c r="J67" i="17"/>
  <c r="J68" i="17"/>
  <c r="J69" i="17"/>
  <c r="J70" i="17"/>
  <c r="J71" i="17"/>
  <c r="K22" i="17"/>
  <c r="I22" i="17"/>
  <c r="J22" i="17"/>
  <c r="I23" i="17"/>
  <c r="I24" i="17"/>
  <c r="I25" i="17"/>
  <c r="I26" i="17"/>
  <c r="I27" i="17"/>
  <c r="I28" i="17"/>
  <c r="I29" i="17"/>
  <c r="I30" i="17"/>
  <c r="I31" i="17"/>
  <c r="I32" i="17"/>
  <c r="I33" i="17"/>
  <c r="I34" i="17"/>
  <c r="I35" i="17"/>
  <c r="I36" i="17"/>
  <c r="I37" i="17"/>
  <c r="I38" i="17"/>
  <c r="I39" i="17"/>
  <c r="I40" i="17"/>
  <c r="I41" i="17"/>
  <c r="I42" i="17"/>
  <c r="I43" i="17"/>
  <c r="I44" i="17"/>
  <c r="I45" i="17"/>
  <c r="I46" i="17"/>
  <c r="I47" i="17"/>
  <c r="I48" i="17"/>
  <c r="I49" i="17"/>
  <c r="I50" i="17"/>
  <c r="I51" i="17"/>
  <c r="I52" i="17"/>
  <c r="I53" i="17"/>
  <c r="I54" i="17"/>
  <c r="I55" i="17"/>
  <c r="I56" i="17"/>
  <c r="I57" i="17"/>
  <c r="I58" i="17"/>
  <c r="I59" i="17"/>
  <c r="I60" i="17"/>
  <c r="I61" i="17"/>
  <c r="I62" i="17"/>
  <c r="I63" i="17"/>
  <c r="I64" i="17"/>
  <c r="I65" i="17"/>
  <c r="I66" i="17"/>
  <c r="I67" i="17"/>
  <c r="I68" i="17"/>
  <c r="I69" i="17"/>
  <c r="I70" i="17"/>
  <c r="I71" i="17"/>
  <c r="J21" i="17"/>
  <c r="H21" i="17"/>
  <c r="I21" i="17"/>
  <c r="H22" i="17"/>
  <c r="H23" i="17"/>
  <c r="H24" i="17"/>
  <c r="H25" i="17"/>
  <c r="H26" i="17"/>
  <c r="H27" i="17"/>
  <c r="H28" i="17"/>
  <c r="H29" i="17"/>
  <c r="H30" i="17"/>
  <c r="H31" i="17"/>
  <c r="H32" i="17"/>
  <c r="H33" i="17"/>
  <c r="H34" i="17"/>
  <c r="H35" i="17"/>
  <c r="H36" i="17"/>
  <c r="H37" i="17"/>
  <c r="H38" i="17"/>
  <c r="H39" i="17"/>
  <c r="H40" i="17"/>
  <c r="H41" i="17"/>
  <c r="H42" i="17"/>
  <c r="H43" i="17"/>
  <c r="H44" i="17"/>
  <c r="H45" i="17"/>
  <c r="H46" i="17"/>
  <c r="H47" i="17"/>
  <c r="H48" i="17"/>
  <c r="H49" i="17"/>
  <c r="H50" i="17"/>
  <c r="H51" i="17"/>
  <c r="H52" i="17"/>
  <c r="H53" i="17"/>
  <c r="H54" i="17"/>
  <c r="H55" i="17"/>
  <c r="H56" i="17"/>
  <c r="H57" i="17"/>
  <c r="H58" i="17"/>
  <c r="H59" i="17"/>
  <c r="H60" i="17"/>
  <c r="H61" i="17"/>
  <c r="H62" i="17"/>
  <c r="H63" i="17"/>
  <c r="H64" i="17"/>
  <c r="H65" i="17"/>
  <c r="H66" i="17"/>
  <c r="H67" i="17"/>
  <c r="H68" i="17"/>
  <c r="H69" i="17"/>
  <c r="H70" i="17"/>
  <c r="H71" i="17"/>
  <c r="I20" i="17"/>
  <c r="G20" i="17"/>
  <c r="H20" i="17"/>
  <c r="G21" i="17"/>
  <c r="G22" i="17"/>
  <c r="G23" i="17"/>
  <c r="G24" i="17"/>
  <c r="G25" i="17"/>
  <c r="G26" i="17"/>
  <c r="G27" i="17"/>
  <c r="G28" i="17"/>
  <c r="G29" i="17"/>
  <c r="G30" i="17"/>
  <c r="G31" i="17"/>
  <c r="G32" i="17"/>
  <c r="G33" i="17"/>
  <c r="G34" i="17"/>
  <c r="G35" i="17"/>
  <c r="G36" i="17"/>
  <c r="G37" i="17"/>
  <c r="G38" i="17"/>
  <c r="G39" i="17"/>
  <c r="G40" i="17"/>
  <c r="G41" i="17"/>
  <c r="G42" i="17"/>
  <c r="G43" i="17"/>
  <c r="G44" i="17"/>
  <c r="G45" i="17"/>
  <c r="G46" i="17"/>
  <c r="G47" i="17"/>
  <c r="G48" i="17"/>
  <c r="G49" i="17"/>
  <c r="G50" i="17"/>
  <c r="G51" i="17"/>
  <c r="G52" i="17"/>
  <c r="G53" i="17"/>
  <c r="G54" i="17"/>
  <c r="G55" i="17"/>
  <c r="G56" i="17"/>
  <c r="G57" i="17"/>
  <c r="G58" i="17"/>
  <c r="G59" i="17"/>
  <c r="G60" i="17"/>
  <c r="G61" i="17"/>
  <c r="G62" i="17"/>
  <c r="G63" i="17"/>
  <c r="G64" i="17"/>
  <c r="G65" i="17"/>
  <c r="G66" i="17"/>
  <c r="G67" i="17"/>
  <c r="G68" i="17"/>
  <c r="G69" i="17"/>
  <c r="G70" i="17"/>
  <c r="G71" i="17"/>
  <c r="H19" i="17"/>
  <c r="F19" i="17"/>
  <c r="G19" i="17"/>
  <c r="F20" i="17"/>
  <c r="F21" i="17"/>
  <c r="F22" i="17"/>
  <c r="F23" i="17"/>
  <c r="F24" i="17"/>
  <c r="F25" i="17"/>
  <c r="F26" i="17"/>
  <c r="F27" i="17"/>
  <c r="F28" i="17"/>
  <c r="F29" i="17"/>
  <c r="F30" i="17"/>
  <c r="F31" i="17"/>
  <c r="F32" i="17"/>
  <c r="F33" i="17"/>
  <c r="F34" i="17"/>
  <c r="F35" i="17"/>
  <c r="F36" i="17"/>
  <c r="F37" i="17"/>
  <c r="F38" i="17"/>
  <c r="F39" i="17"/>
  <c r="F40" i="17"/>
  <c r="F41" i="17"/>
  <c r="F42" i="17"/>
  <c r="F43" i="17"/>
  <c r="F44" i="17"/>
  <c r="F45" i="17"/>
  <c r="F46" i="17"/>
  <c r="F47" i="17"/>
  <c r="F48" i="17"/>
  <c r="F49" i="17"/>
  <c r="F50" i="17"/>
  <c r="F51" i="17"/>
  <c r="F52" i="17"/>
  <c r="F53" i="17"/>
  <c r="F54" i="17"/>
  <c r="F55" i="17"/>
  <c r="F56" i="17"/>
  <c r="F57" i="17"/>
  <c r="F58" i="17"/>
  <c r="F59" i="17"/>
  <c r="F60" i="17"/>
  <c r="F61" i="17"/>
  <c r="F62" i="17"/>
  <c r="F63" i="17"/>
  <c r="F64" i="17"/>
  <c r="F65" i="17"/>
  <c r="F66" i="17"/>
  <c r="F67" i="17"/>
  <c r="F68" i="17"/>
  <c r="F69" i="17"/>
  <c r="F70" i="17"/>
  <c r="F71" i="17"/>
  <c r="G18" i="17"/>
  <c r="E18" i="17"/>
  <c r="F18" i="17"/>
  <c r="E19" i="17"/>
  <c r="E20" i="17"/>
  <c r="E21" i="17"/>
  <c r="E22" i="17"/>
  <c r="E23" i="17"/>
  <c r="E24" i="17"/>
  <c r="E25" i="17"/>
  <c r="E26" i="17"/>
  <c r="E27" i="17"/>
  <c r="E28" i="17"/>
  <c r="E29" i="17"/>
  <c r="E30" i="17"/>
  <c r="E31" i="17"/>
  <c r="E32" i="17"/>
  <c r="E33" i="17"/>
  <c r="E34" i="17"/>
  <c r="E35" i="17"/>
  <c r="E36" i="17"/>
  <c r="E37" i="17"/>
  <c r="E38" i="17"/>
  <c r="E39" i="17"/>
  <c r="E40" i="17"/>
  <c r="E41" i="17"/>
  <c r="E42" i="17"/>
  <c r="E43" i="17"/>
  <c r="E44" i="17"/>
  <c r="E45" i="17"/>
  <c r="E46" i="17"/>
  <c r="E47" i="17"/>
  <c r="E48" i="17"/>
  <c r="E49" i="17"/>
  <c r="E50" i="17"/>
  <c r="E51" i="17"/>
  <c r="E52" i="17"/>
  <c r="E53" i="17"/>
  <c r="E54" i="17"/>
  <c r="E55" i="17"/>
  <c r="E56" i="17"/>
  <c r="E57" i="17"/>
  <c r="E58" i="17"/>
  <c r="E59" i="17"/>
  <c r="E60" i="17"/>
  <c r="E61" i="17"/>
  <c r="E62" i="17"/>
  <c r="E63" i="17"/>
  <c r="E64" i="17"/>
  <c r="E65" i="17"/>
  <c r="E66" i="17"/>
  <c r="E67" i="17"/>
  <c r="E68" i="17"/>
  <c r="E69" i="17"/>
  <c r="E70" i="17"/>
  <c r="E71" i="17"/>
  <c r="F17" i="17"/>
  <c r="D17" i="17"/>
  <c r="E17" i="17"/>
  <c r="D18" i="17"/>
  <c r="D19" i="17"/>
  <c r="D20" i="17"/>
  <c r="D21" i="17"/>
  <c r="D22" i="17"/>
  <c r="D23" i="17"/>
  <c r="D24" i="17"/>
  <c r="D25" i="17"/>
  <c r="D26" i="17"/>
  <c r="D27" i="17"/>
  <c r="D28" i="17"/>
  <c r="D29" i="17"/>
  <c r="D30" i="17"/>
  <c r="D31" i="17"/>
  <c r="D32" i="17"/>
  <c r="D33" i="17"/>
  <c r="D34" i="17"/>
  <c r="D35" i="17"/>
  <c r="D36" i="17"/>
  <c r="D37" i="17"/>
  <c r="D38" i="17"/>
  <c r="D39" i="17"/>
  <c r="D40" i="17"/>
  <c r="D41" i="17"/>
  <c r="D42" i="17"/>
  <c r="D43" i="17"/>
  <c r="D44" i="17"/>
  <c r="D45" i="17"/>
  <c r="D46" i="17"/>
  <c r="D47" i="17"/>
  <c r="D48" i="17"/>
  <c r="D49" i="17"/>
  <c r="D50" i="17"/>
  <c r="D51" i="17"/>
  <c r="D52" i="17"/>
  <c r="D53" i="17"/>
  <c r="D54" i="17"/>
  <c r="D55" i="17"/>
  <c r="D56" i="17"/>
  <c r="D57" i="17"/>
  <c r="D58" i="17"/>
  <c r="D59" i="17"/>
  <c r="D60" i="17"/>
  <c r="D61" i="17"/>
  <c r="D62" i="17"/>
  <c r="D63" i="17"/>
  <c r="D64" i="17"/>
  <c r="D65" i="17"/>
  <c r="D66" i="17"/>
  <c r="D67" i="17"/>
  <c r="D68" i="17"/>
  <c r="D69" i="17"/>
  <c r="D70" i="17"/>
  <c r="D71" i="17"/>
  <c r="E16" i="17"/>
  <c r="D16" i="17"/>
  <c r="D15" i="17"/>
  <c r="C15" i="17"/>
  <c r="C16" i="17"/>
  <c r="C17" i="17"/>
  <c r="C18" i="17"/>
  <c r="C19" i="17"/>
  <c r="C20" i="17"/>
  <c r="C21" i="17"/>
  <c r="C22" i="17"/>
  <c r="C23" i="17"/>
  <c r="C24" i="17"/>
  <c r="C25" i="17"/>
  <c r="C26" i="17"/>
  <c r="C27" i="17"/>
  <c r="C28" i="17"/>
  <c r="C29" i="17"/>
  <c r="C30" i="17"/>
  <c r="C31" i="17"/>
  <c r="C32" i="17"/>
  <c r="C33" i="17"/>
  <c r="C34" i="17"/>
  <c r="C35" i="17"/>
  <c r="C36" i="17"/>
  <c r="C37" i="17"/>
  <c r="C38" i="17"/>
  <c r="C39" i="17"/>
  <c r="C40" i="17"/>
  <c r="C41" i="17"/>
  <c r="C42" i="17"/>
  <c r="C43" i="17"/>
  <c r="C44" i="17"/>
  <c r="C45" i="17"/>
  <c r="C46" i="17"/>
  <c r="C47" i="17"/>
  <c r="C48" i="17"/>
  <c r="C49" i="17"/>
  <c r="C50" i="17"/>
  <c r="C51" i="17"/>
  <c r="C52" i="17"/>
  <c r="C53" i="17"/>
  <c r="C54" i="17"/>
  <c r="C55" i="17"/>
  <c r="C56" i="17"/>
  <c r="C57" i="17"/>
  <c r="C58" i="17"/>
  <c r="C59" i="17"/>
  <c r="C60" i="17"/>
  <c r="C61" i="17"/>
  <c r="C62" i="17"/>
  <c r="C63" i="17"/>
  <c r="C64" i="17"/>
  <c r="C65" i="17"/>
  <c r="C66" i="17"/>
  <c r="C67" i="17"/>
  <c r="C68" i="17"/>
  <c r="C69" i="17"/>
  <c r="C70" i="17"/>
  <c r="C71" i="17"/>
  <c r="C14" i="17"/>
  <c r="BD10" i="10"/>
  <c r="BC10" i="10"/>
  <c r="BB10" i="10"/>
  <c r="BA10" i="10"/>
  <c r="AZ10" i="10"/>
  <c r="AY10" i="10"/>
  <c r="AX10" i="10"/>
  <c r="AW10" i="10"/>
  <c r="AV10" i="10"/>
  <c r="AU10" i="10"/>
  <c r="AT10" i="10"/>
  <c r="AS10" i="10"/>
  <c r="AR10" i="10"/>
  <c r="AQ10" i="10"/>
  <c r="AP10" i="10"/>
  <c r="AO10" i="10"/>
  <c r="AN10" i="10"/>
  <c r="AM10" i="10"/>
  <c r="AL10" i="10"/>
  <c r="AK10" i="10"/>
  <c r="AJ10" i="10"/>
  <c r="AI10" i="10"/>
  <c r="AH10" i="10"/>
  <c r="AG10" i="10"/>
  <c r="AF10" i="10"/>
  <c r="AE10" i="10"/>
  <c r="AD10" i="10"/>
  <c r="AC10" i="10"/>
  <c r="AB10" i="10"/>
  <c r="AA10" i="10"/>
  <c r="Z10" i="10"/>
  <c r="Y10" i="10"/>
  <c r="X10" i="10"/>
  <c r="W10" i="10"/>
  <c r="V10" i="10"/>
  <c r="U10" i="10"/>
  <c r="T10" i="10"/>
  <c r="S10" i="10"/>
  <c r="R10" i="10"/>
  <c r="Q10" i="10"/>
  <c r="P10" i="10"/>
  <c r="O10" i="10"/>
  <c r="N10" i="10"/>
  <c r="M10" i="10"/>
  <c r="L10" i="10"/>
  <c r="K10" i="10"/>
  <c r="J10" i="10"/>
  <c r="I10" i="10"/>
  <c r="H10" i="10"/>
  <c r="G10" i="10"/>
  <c r="F10" i="10"/>
  <c r="E10" i="10"/>
  <c r="D10" i="10"/>
  <c r="C10" i="10"/>
  <c r="BE10" i="31" l="1"/>
  <c r="D60" i="32"/>
  <c r="D59" i="32"/>
  <c r="E59" i="32" s="1"/>
  <c r="F60" i="32" s="1"/>
  <c r="D35" i="32"/>
  <c r="E35" i="32" s="1"/>
  <c r="F36" i="32" s="1"/>
  <c r="D23" i="32"/>
  <c r="E23" i="32" s="1"/>
  <c r="G23" i="32" s="1"/>
  <c r="D32" i="32"/>
  <c r="E32" i="32" s="1"/>
  <c r="G32" i="32" s="1"/>
  <c r="K10" i="31"/>
  <c r="W10" i="31"/>
  <c r="AI10" i="31"/>
  <c r="AU10" i="31"/>
  <c r="BC10" i="31"/>
  <c r="F10" i="31"/>
  <c r="J10" i="31"/>
  <c r="N10" i="31"/>
  <c r="R10" i="31"/>
  <c r="V10" i="31"/>
  <c r="Z10" i="31"/>
  <c r="AD10" i="31"/>
  <c r="AH10" i="31"/>
  <c r="AL10" i="31"/>
  <c r="AP10" i="31"/>
  <c r="AT10" i="31"/>
  <c r="AX10" i="31"/>
  <c r="BB10" i="31"/>
  <c r="D7" i="32"/>
  <c r="E7" i="32" s="1"/>
  <c r="D12" i="32"/>
  <c r="E12" i="32" s="1"/>
  <c r="F13" i="32" s="1"/>
  <c r="D15" i="32"/>
  <c r="E15" i="32" s="1"/>
  <c r="G15" i="32" s="1"/>
  <c r="D20" i="32"/>
  <c r="E20" i="32" s="1"/>
  <c r="G20" i="32" s="1"/>
  <c r="D22" i="32"/>
  <c r="E22" i="32" s="1"/>
  <c r="F23" i="32" s="1"/>
  <c r="D27" i="32"/>
  <c r="E27" i="32" s="1"/>
  <c r="G27" i="32" s="1"/>
  <c r="D34" i="32"/>
  <c r="D40" i="32"/>
  <c r="D43" i="32"/>
  <c r="E43" i="32" s="1"/>
  <c r="F44" i="32" s="1"/>
  <c r="D47" i="32"/>
  <c r="E47" i="32" s="1"/>
  <c r="F48" i="32" s="1"/>
  <c r="D51" i="32"/>
  <c r="E51" i="32" s="1"/>
  <c r="F52" i="32" s="1"/>
  <c r="D56" i="32"/>
  <c r="E56" i="32" s="1"/>
  <c r="C10" i="31"/>
  <c r="O10" i="31"/>
  <c r="AA10" i="31"/>
  <c r="AM10" i="31"/>
  <c r="D10" i="32"/>
  <c r="E10" i="32" s="1"/>
  <c r="G10" i="32" s="1"/>
  <c r="D8" i="32"/>
  <c r="E8" i="32" s="1"/>
  <c r="D11" i="32"/>
  <c r="E11" i="32" s="1"/>
  <c r="G11" i="32" s="1"/>
  <c r="D16" i="32"/>
  <c r="E16" i="32" s="1"/>
  <c r="D19" i="32"/>
  <c r="E19" i="32" s="1"/>
  <c r="G19" i="32" s="1"/>
  <c r="D28" i="32"/>
  <c r="E28" i="32" s="1"/>
  <c r="G28" i="32" s="1"/>
  <c r="D36" i="32"/>
  <c r="E36" i="32" s="1"/>
  <c r="G36" i="32" s="1"/>
  <c r="D39" i="32"/>
  <c r="E39" i="32" s="1"/>
  <c r="F40" i="32" s="1"/>
  <c r="D44" i="32"/>
  <c r="E44" i="32" s="1"/>
  <c r="G44" i="32" s="1"/>
  <c r="D46" i="32"/>
  <c r="E46" i="32" s="1"/>
  <c r="G46" i="32" s="1"/>
  <c r="D48" i="32"/>
  <c r="E48" i="32" s="1"/>
  <c r="G48" i="32" s="1"/>
  <c r="D52" i="32"/>
  <c r="E52" i="32" s="1"/>
  <c r="G52" i="32" s="1"/>
  <c r="D55" i="32"/>
  <c r="E55" i="32" s="1"/>
  <c r="F56" i="32" s="1"/>
  <c r="E60" i="32"/>
  <c r="F61" i="32" s="1"/>
  <c r="AY10" i="31"/>
  <c r="AB10" i="31"/>
  <c r="U10" i="31"/>
  <c r="E26" i="32"/>
  <c r="G26" i="32" s="1"/>
  <c r="E42" i="32"/>
  <c r="F43" i="32" s="1"/>
  <c r="E40" i="32"/>
  <c r="G40" i="32" s="1"/>
  <c r="C54" i="32"/>
  <c r="E54" i="32" s="1"/>
  <c r="G54" i="32" s="1"/>
  <c r="E18" i="32"/>
  <c r="G18" i="32" s="1"/>
  <c r="E34" i="32"/>
  <c r="G34" i="32" s="1"/>
  <c r="E58" i="32"/>
  <c r="G58" i="32" s="1"/>
  <c r="E6" i="32"/>
  <c r="F7" i="32" s="1"/>
  <c r="E14" i="32"/>
  <c r="F15" i="32" s="1"/>
  <c r="E21" i="32"/>
  <c r="F22" i="32" s="1"/>
  <c r="E30" i="32"/>
  <c r="G30" i="32" s="1"/>
  <c r="E50" i="32"/>
  <c r="G50" i="32" s="1"/>
  <c r="E38" i="32"/>
  <c r="G38" i="32" s="1"/>
  <c r="BD9" i="31"/>
  <c r="T9" i="31"/>
  <c r="E17" i="32"/>
  <c r="G17" i="32" s="1"/>
  <c r="E9" i="32"/>
  <c r="F10" i="32" s="1"/>
  <c r="E25" i="32"/>
  <c r="G25" i="32" s="1"/>
  <c r="E13" i="32"/>
  <c r="G13" i="32" s="1"/>
  <c r="E29" i="32"/>
  <c r="F30" i="32" s="1"/>
  <c r="E31" i="32"/>
  <c r="F32" i="32" s="1"/>
  <c r="E33" i="32"/>
  <c r="G33" i="32" s="1"/>
  <c r="E37" i="32"/>
  <c r="F38" i="32" s="1"/>
  <c r="E41" i="32"/>
  <c r="F42" i="32" s="1"/>
  <c r="E45" i="32"/>
  <c r="F46" i="32" s="1"/>
  <c r="E49" i="32"/>
  <c r="G49" i="32" s="1"/>
  <c r="E53" i="32"/>
  <c r="G53" i="32" s="1"/>
  <c r="E57" i="32"/>
  <c r="F58" i="32" s="1"/>
  <c r="E24" i="32"/>
  <c r="D60" i="7"/>
  <c r="D59" i="7"/>
  <c r="D58" i="7"/>
  <c r="D57" i="7"/>
  <c r="D56" i="7"/>
  <c r="D54" i="7"/>
  <c r="D53" i="7"/>
  <c r="D52" i="7"/>
  <c r="D51" i="7"/>
  <c r="D50" i="7"/>
  <c r="D49" i="7"/>
  <c r="D48" i="7"/>
  <c r="D47" i="7"/>
  <c r="D46" i="7"/>
  <c r="D45" i="7"/>
  <c r="D44" i="7"/>
  <c r="D43" i="7"/>
  <c r="D42" i="7"/>
  <c r="D41" i="7"/>
  <c r="D40" i="7"/>
  <c r="D39" i="7"/>
  <c r="D38" i="7"/>
  <c r="D37" i="7"/>
  <c r="D36" i="7"/>
  <c r="D35" i="7"/>
  <c r="D34" i="7"/>
  <c r="D33" i="7"/>
  <c r="D32" i="7"/>
  <c r="D30" i="7"/>
  <c r="D29" i="7"/>
  <c r="D28" i="7"/>
  <c r="D27" i="7"/>
  <c r="D26" i="7"/>
  <c r="D25" i="7"/>
  <c r="D24" i="7"/>
  <c r="D23" i="7"/>
  <c r="D22" i="7"/>
  <c r="D21" i="7"/>
  <c r="D20" i="7"/>
  <c r="D19" i="7"/>
  <c r="D18" i="7"/>
  <c r="D17" i="7"/>
  <c r="D16" i="7"/>
  <c r="D15" i="7"/>
  <c r="D14" i="7"/>
  <c r="D13" i="7"/>
  <c r="D12" i="7"/>
  <c r="D11" i="7"/>
  <c r="D10" i="7"/>
  <c r="D9" i="7"/>
  <c r="D8" i="7"/>
  <c r="D7" i="7"/>
  <c r="D6" i="7"/>
  <c r="C47" i="7"/>
  <c r="C34" i="7"/>
  <c r="C19" i="7"/>
  <c r="C7" i="7"/>
  <c r="C6" i="7"/>
  <c r="D55" i="7"/>
  <c r="C60" i="7"/>
  <c r="C57" i="7"/>
  <c r="C56" i="7"/>
  <c r="C53" i="7"/>
  <c r="C52" i="7"/>
  <c r="C49" i="7"/>
  <c r="C48" i="7"/>
  <c r="C46" i="7"/>
  <c r="C41" i="7"/>
  <c r="C40" i="7"/>
  <c r="C37" i="7"/>
  <c r="C36" i="7"/>
  <c r="C33" i="7"/>
  <c r="C32" i="7"/>
  <c r="C29" i="7"/>
  <c r="C28" i="7"/>
  <c r="C24" i="7"/>
  <c r="C23" i="7"/>
  <c r="C21" i="7"/>
  <c r="C20" i="7"/>
  <c r="C18" i="7"/>
  <c r="C17" i="7"/>
  <c r="C16" i="7"/>
  <c r="C15" i="7"/>
  <c r="C13" i="7"/>
  <c r="C12" i="7"/>
  <c r="C9" i="7"/>
  <c r="C8" i="7"/>
  <c r="C58" i="7"/>
  <c r="C55" i="7"/>
  <c r="C54" i="7"/>
  <c r="C45" i="7"/>
  <c r="C44" i="7"/>
  <c r="C42" i="7"/>
  <c r="C35" i="7"/>
  <c r="C30" i="7"/>
  <c r="C27" i="7"/>
  <c r="C26" i="7"/>
  <c r="C14" i="7"/>
  <c r="C10" i="7"/>
  <c r="C59" i="7"/>
  <c r="C43" i="7"/>
  <c r="C39" i="7"/>
  <c r="C22" i="7"/>
  <c r="C11" i="7"/>
  <c r="C51" i="7"/>
  <c r="F6" i="7"/>
  <c r="D31" i="7"/>
  <c r="C50" i="7"/>
  <c r="C38" i="7"/>
  <c r="C31" i="7"/>
  <c r="C25" i="7"/>
  <c r="G60" i="32" l="1"/>
  <c r="G42" i="32"/>
  <c r="F27" i="32"/>
  <c r="G12" i="32"/>
  <c r="F57" i="32"/>
  <c r="G56" i="32"/>
  <c r="F33" i="32"/>
  <c r="F59" i="32"/>
  <c r="F41" i="32"/>
  <c r="F37" i="32"/>
  <c r="F16" i="32"/>
  <c r="G57" i="32"/>
  <c r="F45" i="32"/>
  <c r="F20" i="32"/>
  <c r="F19" i="32"/>
  <c r="F55" i="32"/>
  <c r="F51" i="32"/>
  <c r="F39" i="32"/>
  <c r="F35" i="32"/>
  <c r="F34" i="32"/>
  <c r="F31" i="32"/>
  <c r="G22" i="32"/>
  <c r="F11" i="32"/>
  <c r="G6" i="32"/>
  <c r="G9" i="32"/>
  <c r="F47" i="32"/>
  <c r="G21" i="32"/>
  <c r="F21" i="32"/>
  <c r="F29" i="32"/>
  <c r="F49" i="32"/>
  <c r="G14" i="32"/>
  <c r="F53" i="32"/>
  <c r="F24" i="32"/>
  <c r="G55" i="32"/>
  <c r="F54" i="32"/>
  <c r="G51" i="32"/>
  <c r="G45" i="32"/>
  <c r="G39" i="32"/>
  <c r="G37" i="32"/>
  <c r="G29" i="32"/>
  <c r="F28" i="32"/>
  <c r="F18" i="32"/>
  <c r="F14" i="32"/>
  <c r="F12" i="32"/>
  <c r="G59" i="32"/>
  <c r="F26" i="32"/>
  <c r="G35" i="32"/>
  <c r="G43" i="32"/>
  <c r="J5" i="32"/>
  <c r="G7" i="32"/>
  <c r="F50" i="32"/>
  <c r="F8" i="32"/>
  <c r="G41" i="32"/>
  <c r="G47" i="32"/>
  <c r="G31" i="32"/>
  <c r="L4" i="32"/>
  <c r="G8" i="32"/>
  <c r="F9" i="32"/>
  <c r="F25" i="32"/>
  <c r="G24" i="32"/>
  <c r="J6" i="32"/>
  <c r="L11" i="32"/>
  <c r="F17" i="32"/>
  <c r="G16" i="32"/>
  <c r="J4" i="32"/>
  <c r="J8" i="32" s="1"/>
  <c r="E6" i="7"/>
  <c r="G6" i="7" l="1"/>
  <c r="L12" i="32"/>
  <c r="J7" i="32"/>
  <c r="J9" i="32" s="1"/>
  <c r="N8" i="32"/>
  <c r="L6" i="32" s="1"/>
  <c r="L8" i="32" s="1"/>
  <c r="L5" i="32"/>
  <c r="L7" i="32" s="1"/>
  <c r="J12" i="32"/>
  <c r="F7" i="7"/>
  <c r="L9" i="32" l="1"/>
  <c r="L13" i="32" s="1"/>
  <c r="E19" i="7"/>
  <c r="F20" i="7" s="1"/>
  <c r="E23" i="7"/>
  <c r="F24" i="7" s="1"/>
  <c r="E27" i="7"/>
  <c r="F28" i="7" s="1"/>
  <c r="E35" i="7"/>
  <c r="E43" i="7"/>
  <c r="E55" i="7"/>
  <c r="E40" i="7"/>
  <c r="F41" i="7" s="1"/>
  <c r="E44" i="7"/>
  <c r="F45" i="7" s="1"/>
  <c r="E45" i="7"/>
  <c r="E49" i="7"/>
  <c r="F50" i="7" s="1"/>
  <c r="E52" i="7"/>
  <c r="F53" i="7" s="1"/>
  <c r="E56" i="7"/>
  <c r="F57" i="7" s="1"/>
  <c r="E60" i="7"/>
  <c r="F61" i="7" s="1"/>
  <c r="BD10" i="17"/>
  <c r="AZ10" i="17"/>
  <c r="AW10" i="17"/>
  <c r="AV10" i="17"/>
  <c r="AT10" i="17"/>
  <c r="AR10" i="17"/>
  <c r="AO10" i="17"/>
  <c r="AN10" i="17"/>
  <c r="AJ10" i="17"/>
  <c r="AG10" i="17"/>
  <c r="AE10" i="17"/>
  <c r="AD10" i="17"/>
  <c r="AA10" i="17"/>
  <c r="Y10" i="17"/>
  <c r="S10" i="17"/>
  <c r="R10" i="17"/>
  <c r="O10" i="17"/>
  <c r="M10" i="17"/>
  <c r="BG9" i="17"/>
  <c r="AX9" i="17"/>
  <c r="AT9" i="17"/>
  <c r="AR9" i="17"/>
  <c r="AQ9" i="17"/>
  <c r="AP9" i="17"/>
  <c r="AL9" i="17"/>
  <c r="AH9" i="17"/>
  <c r="AD9" i="17"/>
  <c r="AA9" i="17"/>
  <c r="Z9" i="17"/>
  <c r="Y9" i="17"/>
  <c r="W9" i="17"/>
  <c r="T9" i="17"/>
  <c r="S9" i="17"/>
  <c r="O9" i="17"/>
  <c r="K9" i="17"/>
  <c r="I9" i="17"/>
  <c r="H9" i="17"/>
  <c r="C9" i="17"/>
  <c r="BH9" i="17"/>
  <c r="BA9" i="17"/>
  <c r="AZ9" i="17"/>
  <c r="BF10" i="17"/>
  <c r="AQ10" i="17"/>
  <c r="AV9" i="17"/>
  <c r="BI10" i="17"/>
  <c r="BA10" i="17"/>
  <c r="AY10" i="17"/>
  <c r="AU10" i="17"/>
  <c r="AS10" i="17"/>
  <c r="G10" i="17"/>
  <c r="AX10" i="17"/>
  <c r="AL10" i="17"/>
  <c r="AN9" i="17"/>
  <c r="AC9" i="17"/>
  <c r="K10" i="17"/>
  <c r="H10" i="17"/>
  <c r="F10" i="17"/>
  <c r="BC10" i="17"/>
  <c r="AB9" i="17"/>
  <c r="AI9" i="17"/>
  <c r="BH10" i="17"/>
  <c r="D10" i="17"/>
  <c r="AK9" i="17"/>
  <c r="AG9" i="17"/>
  <c r="D9" i="17"/>
  <c r="AP10" i="17"/>
  <c r="AK10" i="17"/>
  <c r="AH10" i="17"/>
  <c r="AC10" i="17"/>
  <c r="Z10" i="17"/>
  <c r="X10" i="17"/>
  <c r="U10" i="17"/>
  <c r="T10" i="17"/>
  <c r="P10" i="17"/>
  <c r="I10" i="17"/>
  <c r="E10" i="17"/>
  <c r="BI9" i="17"/>
  <c r="AM9" i="17"/>
  <c r="AJ9" i="17"/>
  <c r="N9" i="17"/>
  <c r="M9" i="17"/>
  <c r="L9" i="17"/>
  <c r="BB10" i="17"/>
  <c r="L10" i="17"/>
  <c r="C10" i="17"/>
  <c r="AW9" i="17"/>
  <c r="AM10" i="17"/>
  <c r="AB10" i="17"/>
  <c r="V9" i="17"/>
  <c r="BG10" i="17"/>
  <c r="V10" i="17"/>
  <c r="X9" i="17"/>
  <c r="AF10" i="17"/>
  <c r="AO9" i="17"/>
  <c r="J9" i="17"/>
  <c r="F9" i="17"/>
  <c r="BB9" i="17"/>
  <c r="B3" i="7"/>
  <c r="A6" i="23"/>
  <c r="A5" i="23"/>
  <c r="A4" i="23"/>
  <c r="BI7" i="17"/>
  <c r="BI8" i="17"/>
  <c r="BI11" i="17"/>
  <c r="BI12" i="17"/>
  <c r="BH7" i="17"/>
  <c r="BH8" i="17"/>
  <c r="BH11" i="17"/>
  <c r="BH12" i="17"/>
  <c r="BG7" i="17"/>
  <c r="BG8" i="17"/>
  <c r="BG11" i="17"/>
  <c r="BG12" i="17"/>
  <c r="BF7" i="17"/>
  <c r="BF8" i="17"/>
  <c r="BF11" i="17"/>
  <c r="BF12" i="17"/>
  <c r="BE7" i="17"/>
  <c r="BE8" i="17"/>
  <c r="BE11" i="17"/>
  <c r="BE12" i="17"/>
  <c r="BD7" i="17"/>
  <c r="BD8" i="17"/>
  <c r="BD11" i="17"/>
  <c r="BD12" i="17"/>
  <c r="BC7" i="17"/>
  <c r="BC8" i="17"/>
  <c r="BC11" i="17"/>
  <c r="BC12" i="17"/>
  <c r="BB7" i="17"/>
  <c r="BB8" i="17"/>
  <c r="BB11" i="17"/>
  <c r="BB12" i="17"/>
  <c r="BA7" i="17"/>
  <c r="BA8" i="17"/>
  <c r="BA11" i="17"/>
  <c r="BA12" i="17"/>
  <c r="AZ7" i="17"/>
  <c r="AZ8" i="17"/>
  <c r="AZ11" i="17"/>
  <c r="AZ12" i="17"/>
  <c r="AY7" i="17"/>
  <c r="AY8" i="17"/>
  <c r="AY11" i="17"/>
  <c r="AY12" i="17"/>
  <c r="AX7" i="17"/>
  <c r="AX8" i="17"/>
  <c r="AX11" i="17"/>
  <c r="AX12" i="17"/>
  <c r="AW7" i="17"/>
  <c r="AW8" i="17"/>
  <c r="AW11" i="17"/>
  <c r="AW12" i="17"/>
  <c r="AV7" i="17"/>
  <c r="AV8" i="17"/>
  <c r="AV11" i="17"/>
  <c r="AV12" i="17"/>
  <c r="AU7" i="17"/>
  <c r="AU8" i="17"/>
  <c r="AU11" i="17"/>
  <c r="AU12" i="17"/>
  <c r="AT7" i="17"/>
  <c r="AT8" i="17"/>
  <c r="AT11" i="17"/>
  <c r="AT12" i="17"/>
  <c r="AS7" i="17"/>
  <c r="AS8" i="17"/>
  <c r="AS11" i="17"/>
  <c r="AS12" i="17"/>
  <c r="AR7" i="17"/>
  <c r="AR8" i="17"/>
  <c r="AR11" i="17"/>
  <c r="AR12" i="17"/>
  <c r="AQ7" i="17"/>
  <c r="AQ8" i="17"/>
  <c r="AQ11" i="17"/>
  <c r="AQ12" i="17"/>
  <c r="AP7" i="17"/>
  <c r="AP8" i="17"/>
  <c r="AP11" i="17"/>
  <c r="AP12" i="17"/>
  <c r="AO7" i="17"/>
  <c r="AO8" i="17"/>
  <c r="AO11" i="17"/>
  <c r="AO12" i="17"/>
  <c r="AN7" i="17"/>
  <c r="AN8" i="17"/>
  <c r="AN11" i="17"/>
  <c r="AN12" i="17"/>
  <c r="AM7" i="17"/>
  <c r="AM8" i="17"/>
  <c r="AM11" i="17"/>
  <c r="AM12" i="17"/>
  <c r="AL7" i="17"/>
  <c r="AL8" i="17"/>
  <c r="AL11" i="17"/>
  <c r="AL12" i="17"/>
  <c r="AK7" i="17"/>
  <c r="AK8" i="17"/>
  <c r="AK11" i="17"/>
  <c r="AK12" i="17"/>
  <c r="AJ7" i="17"/>
  <c r="AJ8" i="17"/>
  <c r="AJ11" i="17"/>
  <c r="AJ12" i="17"/>
  <c r="AI7" i="17"/>
  <c r="AI8" i="17"/>
  <c r="AI11" i="17"/>
  <c r="AI12" i="17"/>
  <c r="AH7" i="17"/>
  <c r="AH8" i="17"/>
  <c r="AH11" i="17"/>
  <c r="AH12" i="17"/>
  <c r="AG7" i="17"/>
  <c r="AG8" i="17"/>
  <c r="AG11" i="17"/>
  <c r="AG12" i="17"/>
  <c r="AF7" i="17"/>
  <c r="AF8" i="17"/>
  <c r="AF11" i="17"/>
  <c r="AF12" i="17"/>
  <c r="AE7" i="17"/>
  <c r="AE8" i="17"/>
  <c r="AE11" i="17"/>
  <c r="AE12" i="17"/>
  <c r="AD7" i="17"/>
  <c r="AD8" i="17"/>
  <c r="AD11" i="17"/>
  <c r="AD12" i="17"/>
  <c r="AC7" i="17"/>
  <c r="AC8" i="17"/>
  <c r="AC11" i="17"/>
  <c r="AC12" i="17"/>
  <c r="AB7" i="17"/>
  <c r="AB8" i="17"/>
  <c r="AB11" i="17"/>
  <c r="AB12" i="17"/>
  <c r="AA7" i="17"/>
  <c r="AA8" i="17"/>
  <c r="AA11" i="17"/>
  <c r="AA12" i="17"/>
  <c r="Z7" i="17"/>
  <c r="Z8" i="17"/>
  <c r="Z11" i="17"/>
  <c r="Z12" i="17"/>
  <c r="Y7" i="17"/>
  <c r="Y8" i="17"/>
  <c r="Y11" i="17"/>
  <c r="Y12" i="17"/>
  <c r="X7" i="17"/>
  <c r="X8" i="17"/>
  <c r="X11" i="17"/>
  <c r="X12" i="17"/>
  <c r="W7" i="17"/>
  <c r="W8" i="17"/>
  <c r="W11" i="17"/>
  <c r="W12" i="17"/>
  <c r="V7" i="17"/>
  <c r="V8" i="17"/>
  <c r="V11" i="17"/>
  <c r="V12" i="17"/>
  <c r="U7" i="17"/>
  <c r="U8" i="17"/>
  <c r="U11" i="17"/>
  <c r="U12" i="17"/>
  <c r="T7" i="17"/>
  <c r="T8" i="17"/>
  <c r="T11" i="17"/>
  <c r="T12" i="17"/>
  <c r="S7" i="17"/>
  <c r="S8" i="17"/>
  <c r="S11" i="17"/>
  <c r="S12" i="17"/>
  <c r="R7" i="17"/>
  <c r="R8" i="17"/>
  <c r="R11" i="17"/>
  <c r="R12" i="17"/>
  <c r="Q7" i="17"/>
  <c r="Q8" i="17"/>
  <c r="Q11" i="17"/>
  <c r="Q12" i="17"/>
  <c r="P7" i="17"/>
  <c r="P8" i="17"/>
  <c r="P11" i="17"/>
  <c r="P12" i="17"/>
  <c r="O7" i="17"/>
  <c r="O8" i="17"/>
  <c r="O11" i="17"/>
  <c r="O12" i="17"/>
  <c r="N7" i="17"/>
  <c r="N8" i="17"/>
  <c r="N11" i="17"/>
  <c r="N12" i="17"/>
  <c r="M7" i="17"/>
  <c r="M8" i="17"/>
  <c r="M11" i="17"/>
  <c r="M12" i="17"/>
  <c r="L7" i="17"/>
  <c r="L8" i="17"/>
  <c r="L11" i="17"/>
  <c r="L12" i="17"/>
  <c r="K7" i="17"/>
  <c r="K8" i="17"/>
  <c r="K11" i="17"/>
  <c r="K12" i="17"/>
  <c r="J7" i="17"/>
  <c r="J8" i="17"/>
  <c r="J11" i="17"/>
  <c r="J12" i="17"/>
  <c r="I7" i="17"/>
  <c r="I8" i="17"/>
  <c r="I11" i="17"/>
  <c r="I12" i="17"/>
  <c r="H7" i="17"/>
  <c r="H8" i="17"/>
  <c r="H11" i="17"/>
  <c r="H12" i="17"/>
  <c r="G7" i="17"/>
  <c r="G8" i="17"/>
  <c r="G11" i="17"/>
  <c r="G12" i="17"/>
  <c r="F7" i="17"/>
  <c r="F8" i="17"/>
  <c r="F11" i="17"/>
  <c r="F12" i="17"/>
  <c r="E7" i="17"/>
  <c r="E8" i="17"/>
  <c r="E11" i="17"/>
  <c r="E12" i="17"/>
  <c r="D7" i="17"/>
  <c r="D8" i="17"/>
  <c r="D11" i="17"/>
  <c r="D12" i="17"/>
  <c r="C8" i="10"/>
  <c r="C8" i="17" s="1"/>
  <c r="C12" i="17"/>
  <c r="C11" i="17"/>
  <c r="C7" i="10"/>
  <c r="C7" i="17" s="1"/>
  <c r="E9" i="17"/>
  <c r="G9" i="17"/>
  <c r="P9" i="17"/>
  <c r="Q9" i="17"/>
  <c r="R9" i="17"/>
  <c r="U9" i="17"/>
  <c r="AE9" i="17"/>
  <c r="AF9" i="17"/>
  <c r="AS9" i="17"/>
  <c r="AU9" i="17"/>
  <c r="AY9" i="17"/>
  <c r="BC9" i="17"/>
  <c r="BD9" i="17"/>
  <c r="BE9" i="17"/>
  <c r="BF9" i="17"/>
  <c r="J10" i="17"/>
  <c r="N10" i="17"/>
  <c r="Q10" i="17"/>
  <c r="W10" i="17"/>
  <c r="AI10" i="17"/>
  <c r="BE10" i="17"/>
  <c r="E16" i="7"/>
  <c r="F17" i="7" s="1"/>
  <c r="E32" i="7"/>
  <c r="E24" i="7"/>
  <c r="F25" i="7" s="1"/>
  <c r="E26" i="7"/>
  <c r="E20" i="7"/>
  <c r="F21" i="7" s="1"/>
  <c r="E7" i="7"/>
  <c r="E8" i="7"/>
  <c r="E36" i="7"/>
  <c r="E28" i="7"/>
  <c r="F29" i="7" s="1"/>
  <c r="E48" i="7"/>
  <c r="F49" i="7" s="1"/>
  <c r="E12" i="7"/>
  <c r="E11" i="7"/>
  <c r="F12" i="7" s="1"/>
  <c r="J13" i="32" l="1"/>
  <c r="F8" i="7"/>
  <c r="G55" i="7"/>
  <c r="F56" i="7"/>
  <c r="G12" i="7"/>
  <c r="F13" i="7"/>
  <c r="G8" i="7"/>
  <c r="F9" i="7"/>
  <c r="G35" i="7"/>
  <c r="F36" i="7"/>
  <c r="G32" i="7"/>
  <c r="F33" i="7"/>
  <c r="G36" i="7"/>
  <c r="F37" i="7"/>
  <c r="G26" i="7"/>
  <c r="F27" i="7"/>
  <c r="G45" i="7"/>
  <c r="F46" i="7"/>
  <c r="G43" i="7"/>
  <c r="F44" i="7"/>
  <c r="G7" i="7"/>
  <c r="G40" i="7"/>
  <c r="G20" i="7"/>
  <c r="G60" i="7"/>
  <c r="G19" i="7"/>
  <c r="E50" i="7"/>
  <c r="E46" i="7"/>
  <c r="F47" i="7" s="1"/>
  <c r="E42" i="7"/>
  <c r="F43" i="7" s="1"/>
  <c r="E30" i="7"/>
  <c r="E14" i="7"/>
  <c r="F15" i="7" s="1"/>
  <c r="E38" i="7"/>
  <c r="E22" i="7"/>
  <c r="G28" i="7"/>
  <c r="E37" i="7"/>
  <c r="E33" i="7"/>
  <c r="E13" i="7"/>
  <c r="F14" i="7" s="1"/>
  <c r="G24" i="7"/>
  <c r="E21" i="7"/>
  <c r="E29" i="7"/>
  <c r="E9" i="7"/>
  <c r="G11" i="7"/>
  <c r="G27" i="7"/>
  <c r="E59" i="7"/>
  <c r="F60" i="7" s="1"/>
  <c r="E51" i="7"/>
  <c r="F52" i="7" s="1"/>
  <c r="E47" i="7"/>
  <c r="F48" i="7" s="1"/>
  <c r="E25" i="7"/>
  <c r="F26" i="7" s="1"/>
  <c r="E17" i="7"/>
  <c r="F18" i="7" s="1"/>
  <c r="G23" i="7"/>
  <c r="G16" i="7"/>
  <c r="E58" i="7"/>
  <c r="F59" i="7" s="1"/>
  <c r="E54" i="7"/>
  <c r="F55" i="7" s="1"/>
  <c r="G49" i="7"/>
  <c r="G56" i="7"/>
  <c r="G52" i="7"/>
  <c r="E57" i="7"/>
  <c r="F58" i="7" s="1"/>
  <c r="E53" i="7"/>
  <c r="F54" i="7" s="1"/>
  <c r="E41" i="7"/>
  <c r="F42" i="7" s="1"/>
  <c r="G48" i="7"/>
  <c r="E39" i="7"/>
  <c r="F40" i="7" s="1"/>
  <c r="E31" i="7"/>
  <c r="F32" i="7" s="1"/>
  <c r="E15" i="7"/>
  <c r="F16" i="7" s="1"/>
  <c r="G44" i="7"/>
  <c r="E34" i="7"/>
  <c r="F35" i="7" s="1"/>
  <c r="E18" i="7"/>
  <c r="F19" i="7" s="1"/>
  <c r="E10" i="7"/>
  <c r="F11" i="7" s="1"/>
  <c r="J5" i="7" l="1"/>
  <c r="G30" i="7"/>
  <c r="F31" i="7"/>
  <c r="L11" i="7"/>
  <c r="G9" i="7"/>
  <c r="F10" i="7"/>
  <c r="G22" i="7"/>
  <c r="F23" i="7"/>
  <c r="G21" i="7"/>
  <c r="F22" i="7"/>
  <c r="G37" i="7"/>
  <c r="F38" i="7"/>
  <c r="G50" i="7"/>
  <c r="F51" i="7"/>
  <c r="J6" i="7"/>
  <c r="L4" i="7"/>
  <c r="G29" i="7"/>
  <c r="F30" i="7"/>
  <c r="G33" i="7"/>
  <c r="F34" i="7"/>
  <c r="G38" i="7"/>
  <c r="F39" i="7"/>
  <c r="G13" i="7"/>
  <c r="G42" i="7"/>
  <c r="G46" i="7"/>
  <c r="G14" i="7"/>
  <c r="J4" i="7"/>
  <c r="J8" i="7" s="1"/>
  <c r="G25" i="7"/>
  <c r="G54" i="7"/>
  <c r="G47" i="7"/>
  <c r="G58" i="7"/>
  <c r="G51" i="7"/>
  <c r="G17" i="7"/>
  <c r="G59" i="7"/>
  <c r="G57" i="7"/>
  <c r="G10" i="7"/>
  <c r="G15" i="7"/>
  <c r="G31" i="7"/>
  <c r="G41" i="7"/>
  <c r="G18" i="7"/>
  <c r="G34" i="7"/>
  <c r="G39" i="7"/>
  <c r="G53" i="7"/>
  <c r="L12" i="7" l="1"/>
  <c r="J7" i="7"/>
  <c r="J9" i="7" s="1"/>
  <c r="J12" i="7" l="1"/>
  <c r="L5" i="7"/>
  <c r="L7" i="7" s="1"/>
  <c r="N8" i="7"/>
  <c r="L6" i="7" l="1"/>
  <c r="L8" i="7" s="1"/>
  <c r="L9" i="7" s="1"/>
  <c r="L13" i="7" l="1"/>
  <c r="J13" i="7"/>
</calcChain>
</file>

<file path=xl/sharedStrings.xml><?xml version="1.0" encoding="utf-8"?>
<sst xmlns="http://schemas.openxmlformats.org/spreadsheetml/2006/main" count="1045" uniqueCount="401">
  <si>
    <t>r(t-1)</t>
  </si>
  <si>
    <t>Standard t-test</t>
  </si>
  <si>
    <t>n</t>
  </si>
  <si>
    <t>rbar</t>
  </si>
  <si>
    <t>s^2</t>
  </si>
  <si>
    <t>t</t>
  </si>
  <si>
    <t>t-crit</t>
  </si>
  <si>
    <t>Adjusted t-stat</t>
  </si>
  <si>
    <t>alpha</t>
  </si>
  <si>
    <t>s*^2</t>
  </si>
  <si>
    <t>n*</t>
  </si>
  <si>
    <t>t*</t>
  </si>
  <si>
    <t>t*-crit</t>
  </si>
  <si>
    <t>Which test to use</t>
  </si>
  <si>
    <t>Is test significant?</t>
  </si>
  <si>
    <t>Abs av rev =</t>
  </si>
  <si>
    <t>Abs (rev)</t>
  </si>
  <si>
    <t>significant or not?</t>
  </si>
  <si>
    <t>Relating to Period</t>
  </si>
  <si>
    <t>Latest Estimate</t>
  </si>
  <si>
    <t>Month 2 estimate</t>
  </si>
  <si>
    <t>Revision</t>
  </si>
  <si>
    <t>BB1 Estimate</t>
  </si>
  <si>
    <t>BB2 Estimate</t>
  </si>
  <si>
    <t>Month 1 estimate</t>
  </si>
  <si>
    <t>Use this button to prepare the workbook for new data entry</t>
  </si>
  <si>
    <t>The macro's in this workbook are dependant on the following</t>
  </si>
  <si>
    <r>
      <t xml:space="preserve">1. The position of the rows and columns </t>
    </r>
    <r>
      <rPr>
        <b/>
        <i/>
        <sz val="12"/>
        <color indexed="10"/>
        <rFont val="Arial"/>
        <family val="2"/>
      </rPr>
      <t xml:space="preserve"> in all sheets</t>
    </r>
    <r>
      <rPr>
        <b/>
        <sz val="12"/>
        <color indexed="10"/>
        <rFont val="Arial"/>
        <family val="2"/>
      </rPr>
      <t>. Inserting rows or columns and running the macro will</t>
    </r>
  </si>
  <si>
    <t xml:space="preserve">     give unwanted output which cannot be undone.</t>
  </si>
  <si>
    <t>2. The names of the worksheets. Changing the names of any worksheets will disable the system</t>
  </si>
  <si>
    <t xml:space="preserve">     (although new sheets may be added)</t>
  </si>
  <si>
    <t>This button will remove the latest month from the worksheet</t>
  </si>
  <si>
    <t>3. The "Delete Month" button will delete any data in the most recent months cells. This cannot be undone</t>
  </si>
  <si>
    <t>Add component name</t>
  </si>
  <si>
    <t xml:space="preserve">1955q1 </t>
  </si>
  <si>
    <t xml:space="preserve">1955q2 </t>
  </si>
  <si>
    <t xml:space="preserve">1955q3 </t>
  </si>
  <si>
    <t xml:space="preserve">1955q4 </t>
  </si>
  <si>
    <t xml:space="preserve">1956q1 </t>
  </si>
  <si>
    <t xml:space="preserve">1956q2 </t>
  </si>
  <si>
    <t xml:space="preserve">1956q3 </t>
  </si>
  <si>
    <t xml:space="preserve">1956q4 </t>
  </si>
  <si>
    <t xml:space="preserve">1957q1 </t>
  </si>
  <si>
    <t xml:space="preserve">1957q2 </t>
  </si>
  <si>
    <t xml:space="preserve">1957q3 </t>
  </si>
  <si>
    <t xml:space="preserve">1957q4 </t>
  </si>
  <si>
    <t xml:space="preserve">1958q1 </t>
  </si>
  <si>
    <t xml:space="preserve">1958q2 </t>
  </si>
  <si>
    <t xml:space="preserve">1958q3 </t>
  </si>
  <si>
    <t xml:space="preserve">1958q4 </t>
  </si>
  <si>
    <t xml:space="preserve">1959q1 </t>
  </si>
  <si>
    <t xml:space="preserve">1959q2 </t>
  </si>
  <si>
    <t xml:space="preserve">1959q3 </t>
  </si>
  <si>
    <t xml:space="preserve">1959q4 </t>
  </si>
  <si>
    <t xml:space="preserve">1960q1 </t>
  </si>
  <si>
    <t xml:space="preserve">1960q2 </t>
  </si>
  <si>
    <t xml:space="preserve">1960q3 </t>
  </si>
  <si>
    <t xml:space="preserve">1960q4 </t>
  </si>
  <si>
    <t xml:space="preserve">1961q1 </t>
  </si>
  <si>
    <t xml:space="preserve">1961q2 </t>
  </si>
  <si>
    <t xml:space="preserve">1961q3 </t>
  </si>
  <si>
    <t xml:space="preserve">1961q4 </t>
  </si>
  <si>
    <t xml:space="preserve">1962q1 </t>
  </si>
  <si>
    <t xml:space="preserve">1962q2 </t>
  </si>
  <si>
    <t xml:space="preserve">1962q3 </t>
  </si>
  <si>
    <t xml:space="preserve">1962q4 </t>
  </si>
  <si>
    <t xml:space="preserve">1963q1 </t>
  </si>
  <si>
    <t xml:space="preserve">1963q2 </t>
  </si>
  <si>
    <t xml:space="preserve">1963q3 </t>
  </si>
  <si>
    <t xml:space="preserve">1963q4 </t>
  </si>
  <si>
    <t xml:space="preserve">1964q1 </t>
  </si>
  <si>
    <t xml:space="preserve">1964q2 </t>
  </si>
  <si>
    <t xml:space="preserve">1964q3 </t>
  </si>
  <si>
    <t xml:space="preserve">1964q4 </t>
  </si>
  <si>
    <t xml:space="preserve">1965q1 </t>
  </si>
  <si>
    <t xml:space="preserve">1965q2 </t>
  </si>
  <si>
    <t xml:space="preserve">1965q3 </t>
  </si>
  <si>
    <t xml:space="preserve">1965q4 </t>
  </si>
  <si>
    <t xml:space="preserve">1966q1 </t>
  </si>
  <si>
    <t xml:space="preserve">1966q2 </t>
  </si>
  <si>
    <t xml:space="preserve">1966q3 </t>
  </si>
  <si>
    <t xml:space="preserve">1966q4 </t>
  </si>
  <si>
    <t xml:space="preserve">1967q1 </t>
  </si>
  <si>
    <t xml:space="preserve">1967q2 </t>
  </si>
  <si>
    <t xml:space="preserve">1967q3 </t>
  </si>
  <si>
    <t xml:space="preserve">1967q4 </t>
  </si>
  <si>
    <t xml:space="preserve">1968q1 </t>
  </si>
  <si>
    <t xml:space="preserve">1968q2 </t>
  </si>
  <si>
    <t xml:space="preserve">1968q3 </t>
  </si>
  <si>
    <t xml:space="preserve">1968q4 </t>
  </si>
  <si>
    <t xml:space="preserve">1969q1 </t>
  </si>
  <si>
    <t xml:space="preserve">1969q2 </t>
  </si>
  <si>
    <t xml:space="preserve">1969q3 </t>
  </si>
  <si>
    <t xml:space="preserve">1969q4 </t>
  </si>
  <si>
    <t xml:space="preserve">1970q1 </t>
  </si>
  <si>
    <t xml:space="preserve">1970q2 </t>
  </si>
  <si>
    <t xml:space="preserve">1970q3 </t>
  </si>
  <si>
    <t xml:space="preserve">1970q4 </t>
  </si>
  <si>
    <t xml:space="preserve">1971q1 </t>
  </si>
  <si>
    <t xml:space="preserve">1971q2 </t>
  </si>
  <si>
    <t xml:space="preserve">1971q3 </t>
  </si>
  <si>
    <t xml:space="preserve">1971q4 </t>
  </si>
  <si>
    <t xml:space="preserve">1972q1 </t>
  </si>
  <si>
    <t xml:space="preserve">1972q2 </t>
  </si>
  <si>
    <t xml:space="preserve">1972q3 </t>
  </si>
  <si>
    <t xml:space="preserve">1972q4 </t>
  </si>
  <si>
    <t xml:space="preserve">1973q1 </t>
  </si>
  <si>
    <t xml:space="preserve">1973q2 </t>
  </si>
  <si>
    <t xml:space="preserve">1973q3 </t>
  </si>
  <si>
    <t xml:space="preserve">1973q4 </t>
  </si>
  <si>
    <t xml:space="preserve">1974q1 </t>
  </si>
  <si>
    <t xml:space="preserve">1974q2 </t>
  </si>
  <si>
    <t xml:space="preserve">1974q3 </t>
  </si>
  <si>
    <t xml:space="preserve">1974q4 </t>
  </si>
  <si>
    <t xml:space="preserve">1975q1 </t>
  </si>
  <si>
    <t xml:space="preserve">1975q2 </t>
  </si>
  <si>
    <t xml:space="preserve">1975q3 </t>
  </si>
  <si>
    <t xml:space="preserve">1975q4 </t>
  </si>
  <si>
    <t xml:space="preserve">1976q1 </t>
  </si>
  <si>
    <t xml:space="preserve">1976q2 </t>
  </si>
  <si>
    <t xml:space="preserve">1976q3 </t>
  </si>
  <si>
    <t xml:space="preserve">1976q4 </t>
  </si>
  <si>
    <t xml:space="preserve">1977q1 </t>
  </si>
  <si>
    <t xml:space="preserve">1977q2 </t>
  </si>
  <si>
    <t xml:space="preserve">1977q3 </t>
  </si>
  <si>
    <t xml:space="preserve">1977q4 </t>
  </si>
  <si>
    <t xml:space="preserve">1978q1 </t>
  </si>
  <si>
    <t xml:space="preserve">1978q2 </t>
  </si>
  <si>
    <t xml:space="preserve">1978q3 </t>
  </si>
  <si>
    <t xml:space="preserve">1978q4 </t>
  </si>
  <si>
    <t xml:space="preserve">1979q1 </t>
  </si>
  <si>
    <t xml:space="preserve">1979q2 </t>
  </si>
  <si>
    <t xml:space="preserve">1979q3 </t>
  </si>
  <si>
    <t xml:space="preserve">1979q4 </t>
  </si>
  <si>
    <t xml:space="preserve">1980q1 </t>
  </si>
  <si>
    <t xml:space="preserve">1980q2 </t>
  </si>
  <si>
    <t xml:space="preserve">1980q3 </t>
  </si>
  <si>
    <t xml:space="preserve">1980q4 </t>
  </si>
  <si>
    <t xml:space="preserve">1981q1 </t>
  </si>
  <si>
    <t xml:space="preserve">1981q2 </t>
  </si>
  <si>
    <t xml:space="preserve">1981q3 </t>
  </si>
  <si>
    <t xml:space="preserve">1981q4 </t>
  </si>
  <si>
    <t xml:space="preserve">1982q1 </t>
  </si>
  <si>
    <t xml:space="preserve">1982q2 </t>
  </si>
  <si>
    <t xml:space="preserve">1982q3 </t>
  </si>
  <si>
    <t xml:space="preserve">1982q4 </t>
  </si>
  <si>
    <t xml:space="preserve">1983q1 </t>
  </si>
  <si>
    <t xml:space="preserve">1983q2 </t>
  </si>
  <si>
    <t xml:space="preserve">1983q3 </t>
  </si>
  <si>
    <t xml:space="preserve">1983q4 </t>
  </si>
  <si>
    <t xml:space="preserve">1984q1 </t>
  </si>
  <si>
    <t xml:space="preserve">1984q2 </t>
  </si>
  <si>
    <t xml:space="preserve">1984q3 </t>
  </si>
  <si>
    <t xml:space="preserve">1984q4 </t>
  </si>
  <si>
    <t xml:space="preserve">1985q1 </t>
  </si>
  <si>
    <t xml:space="preserve">1985q2 </t>
  </si>
  <si>
    <t xml:space="preserve">1985q3 </t>
  </si>
  <si>
    <t xml:space="preserve">1985q4 </t>
  </si>
  <si>
    <t xml:space="preserve">1986q1 </t>
  </si>
  <si>
    <t xml:space="preserve">1986q2 </t>
  </si>
  <si>
    <t xml:space="preserve">1986q3 </t>
  </si>
  <si>
    <t xml:space="preserve">1986q4 </t>
  </si>
  <si>
    <t>1987q1</t>
  </si>
  <si>
    <t>1987q2</t>
  </si>
  <si>
    <t>1987q3</t>
  </si>
  <si>
    <t>1987q4</t>
  </si>
  <si>
    <t>1988q1</t>
  </si>
  <si>
    <t>1988q2</t>
  </si>
  <si>
    <t>1988q3</t>
  </si>
  <si>
    <t>1988q4</t>
  </si>
  <si>
    <t>1989q1</t>
  </si>
  <si>
    <t>1989q2</t>
  </si>
  <si>
    <t>1989q3</t>
  </si>
  <si>
    <t>1989q4</t>
  </si>
  <si>
    <t>1990q1</t>
  </si>
  <si>
    <t>1990q2</t>
  </si>
  <si>
    <t>1990q3</t>
  </si>
  <si>
    <t>1990q4</t>
  </si>
  <si>
    <t>1991q1</t>
  </si>
  <si>
    <t>1991q2</t>
  </si>
  <si>
    <t>1991q3</t>
  </si>
  <si>
    <t>1991q4</t>
  </si>
  <si>
    <t>1992q1</t>
  </si>
  <si>
    <t>1992q2</t>
  </si>
  <si>
    <t>1992q3</t>
  </si>
  <si>
    <t>1992q4</t>
  </si>
  <si>
    <t>1993q1</t>
  </si>
  <si>
    <t>1993q2</t>
  </si>
  <si>
    <t>1993q3</t>
  </si>
  <si>
    <t>1993q4</t>
  </si>
  <si>
    <t>1994q1</t>
  </si>
  <si>
    <t>1994q2</t>
  </si>
  <si>
    <t>1994q3</t>
  </si>
  <si>
    <t>1994q4</t>
  </si>
  <si>
    <t>1995q1</t>
  </si>
  <si>
    <t>1995q2</t>
  </si>
  <si>
    <t>1995q3</t>
  </si>
  <si>
    <t>1995q4</t>
  </si>
  <si>
    <t>1996q1</t>
  </si>
  <si>
    <t>1996q2</t>
  </si>
  <si>
    <t>1996q3</t>
  </si>
  <si>
    <t>1996q4</t>
  </si>
  <si>
    <t>1997q1</t>
  </si>
  <si>
    <t>1997q2</t>
  </si>
  <si>
    <t>1997q3</t>
  </si>
  <si>
    <t>1997q4</t>
  </si>
  <si>
    <t>1998q1</t>
  </si>
  <si>
    <t>1998q2</t>
  </si>
  <si>
    <t>1998q3</t>
  </si>
  <si>
    <t>1998q4</t>
  </si>
  <si>
    <t>1999q1</t>
  </si>
  <si>
    <t>1999q2</t>
  </si>
  <si>
    <t>1999q3</t>
  </si>
  <si>
    <t>1999q4</t>
  </si>
  <si>
    <t>2000q1</t>
  </si>
  <si>
    <t>2000q2</t>
  </si>
  <si>
    <t>2000q3</t>
  </si>
  <si>
    <t>2000q4</t>
  </si>
  <si>
    <t>2001q1</t>
  </si>
  <si>
    <t>2001q2</t>
  </si>
  <si>
    <t>2001q3</t>
  </si>
  <si>
    <t>2001q4</t>
  </si>
  <si>
    <t>2002q1</t>
  </si>
  <si>
    <t>2002q2</t>
  </si>
  <si>
    <t>2002q3</t>
  </si>
  <si>
    <t>2002q4</t>
  </si>
  <si>
    <t>2003q1</t>
  </si>
  <si>
    <t>2003q2</t>
  </si>
  <si>
    <t>2003q3</t>
  </si>
  <si>
    <t>2003q4</t>
  </si>
  <si>
    <t>2004q1</t>
  </si>
  <si>
    <t>2004q2</t>
  </si>
  <si>
    <t>2004q3</t>
  </si>
  <si>
    <t>2004q4</t>
  </si>
  <si>
    <t>2005q1</t>
  </si>
  <si>
    <t>2005q2</t>
  </si>
  <si>
    <t>2005q3</t>
  </si>
  <si>
    <t>2005q4</t>
  </si>
  <si>
    <t>2006q1</t>
  </si>
  <si>
    <t>2006q2</t>
  </si>
  <si>
    <t>2006q3</t>
  </si>
  <si>
    <t>2006q4</t>
  </si>
  <si>
    <t>2007q1</t>
  </si>
  <si>
    <t>2007q2</t>
  </si>
  <si>
    <t>2007q3</t>
  </si>
  <si>
    <t>2007q4</t>
  </si>
  <si>
    <t>2008q1</t>
  </si>
  <si>
    <t>2008q2</t>
  </si>
  <si>
    <t>2008q3</t>
  </si>
  <si>
    <t>2008q4</t>
  </si>
  <si>
    <t>2009q1</t>
  </si>
  <si>
    <t>2009q2</t>
  </si>
  <si>
    <t>2009q3</t>
  </si>
  <si>
    <t>2009q4</t>
  </si>
  <si>
    <t>2010q1</t>
  </si>
  <si>
    <t>2010q2</t>
  </si>
  <si>
    <t>2010q3</t>
  </si>
  <si>
    <t>2010q4</t>
  </si>
  <si>
    <t>Data on these sheets required for macro's. Do not move</t>
  </si>
  <si>
    <t>First Estimate</t>
  </si>
  <si>
    <t>Monthly Automated Revisions Spreadsheet</t>
  </si>
  <si>
    <t>Value 12 Months later</t>
  </si>
  <si>
    <t>Value 12 months later</t>
  </si>
  <si>
    <t>Mean revision =</t>
  </si>
  <si>
    <t>Test for significance of mean revision</t>
  </si>
  <si>
    <t>K646: Net Sector Input Prices K646 1 Month % Change</t>
  </si>
  <si>
    <t>Office for National Statistics: Newport</t>
  </si>
  <si>
    <t>Contents Page</t>
  </si>
  <si>
    <t>What is a revisions triangle (also called a real time database)?</t>
  </si>
  <si>
    <t>Services Producer Price Index (SPPI)</t>
  </si>
  <si>
    <t>Statistical Bulletin Revisions Triangle</t>
  </si>
  <si>
    <t>Quarterly</t>
  </si>
  <si>
    <t xml:space="preserve">To access data tables, select the table headings. </t>
  </si>
  <si>
    <t>To return to contents click "Back to contents" link at the top of each page.</t>
  </si>
  <si>
    <t>Quarterly % change revision triangle</t>
  </si>
  <si>
    <t>Quarterly revisions</t>
  </si>
  <si>
    <t>Quarterly data 1st estimate after 12 months</t>
  </si>
  <si>
    <t>Quarterly data 1st estimate after 12 months - Chart</t>
  </si>
  <si>
    <t>Annual % change revision triangle</t>
  </si>
  <si>
    <t>Annual revisions</t>
  </si>
  <si>
    <t>Annual data 1st estimate after 12 months</t>
  </si>
  <si>
    <t>Annual data 1st estimate after 12 months - Chart</t>
  </si>
  <si>
    <t>Notes</t>
  </si>
  <si>
    <t>Detail</t>
  </si>
  <si>
    <t>Useful Links</t>
  </si>
  <si>
    <r>
      <t xml:space="preserve">A revisions triangle shows how particular estimates are revised over time. The x axis gives the reference period of the data, and the y axis gives the publication date. For example in the </t>
    </r>
    <r>
      <rPr>
        <i/>
        <sz val="10"/>
        <color indexed="8"/>
        <rFont val="Arial"/>
        <family val="2"/>
      </rPr>
      <t xml:space="preserve">Quarterly % Triangle </t>
    </r>
    <r>
      <rPr>
        <sz val="10"/>
        <color indexed="8"/>
        <rFont val="Arial"/>
        <family val="2"/>
      </rPr>
      <t>worksheet, the provisional for 2013 Q3, as published in February 2014 was 0.5. This was the second publication of the provisional data and it had been revised by 0.7 points from the initial provisional data in November 2013.</t>
    </r>
  </si>
  <si>
    <t>Economic Trends Revisions Triangle article of January 2005</t>
  </si>
  <si>
    <t xml:space="preserve">Since Quarter two 2006  </t>
  </si>
  <si>
    <r>
      <t>The business telecommunications index has undergone the final stages of quality assurance and has been reintroduced this quarter with data revised back to 1998. For further details, please see article – A Redeveloped Services Producer Price Index for Business Telecommunications, available on the National Statistics website at</t>
    </r>
    <r>
      <rPr>
        <sz val="10"/>
        <color indexed="30"/>
        <rFont val="Arial"/>
        <family val="2"/>
      </rPr>
      <t xml:space="preserve"> </t>
    </r>
    <r>
      <rPr>
        <u/>
        <sz val="10"/>
        <rFont val="Arial"/>
        <family val="2"/>
      </rPr>
      <t>see link in next column</t>
    </r>
    <r>
      <rPr>
        <sz val="10"/>
        <color indexed="8"/>
        <rFont val="Arial"/>
        <family val="2"/>
      </rPr>
      <t>'</t>
    </r>
  </si>
  <si>
    <t>http://www.ons.gov.uk/ons/rel/ppi2/services-producer-price-index---experimental/redeveloped-index-for-business-telecommunications/redeveloped-index-for-business-telecommunications-.pdf</t>
  </si>
  <si>
    <t>Since quarter three 2006 called Services Producer Pricer Index (SPPI)</t>
  </si>
  <si>
    <t>Perviously called Corporate Services Price Index (CSPI)</t>
  </si>
  <si>
    <t>Until quarter one 2010</t>
  </si>
  <si>
    <t>Experimental statistics (for a definition please see the following link)</t>
  </si>
  <si>
    <t>Assessment and Designation of Experimental Statistics</t>
  </si>
  <si>
    <t>UK Standard Industrial Classification 2007 (UK SIC 2007)</t>
  </si>
  <si>
    <t>http://www.ons.gov.uk/ons/guide-method/classifications/current-standard-classifications/standard-industrial-classification/index.html</t>
  </si>
  <si>
    <t>Rebasing</t>
  </si>
  <si>
    <t>2000=100 in quarter three 2000</t>
  </si>
  <si>
    <t xml:space="preserve">2005=100 in quarter three 2008 </t>
  </si>
  <si>
    <t>2010=100 in quarter four 2013</t>
  </si>
  <si>
    <t xml:space="preserve">SPPI Revisions Policy
</t>
  </si>
  <si>
    <t>SPPI follows the ONS policy for revisions and corrections and will show significant revisions but suppress minor changes to avoid unnecessary inconvenience to users. Indices for the most recent two quarters are regarded as provisional and may be revised as later data become available.
For the SPPI Statistical Bulletin, reference table 1R highlights revisions to movements in price indices previously published in last quarter's Statistical Bulletin.</t>
  </si>
  <si>
    <t>ONS Revisions and Corrections Policy</t>
  </si>
  <si>
    <t>For example the correction to Quarter 1 release made on 31 July 2014</t>
  </si>
  <si>
    <t>Worksheets</t>
  </si>
  <si>
    <t>Sheet 'Quarterly % Triangle' shows 'Percentage change, latest quarter on previous quarter'</t>
  </si>
  <si>
    <t>Identifiying letter or (Central Database Identifier) CDID</t>
  </si>
  <si>
    <t xml:space="preserve"> 'Quarterly revisions' shows the revision from the previous quarters quarterly percentage change</t>
  </si>
  <si>
    <t>A = from quarter four 2003 - Experimental, top-level, gross sector CSPI</t>
  </si>
  <si>
    <t xml:space="preserve"> 'Quarterly after 12 months'</t>
  </si>
  <si>
    <t>B = from quarter three 2006 - Experimental, top-level, gross sector SPPI</t>
  </si>
  <si>
    <t xml:space="preserve"> </t>
  </si>
  <si>
    <t xml:space="preserve"> 'Quarterly chart-after 12 months'</t>
  </si>
  <si>
    <r>
      <rPr>
        <b/>
        <sz val="10"/>
        <color indexed="8"/>
        <rFont val="Arial"/>
        <family val="2"/>
      </rPr>
      <t>DZZ7 =</t>
    </r>
    <r>
      <rPr>
        <sz val="10"/>
        <color indexed="8"/>
        <rFont val="Arial"/>
        <family val="2"/>
      </rPr>
      <t xml:space="preserve"> from quarter two 2007 - Experimental, top-level, gross sector SPPI</t>
    </r>
  </si>
  <si>
    <r>
      <rPr>
        <b/>
        <sz val="10"/>
        <color indexed="8"/>
        <rFont val="Arial"/>
        <family val="2"/>
      </rPr>
      <t>I5RW =</t>
    </r>
    <r>
      <rPr>
        <sz val="10"/>
        <color indexed="8"/>
        <rFont val="Arial"/>
        <family val="2"/>
      </rPr>
      <t xml:space="preserve"> from quarter one 2008  - Experimental, top-level, gross Sector, SPPI
</t>
    </r>
  </si>
  <si>
    <r>
      <rPr>
        <b/>
        <sz val="10"/>
        <color indexed="8"/>
        <rFont val="Arial"/>
        <family val="2"/>
      </rPr>
      <t>K8ZU =</t>
    </r>
    <r>
      <rPr>
        <sz val="10"/>
        <color indexed="8"/>
        <rFont val="Arial"/>
        <family val="2"/>
      </rPr>
      <t xml:space="preserve"> from quarter three 2010 - Aggregate, gross sector SPPI</t>
    </r>
  </si>
  <si>
    <t>Sheet 'Annual % Triangle' shows 'Percentage change, latest quarter on corresponding quarter of previous year'</t>
  </si>
  <si>
    <t>CDIDs as above</t>
  </si>
  <si>
    <t xml:space="preserve"> 'Annual revisions' shows the revision from the previous quarters annual percentage change</t>
  </si>
  <si>
    <t xml:space="preserve"> 'Annual after 12 months'</t>
  </si>
  <si>
    <t xml:space="preserve"> 'Annual chart-after 12 months'</t>
  </si>
  <si>
    <t xml:space="preserve">Quarterly % Change Revision Triangle </t>
  </si>
  <si>
    <t>*see Notes Worksheet</t>
  </si>
  <si>
    <t>2004 Q1</t>
  </si>
  <si>
    <t>2004 Q2</t>
  </si>
  <si>
    <t>2004 Q3</t>
  </si>
  <si>
    <t>2004 Q4</t>
  </si>
  <si>
    <t>2005 Q1</t>
  </si>
  <si>
    <t>2005 Q2</t>
  </si>
  <si>
    <t>2005 Q3</t>
  </si>
  <si>
    <t>2005 Q4</t>
  </si>
  <si>
    <t>2006 Q1</t>
  </si>
  <si>
    <t>2006 Q2</t>
  </si>
  <si>
    <t>2006 Q3</t>
  </si>
  <si>
    <t>2006 Q4</t>
  </si>
  <si>
    <t>2007 Q1</t>
  </si>
  <si>
    <t>2007 Q2</t>
  </si>
  <si>
    <t>2007 Q3</t>
  </si>
  <si>
    <t>2007 Q4</t>
  </si>
  <si>
    <t>2008 Q1</t>
  </si>
  <si>
    <t>2008 Q2</t>
  </si>
  <si>
    <t>2008 Q3</t>
  </si>
  <si>
    <t>2008 Q4</t>
  </si>
  <si>
    <t>2009 Q1</t>
  </si>
  <si>
    <t>2009 Q2</t>
  </si>
  <si>
    <t>2009 Q3</t>
  </si>
  <si>
    <t>2009 Q4</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</si>
  <si>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</si>
  <si>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</si>
  <si>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</si>
  <si>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</si>
  <si>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</si>
  <si>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</si>
  <si>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</si>
  <si>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</si>
  <si>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</si>
  <si>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</si>
  <si>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</si>
  <si>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</si>
  <si>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</si>
  <si>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</si>
  <si>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</si>
  <si>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</si>
  <si>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</si>
  <si>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</si>
  <si>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</si>
  <si>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</si>
  <si>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</si>
  <si>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</si>
  <si>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2015 Q3</t>
  </si>
  <si>
    <t>2015 Q4</t>
  </si>
  <si>
    <t>2016 Q1</t>
  </si>
  <si>
    <t>2016 Q2</t>
  </si>
  <si>
    <t>2016 Q3</t>
  </si>
  <si>
    <t>2016 Q4</t>
  </si>
  <si>
    <t>2017 Q1</t>
  </si>
  <si>
    <t>2017 Q2</t>
  </si>
  <si>
    <t>2017 Q3</t>
  </si>
  <si>
    <t>2017 Q4</t>
  </si>
  <si>
    <t>2018 Q1</t>
  </si>
  <si>
    <t>2018 Q2</t>
  </si>
  <si>
    <t>2018 Q3</t>
  </si>
  <si>
    <t>Back to Contents</t>
  </si>
  <si>
    <t xml:space="preserve">Quarterly % Revisions Revision Triangle </t>
  </si>
  <si>
    <r>
      <t xml:space="preserve">Revisions spreadsheet for quarterly data </t>
    </r>
    <r>
      <rPr>
        <b/>
        <i/>
        <u/>
        <sz val="14"/>
        <color indexed="10"/>
        <rFont val="Arial"/>
        <family val="2"/>
      </rPr>
      <t>1st Estimate after 12 Months</t>
    </r>
  </si>
  <si>
    <t xml:space="preserve">Annual % Revisions Revision Triangle </t>
  </si>
  <si>
    <t>Revisions Spreadsheet for Annual Data 1st Estimate after 12 Months</t>
  </si>
  <si>
    <t>Crown copyright © 2019</t>
  </si>
  <si>
    <t>2018 Q4</t>
  </si>
  <si>
    <t>N/A</t>
  </si>
  <si>
    <t>2019 Q1</t>
  </si>
  <si>
    <t>2019 Q2</t>
  </si>
  <si>
    <t>Editor: Craig Colwill</t>
  </si>
  <si>
    <t>Email: business.prices@ons.gov.uk</t>
  </si>
  <si>
    <t>Data for Quarter 3 2019</t>
  </si>
  <si>
    <t>Published: 16th October 2019</t>
  </si>
  <si>
    <t>Next Publication: 15th January 2020</t>
  </si>
  <si>
    <t>Services Producer Prices Index - Quarter 3 2019 - data tables</t>
  </si>
  <si>
    <t>Publication Date: 16th October 2019</t>
  </si>
  <si>
    <t>2019 Q3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</si>
</sst>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_)"/>
    <numFmt numFmtId="165" formatCode="_-* #,##0.0_-;\-* #,##0.0_-;_-* &quot;-&quot;??_-;_-@_-"/>
    <numFmt numFmtId="166" formatCode="0.0"/>
    <numFmt numFmtId="167" formatCode="0.0000"/>
  </numFmts>
  <fonts count="53" x14ac:knownFonts="1">
    <font>
      <sz val="10"/>
      <name val="Arial"/>
    </font>
    <font>
      <sz val="11"/>
      <color theme="1"/>
      <name val="Calibri"/>
      <family val="2"/>
      <scheme val="minor"/>
    </font>
    <font>
      <sz val="10"/>
      <name val="Arial"/>
      <family val="2"/>
    </font>
    <font>
      <sz val="10"/>
      <name val="Courier"/>
      <family val="3"/>
    </font>
    <font>
      <b/>
      <sz val="10"/>
      <name val="Arial"/>
      <family val="2"/>
    </font>
    <font>
      <sz val="10"/>
      <name val="Times New Roman"/>
      <family val="1"/>
    </font>
    <font>
      <sz val="10"/>
      <name val="Arial"/>
      <family val="2"/>
    </font>
    <font>
      <b/>
      <u/>
      <sz val="14"/>
      <name val="Arial"/>
      <family val="2"/>
    </font>
    <font>
      <sz val="10"/>
      <color indexed="12"/>
      <name val="Arial"/>
      <family val="2"/>
    </font>
    <font>
      <b/>
      <sz val="11"/>
      <name val="Arial"/>
      <family val="2"/>
    </font>
    <font>
      <sz val="12"/>
      <name val="Arial"/>
      <family val="2"/>
    </font>
    <font>
      <sz val="8"/>
      <name val="Arial"/>
      <family val="2"/>
    </font>
    <font>
      <sz val="9"/>
      <color indexed="10"/>
      <name val="Arial"/>
      <family val="2"/>
    </font>
    <font>
      <b/>
      <sz val="10"/>
      <color indexed="10"/>
      <name val="Arial"/>
      <family val="2"/>
    </font>
    <font>
      <b/>
      <sz val="9"/>
      <name val="Arial"/>
      <family val="2"/>
    </font>
    <font>
      <b/>
      <i/>
      <u/>
      <sz val="14"/>
      <color indexed="10"/>
      <name val="Arial"/>
      <family val="2"/>
    </font>
    <font>
      <b/>
      <sz val="9"/>
      <color indexed="10"/>
      <name val="Arial"/>
      <family val="2"/>
    </font>
    <font>
      <b/>
      <u/>
      <sz val="14"/>
      <color indexed="12"/>
      <name val="Arial"/>
      <family val="2"/>
    </font>
    <font>
      <b/>
      <sz val="9"/>
      <color indexed="12"/>
      <name val="Arial"/>
      <family val="2"/>
    </font>
    <font>
      <b/>
      <sz val="10"/>
      <color indexed="12"/>
      <name val="Arial"/>
      <family val="2"/>
    </font>
    <font>
      <b/>
      <sz val="20"/>
      <name val="Arial"/>
      <family val="2"/>
    </font>
    <font>
      <b/>
      <sz val="14"/>
      <name val="Arial"/>
      <family val="2"/>
    </font>
    <font>
      <b/>
      <sz val="12"/>
      <color indexed="10"/>
      <name val="Arial"/>
      <family val="2"/>
    </font>
    <font>
      <b/>
      <i/>
      <sz val="12"/>
      <color indexed="10"/>
      <name val="Arial"/>
      <family val="2"/>
    </font>
    <font>
      <b/>
      <sz val="14"/>
      <color indexed="12"/>
      <name val="Arial"/>
      <family val="2"/>
    </font>
    <font>
      <u/>
      <sz val="10"/>
      <color indexed="12"/>
      <name val="Arial"/>
      <family val="2"/>
    </font>
    <font>
      <b/>
      <sz val="12"/>
      <name val="Arial"/>
      <family val="2"/>
    </font>
    <font>
      <sz val="8"/>
      <name val="Arial"/>
      <family val="2"/>
    </font>
    <font>
      <b/>
      <u/>
      <sz val="10"/>
      <color indexed="12"/>
      <name val="Arial"/>
      <family val="2"/>
    </font>
    <font>
      <sz val="10"/>
      <name val="Arial"/>
      <family val="2"/>
    </font>
    <font>
      <b/>
      <sz val="9"/>
      <color indexed="10"/>
      <name val="Arial"/>
      <family val="2"/>
    </font>
    <font>
      <b/>
      <sz val="10"/>
      <name val="Arial"/>
      <family val="2"/>
    </font>
    <font>
      <sz val="10"/>
      <name val="Arial"/>
      <family val="2"/>
    </font>
    <font>
      <b/>
      <sz val="10"/>
      <color indexed="12"/>
      <name val="Arial"/>
      <family val="2"/>
    </font>
    <font>
      <sz val="10"/>
      <color indexed="12"/>
      <name val="Arial"/>
      <family val="2"/>
    </font>
    <font>
      <sz val="36"/>
      <color indexed="12"/>
      <name val="Arial"/>
      <family val="2"/>
    </font>
    <font>
      <sz val="14"/>
      <name val="Arial"/>
      <family val="2"/>
    </font>
    <font>
      <u/>
      <sz val="12"/>
      <color indexed="12"/>
      <name val="Arial"/>
      <family val="2"/>
    </font>
    <font>
      <b/>
      <sz val="16"/>
      <color rgb="FF000000"/>
      <name val="Arial"/>
      <family val="2"/>
    </font>
    <font>
      <sz val="10"/>
      <color theme="1"/>
      <name val="Arial"/>
      <family val="2"/>
    </font>
    <font>
      <u/>
      <sz val="10"/>
      <color theme="10"/>
      <name val="Arial"/>
      <family val="2"/>
    </font>
    <font>
      <sz val="12"/>
      <color theme="1"/>
      <name val="Calibri"/>
      <family val="2"/>
      <scheme val="minor"/>
    </font>
    <font>
      <b/>
      <sz val="10"/>
      <color theme="1"/>
      <name val="Arial"/>
      <family val="2"/>
    </font>
    <font>
      <b/>
      <sz val="12"/>
      <color theme="1"/>
      <name val="Arial"/>
      <family val="2"/>
    </font>
    <font>
      <i/>
      <sz val="10"/>
      <color indexed="8"/>
      <name val="Arial"/>
      <family val="2"/>
    </font>
    <font>
      <sz val="10"/>
      <color indexed="8"/>
      <name val="Arial"/>
      <family val="2"/>
    </font>
    <font>
      <sz val="10"/>
      <color indexed="30"/>
      <name val="Arial"/>
      <family val="2"/>
    </font>
    <font>
      <u/>
      <sz val="10"/>
      <name val="Arial"/>
      <family val="2"/>
    </font>
    <font>
      <sz val="12"/>
      <color theme="1"/>
      <name val="Arial"/>
      <family val="2"/>
    </font>
    <font>
      <b/>
      <sz val="10"/>
      <color indexed="8"/>
      <name val="Arial"/>
      <family val="2"/>
    </font>
    <font>
      <sz val="10"/>
      <color theme="1"/>
      <name val="Calibri"/>
      <family val="2"/>
      <scheme val="minor"/>
    </font>
    <font>
      <sz val="9"/>
      <name val="Arial"/>
      <family val="2"/>
    </font>
    <font>
      <b/>
      <u/>
      <sz val="9"/>
      <color indexed="12"/>
      <name val="Arial"/>
      <family val="2"/>
    </font>
  </fonts>
  <fills count="15">
    <fill>
      <patternFill patternType="none"/>
    </fill>
    <fill>
      <patternFill patternType="gray125"/>
    </fill>
    <fill>
      <patternFill patternType="solid">
        <fgColor indexed="55"/>
        <bgColor indexed="64"/>
      </patternFill>
    </fill>
    <fill>
      <patternFill patternType="solid">
        <fgColor indexed="46"/>
        <bgColor indexed="64"/>
      </patternFill>
    </fill>
    <fill>
      <patternFill patternType="solid">
        <fgColor indexed="22"/>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40"/>
        <bgColor indexed="64"/>
      </patternFill>
    </fill>
    <fill>
      <patternFill patternType="solid">
        <fgColor indexed="43"/>
        <bgColor indexed="64"/>
      </patternFill>
    </fill>
    <fill>
      <patternFill patternType="solid">
        <fgColor indexed="47"/>
        <bgColor indexed="64"/>
      </patternFill>
    </fill>
    <fill>
      <patternFill patternType="solid">
        <fgColor indexed="13"/>
        <bgColor indexed="64"/>
      </patternFill>
    </fill>
    <fill>
      <patternFill patternType="solid">
        <fgColor theme="0"/>
        <bgColor indexed="64"/>
      </patternFill>
    </fill>
    <fill>
      <patternFill patternType="solid">
        <fgColor theme="4" tint="0.59999389629810485"/>
        <bgColor indexed="64"/>
      </patternFill>
    </fill>
    <fill>
      <patternFill patternType="solid">
        <fgColor indexed="65"/>
        <bgColor indexed="64"/>
      </patternFill>
    </fill>
  </fills>
  <borders count="53">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style="medium">
        <color indexed="64"/>
      </right>
      <top/>
      <bottom/>
      <diagonal/>
    </border>
    <border>
      <left/>
      <right/>
      <top style="medium">
        <color indexed="64"/>
      </top>
      <bottom style="medium">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8">
    <xf numFmtId="0" fontId="0" fillId="0" borderId="0"/>
    <xf numFmtId="43" fontId="2" fillId="0" borderId="0" applyFont="0" applyFill="0" applyBorder="0" applyAlignment="0" applyProtection="0"/>
    <xf numFmtId="0" fontId="25" fillId="0" borderId="0" applyNumberFormat="0" applyFill="0" applyBorder="0" applyAlignment="0" applyProtection="0">
      <alignment vertical="top"/>
      <protection locked="0"/>
    </xf>
    <xf numFmtId="164" fontId="3" fillId="0" borderId="0"/>
    <xf numFmtId="0" fontId="2" fillId="0" borderId="0"/>
    <xf numFmtId="0" fontId="1" fillId="0" borderId="0"/>
    <xf numFmtId="0" fontId="25" fillId="0" borderId="0" applyNumberFormat="0" applyFill="0" applyBorder="0" applyAlignment="0" applyProtection="0">
      <alignment vertical="top"/>
      <protection locked="0"/>
    </xf>
    <xf numFmtId="0" fontId="2" fillId="0" borderId="0"/>
  </cellStyleXfs>
  <cellXfs count="307">
    <xf numFmtId="0" fontId="0" fillId="0" borderId="0" xfId="0"/>
    <xf numFmtId="0" fontId="6" fillId="0" borderId="0" xfId="0" applyFont="1" applyProtection="1">
      <protection hidden="1"/>
    </xf>
    <xf numFmtId="0" fontId="10" fillId="0" borderId="0" xfId="0" applyFont="1" applyProtection="1">
      <protection hidden="1"/>
    </xf>
    <xf numFmtId="0" fontId="6" fillId="2" borderId="1" xfId="0" applyFont="1" applyFill="1" applyBorder="1" applyProtection="1">
      <protection hidden="1"/>
    </xf>
    <xf numFmtId="0" fontId="6" fillId="2" borderId="2" xfId="0" applyFont="1" applyFill="1" applyBorder="1" applyProtection="1">
      <protection hidden="1"/>
    </xf>
    <xf numFmtId="0" fontId="6" fillId="0" borderId="0" xfId="0" applyFont="1" applyBorder="1" applyProtection="1">
      <protection hidden="1"/>
    </xf>
    <xf numFmtId="0" fontId="11" fillId="0" borderId="0" xfId="0" applyFont="1" applyBorder="1" applyAlignment="1" applyProtection="1">
      <alignment horizontal="left"/>
      <protection hidden="1"/>
    </xf>
    <xf numFmtId="0" fontId="4" fillId="0" borderId="0" xfId="0" applyFont="1" applyBorder="1" applyAlignment="1" applyProtection="1">
      <alignment vertical="center"/>
      <protection hidden="1"/>
    </xf>
    <xf numFmtId="0" fontId="6" fillId="0" borderId="0" xfId="0" applyFon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4" fillId="0" borderId="3"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6" fillId="0" borderId="0" xfId="0" applyFont="1" applyAlignment="1" applyProtection="1">
      <alignment vertical="center"/>
      <protection hidden="1"/>
    </xf>
    <xf numFmtId="0" fontId="4" fillId="3" borderId="3" xfId="0" applyFont="1" applyFill="1" applyBorder="1" applyAlignment="1" applyProtection="1">
      <alignment horizontal="left" vertical="center"/>
      <protection hidden="1"/>
    </xf>
    <xf numFmtId="165" fontId="4" fillId="3" borderId="1" xfId="1" applyNumberFormat="1" applyFont="1" applyFill="1" applyBorder="1" applyAlignment="1" applyProtection="1">
      <alignment vertical="center"/>
      <protection hidden="1"/>
    </xf>
    <xf numFmtId="43" fontId="4" fillId="3" borderId="1" xfId="0" applyNumberFormat="1" applyFont="1" applyFill="1" applyBorder="1" applyAlignment="1" applyProtection="1">
      <alignment vertical="center"/>
      <protection hidden="1"/>
    </xf>
    <xf numFmtId="43" fontId="4" fillId="3" borderId="3" xfId="0" applyNumberFormat="1" applyFont="1" applyFill="1" applyBorder="1" applyAlignment="1" applyProtection="1">
      <alignment vertical="center"/>
      <protection hidden="1"/>
    </xf>
    <xf numFmtId="0" fontId="13" fillId="0" borderId="2" xfId="0" applyFont="1" applyFill="1" applyBorder="1" applyAlignment="1" applyProtection="1">
      <alignment horizontal="center" vertical="center"/>
      <protection hidden="1"/>
    </xf>
    <xf numFmtId="0" fontId="13" fillId="0" borderId="5" xfId="0" applyFont="1" applyFill="1" applyBorder="1" applyAlignment="1" applyProtection="1">
      <alignment horizontal="center" vertical="center"/>
      <protection hidden="1"/>
    </xf>
    <xf numFmtId="0" fontId="14" fillId="4" borderId="3" xfId="0" applyFont="1" applyFill="1" applyBorder="1" applyAlignment="1" applyProtection="1">
      <alignment vertical="center"/>
      <protection hidden="1"/>
    </xf>
    <xf numFmtId="0" fontId="4" fillId="0" borderId="6" xfId="0" applyFont="1" applyBorder="1" applyAlignment="1" applyProtection="1">
      <alignment vertical="center"/>
      <protection hidden="1"/>
    </xf>
    <xf numFmtId="0" fontId="14" fillId="4" borderId="1" xfId="0" applyFont="1" applyFill="1" applyBorder="1" applyAlignment="1" applyProtection="1">
      <alignment vertical="center"/>
      <protection hidden="1"/>
    </xf>
    <xf numFmtId="0" fontId="4" fillId="0" borderId="7" xfId="0" applyFont="1" applyBorder="1" applyAlignment="1" applyProtection="1">
      <alignment vertical="center"/>
      <protection hidden="1"/>
    </xf>
    <xf numFmtId="0" fontId="4" fillId="0" borderId="8" xfId="0" applyFont="1" applyBorder="1" applyAlignment="1" applyProtection="1">
      <alignment vertical="center"/>
      <protection hidden="1"/>
    </xf>
    <xf numFmtId="0" fontId="13" fillId="4" borderId="2" xfId="0" applyFont="1" applyFill="1" applyBorder="1" applyAlignment="1" applyProtection="1">
      <alignment horizontal="right" vertical="center"/>
      <protection hidden="1"/>
    </xf>
    <xf numFmtId="0" fontId="13" fillId="4" borderId="3" xfId="0" applyFont="1" applyFill="1" applyBorder="1" applyAlignment="1" applyProtection="1">
      <alignment horizontal="right" vertical="center"/>
      <protection hidden="1"/>
    </xf>
    <xf numFmtId="0" fontId="13" fillId="3" borderId="2" xfId="0" applyFont="1" applyFill="1" applyBorder="1" applyAlignment="1" applyProtection="1">
      <alignment horizontal="center" vertical="center"/>
      <protection hidden="1"/>
    </xf>
    <xf numFmtId="0" fontId="7" fillId="0" borderId="0" xfId="0" applyFont="1" applyAlignment="1" applyProtection="1">
      <alignment horizontal="left"/>
      <protection hidden="1"/>
    </xf>
    <xf numFmtId="0" fontId="16" fillId="0" borderId="0" xfId="0" applyFont="1" applyAlignment="1" applyProtection="1">
      <alignment horizontal="left" vertical="center"/>
      <protection hidden="1"/>
    </xf>
    <xf numFmtId="49" fontId="4" fillId="4" borderId="3" xfId="0" applyNumberFormat="1" applyFont="1" applyFill="1" applyBorder="1" applyAlignment="1" applyProtection="1">
      <alignment horizontal="center" vertical="top" wrapText="1"/>
      <protection hidden="1"/>
    </xf>
    <xf numFmtId="49" fontId="19" fillId="4" borderId="3" xfId="0" applyNumberFormat="1" applyFont="1" applyFill="1" applyBorder="1" applyAlignment="1" applyProtection="1">
      <alignment horizontal="center" vertical="top" wrapText="1"/>
      <protection hidden="1"/>
    </xf>
    <xf numFmtId="49" fontId="4" fillId="4" borderId="3" xfId="0" applyNumberFormat="1" applyFont="1" applyFill="1" applyBorder="1" applyAlignment="1" applyProtection="1">
      <alignment horizontal="right" vertical="top" wrapText="1"/>
      <protection hidden="1"/>
    </xf>
    <xf numFmtId="166" fontId="8" fillId="7" borderId="0" xfId="0" applyNumberFormat="1" applyFont="1" applyFill="1" applyBorder="1" applyAlignment="1">
      <alignment horizontal="right"/>
    </xf>
    <xf numFmtId="166" fontId="6" fillId="0" borderId="0" xfId="0" applyNumberFormat="1" applyFont="1" applyFill="1" applyBorder="1" applyAlignment="1">
      <alignment horizontal="right"/>
    </xf>
    <xf numFmtId="17" fontId="0" fillId="8" borderId="10" xfId="0" applyNumberFormat="1" applyFill="1" applyBorder="1" applyAlignment="1">
      <alignment horizontal="right" wrapText="1"/>
    </xf>
    <xf numFmtId="0" fontId="0" fillId="0" borderId="0"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5" xfId="0" applyBorder="1"/>
    <xf numFmtId="0" fontId="20" fillId="0" borderId="0" xfId="0" applyFont="1" applyBorder="1"/>
    <xf numFmtId="0" fontId="21" fillId="0" borderId="0" xfId="0" applyFont="1" applyBorder="1"/>
    <xf numFmtId="0" fontId="22" fillId="0" borderId="0" xfId="0" applyFont="1" applyBorder="1"/>
    <xf numFmtId="0" fontId="10" fillId="0" borderId="0" xfId="0" applyFont="1" applyBorder="1"/>
    <xf numFmtId="49" fontId="24" fillId="0" borderId="0" xfId="0" applyNumberFormat="1" applyFont="1" applyBorder="1"/>
    <xf numFmtId="0" fontId="13" fillId="0" borderId="0" xfId="0" applyFont="1"/>
    <xf numFmtId="17" fontId="4" fillId="4" borderId="3" xfId="0" applyNumberFormat="1" applyFont="1" applyFill="1" applyBorder="1" applyAlignment="1" applyProtection="1">
      <alignment horizontal="center" vertical="top" wrapText="1"/>
      <protection hidden="1"/>
    </xf>
    <xf numFmtId="17" fontId="0" fillId="0" borderId="0" xfId="0" applyNumberFormat="1" applyAlignment="1">
      <alignment wrapText="1"/>
    </xf>
    <xf numFmtId="0" fontId="7" fillId="0" borderId="0" xfId="0" applyFont="1" applyAlignment="1" applyProtection="1">
      <alignment horizontal="right"/>
      <protection hidden="1"/>
    </xf>
    <xf numFmtId="0" fontId="8" fillId="0" borderId="0" xfId="0" applyFont="1" applyAlignment="1">
      <alignment horizontal="right"/>
    </xf>
    <xf numFmtId="0" fontId="0" fillId="0" borderId="0" xfId="0" applyAlignment="1">
      <alignment horizontal="right"/>
    </xf>
    <xf numFmtId="0" fontId="17" fillId="0" borderId="0" xfId="0" applyFont="1" applyAlignment="1" applyProtection="1">
      <alignment horizontal="right"/>
      <protection hidden="1"/>
    </xf>
    <xf numFmtId="0" fontId="16" fillId="0" borderId="0" xfId="0" applyFont="1" applyAlignment="1" applyProtection="1">
      <alignment horizontal="right" vertical="center"/>
      <protection hidden="1"/>
    </xf>
    <xf numFmtId="0" fontId="18" fillId="0" borderId="0" xfId="0" applyFont="1" applyAlignment="1" applyProtection="1">
      <alignment horizontal="right" vertical="center"/>
      <protection hidden="1"/>
    </xf>
    <xf numFmtId="0" fontId="0" fillId="0" borderId="0" xfId="0" applyFill="1" applyAlignment="1">
      <alignment horizontal="right"/>
    </xf>
    <xf numFmtId="17" fontId="0" fillId="0" borderId="0" xfId="0" applyNumberFormat="1" applyAlignment="1">
      <alignment horizontal="right" wrapText="1"/>
    </xf>
    <xf numFmtId="164" fontId="6" fillId="9" borderId="18" xfId="3" applyNumberFormat="1" applyFont="1" applyFill="1" applyBorder="1" applyAlignment="1" applyProtection="1">
      <alignment horizontal="right" wrapText="1"/>
      <protection locked="0" hidden="1"/>
    </xf>
    <xf numFmtId="164" fontId="6" fillId="0" borderId="0" xfId="3" applyNumberFormat="1" applyFont="1" applyFill="1" applyBorder="1" applyAlignment="1" applyProtection="1">
      <alignment horizontal="right" wrapText="1"/>
      <protection locked="0" hidden="1"/>
    </xf>
    <xf numFmtId="164" fontId="6" fillId="10" borderId="18" xfId="3" applyNumberFormat="1" applyFont="1" applyFill="1" applyBorder="1" applyAlignment="1" applyProtection="1">
      <alignment horizontal="right"/>
      <protection locked="0" hidden="1"/>
    </xf>
    <xf numFmtId="164" fontId="6" fillId="0" borderId="0" xfId="3" applyNumberFormat="1" applyFont="1" applyFill="1" applyBorder="1" applyAlignment="1" applyProtection="1">
      <alignment horizontal="right"/>
      <protection locked="0" hidden="1"/>
    </xf>
    <xf numFmtId="166" fontId="0" fillId="5" borderId="18" xfId="0" applyNumberFormat="1" applyFill="1" applyBorder="1" applyAlignment="1">
      <alignment horizontal="right"/>
    </xf>
    <xf numFmtId="166" fontId="0" fillId="0" borderId="0" xfId="0" applyNumberFormat="1" applyFill="1" applyBorder="1" applyAlignment="1">
      <alignment horizontal="right"/>
    </xf>
    <xf numFmtId="166" fontId="0" fillId="0" borderId="0" xfId="0" applyNumberFormat="1" applyBorder="1" applyAlignment="1" applyProtection="1">
      <alignment horizontal="right"/>
      <protection locked="0"/>
    </xf>
    <xf numFmtId="166" fontId="0" fillId="0" borderId="20" xfId="0" applyNumberFormat="1" applyFill="1" applyBorder="1" applyAlignment="1" applyProtection="1">
      <alignment horizontal="right"/>
      <protection locked="0"/>
    </xf>
    <xf numFmtId="166" fontId="0" fillId="0" borderId="21" xfId="0" applyNumberFormat="1" applyFill="1" applyBorder="1" applyAlignment="1" applyProtection="1">
      <alignment horizontal="right"/>
      <protection locked="0"/>
    </xf>
    <xf numFmtId="166" fontId="0" fillId="5" borderId="21" xfId="0" applyNumberFormat="1" applyFill="1" applyBorder="1" applyAlignment="1" applyProtection="1">
      <alignment horizontal="right"/>
      <protection locked="0"/>
    </xf>
    <xf numFmtId="164" fontId="6" fillId="9" borderId="1" xfId="3" applyNumberFormat="1" applyFont="1" applyFill="1" applyBorder="1" applyAlignment="1" applyProtection="1">
      <alignment horizontal="right" wrapText="1"/>
      <protection locked="0" hidden="1"/>
    </xf>
    <xf numFmtId="164" fontId="6" fillId="10" borderId="1" xfId="3" applyNumberFormat="1" applyFont="1" applyFill="1" applyBorder="1" applyAlignment="1" applyProtection="1">
      <alignment horizontal="right"/>
      <protection locked="0" hidden="1"/>
    </xf>
    <xf numFmtId="166" fontId="0" fillId="5" borderId="1" xfId="0" applyNumberFormat="1" applyFill="1" applyBorder="1" applyAlignment="1">
      <alignment horizontal="right"/>
    </xf>
    <xf numFmtId="166" fontId="6" fillId="6" borderId="1" xfId="0" applyNumberFormat="1" applyFont="1" applyFill="1" applyBorder="1" applyAlignment="1" applyProtection="1">
      <alignment horizontal="right" vertical="top" wrapText="1"/>
      <protection hidden="1"/>
    </xf>
    <xf numFmtId="166" fontId="8" fillId="7" borderId="1" xfId="0" applyNumberFormat="1" applyFont="1" applyFill="1" applyBorder="1" applyAlignment="1" applyProtection="1">
      <alignment horizontal="right" vertical="top" wrapText="1"/>
      <protection hidden="1"/>
    </xf>
    <xf numFmtId="166" fontId="6" fillId="6" borderId="18" xfId="0" applyNumberFormat="1" applyFont="1" applyFill="1" applyBorder="1" applyAlignment="1" applyProtection="1">
      <alignment horizontal="right" vertical="top" wrapText="1"/>
      <protection hidden="1"/>
    </xf>
    <xf numFmtId="166" fontId="8" fillId="7" borderId="18" xfId="0" applyNumberFormat="1" applyFont="1" applyFill="1" applyBorder="1" applyAlignment="1" applyProtection="1">
      <alignment horizontal="right" vertical="top" wrapText="1"/>
      <protection hidden="1"/>
    </xf>
    <xf numFmtId="166" fontId="0" fillId="0" borderId="24" xfId="0" applyNumberFormat="1" applyFill="1" applyBorder="1" applyAlignment="1" applyProtection="1">
      <alignment horizontal="right"/>
      <protection locked="0"/>
    </xf>
    <xf numFmtId="17" fontId="0" fillId="11" borderId="8" xfId="0" applyNumberFormat="1" applyFill="1" applyBorder="1"/>
    <xf numFmtId="17" fontId="0" fillId="11" borderId="25" xfId="0" applyNumberFormat="1" applyFill="1" applyBorder="1"/>
    <xf numFmtId="166" fontId="6" fillId="0" borderId="28" xfId="0" applyNumberFormat="1" applyFont="1" applyBorder="1" applyAlignment="1" applyProtection="1">
      <alignment horizontal="right"/>
      <protection hidden="1"/>
    </xf>
    <xf numFmtId="166" fontId="6" fillId="0" borderId="26" xfId="0" applyNumberFormat="1" applyFont="1" applyBorder="1" applyAlignment="1" applyProtection="1">
      <alignment horizontal="right"/>
      <protection hidden="1"/>
    </xf>
    <xf numFmtId="166" fontId="6" fillId="0" borderId="6" xfId="0" applyNumberFormat="1" applyFont="1" applyBorder="1" applyAlignment="1" applyProtection="1">
      <alignment horizontal="right"/>
      <protection hidden="1"/>
    </xf>
    <xf numFmtId="166" fontId="6" fillId="0" borderId="8" xfId="0" applyNumberFormat="1" applyFont="1" applyBorder="1" applyAlignment="1" applyProtection="1">
      <alignment horizontal="right"/>
      <protection hidden="1"/>
    </xf>
    <xf numFmtId="166" fontId="6" fillId="0" borderId="9" xfId="0" applyNumberFormat="1" applyFont="1" applyBorder="1" applyAlignment="1" applyProtection="1">
      <alignment horizontal="right"/>
      <protection hidden="1"/>
    </xf>
    <xf numFmtId="167" fontId="6" fillId="0" borderId="7" xfId="0" applyNumberFormat="1" applyFont="1" applyFill="1" applyBorder="1" applyAlignment="1" applyProtection="1">
      <alignment horizontal="right" vertical="center"/>
      <protection hidden="1"/>
    </xf>
    <xf numFmtId="167" fontId="6" fillId="0" borderId="8" xfId="0" applyNumberFormat="1" applyFont="1" applyBorder="1" applyAlignment="1" applyProtection="1">
      <alignment horizontal="right" vertical="center"/>
      <protection hidden="1"/>
    </xf>
    <xf numFmtId="167" fontId="4" fillId="0" borderId="8" xfId="0" applyNumberFormat="1" applyFont="1" applyBorder="1" applyAlignment="1" applyProtection="1">
      <alignment horizontal="right" vertical="center"/>
      <protection hidden="1"/>
    </xf>
    <xf numFmtId="167" fontId="6" fillId="0" borderId="9" xfId="0" applyNumberFormat="1" applyFont="1" applyBorder="1" applyAlignment="1" applyProtection="1">
      <alignment horizontal="right" vertical="center"/>
      <protection hidden="1"/>
    </xf>
    <xf numFmtId="167" fontId="4" fillId="0" borderId="9" xfId="0" applyNumberFormat="1" applyFont="1" applyBorder="1" applyAlignment="1" applyProtection="1">
      <alignment horizontal="right" vertical="center"/>
      <protection hidden="1"/>
    </xf>
    <xf numFmtId="0" fontId="0" fillId="12" borderId="0" xfId="0" applyFill="1"/>
    <xf numFmtId="0" fontId="4" fillId="12" borderId="0" xfId="0" applyFont="1" applyFill="1"/>
    <xf numFmtId="0" fontId="0" fillId="13" borderId="0" xfId="0" applyFill="1"/>
    <xf numFmtId="0" fontId="29" fillId="0" borderId="0" xfId="0" applyFont="1"/>
    <xf numFmtId="0" fontId="30" fillId="0" borderId="0" xfId="0" applyFont="1" applyAlignment="1" applyProtection="1">
      <alignment horizontal="left" vertical="center"/>
      <protection hidden="1"/>
    </xf>
    <xf numFmtId="17" fontId="29" fillId="0" borderId="0" xfId="0" applyNumberFormat="1" applyFont="1" applyAlignment="1">
      <alignment horizontal="right" wrapText="1"/>
    </xf>
    <xf numFmtId="17" fontId="31" fillId="4" borderId="3" xfId="0" applyNumberFormat="1" applyFont="1" applyFill="1" applyBorder="1" applyAlignment="1" applyProtection="1">
      <alignment horizontal="right" vertical="top" wrapText="1"/>
      <protection hidden="1"/>
    </xf>
    <xf numFmtId="0" fontId="29" fillId="0" borderId="0" xfId="0" applyFont="1" applyAlignment="1">
      <alignment horizontal="right"/>
    </xf>
    <xf numFmtId="49" fontId="31" fillId="4" borderId="3" xfId="0" applyNumberFormat="1" applyFont="1" applyFill="1" applyBorder="1" applyAlignment="1" applyProtection="1">
      <alignment horizontal="right" vertical="top" wrapText="1"/>
      <protection hidden="1"/>
    </xf>
    <xf numFmtId="164" fontId="32" fillId="9" borderId="1" xfId="3" applyNumberFormat="1" applyFont="1" applyFill="1" applyBorder="1" applyAlignment="1" applyProtection="1">
      <alignment horizontal="right" wrapText="1"/>
      <protection locked="0" hidden="1"/>
    </xf>
    <xf numFmtId="164" fontId="32" fillId="9" borderId="18" xfId="3" applyNumberFormat="1" applyFont="1" applyFill="1" applyBorder="1" applyAlignment="1" applyProtection="1">
      <alignment horizontal="right" wrapText="1"/>
      <protection locked="0" hidden="1"/>
    </xf>
    <xf numFmtId="164" fontId="32" fillId="10" borderId="1" xfId="3" applyNumberFormat="1" applyFont="1" applyFill="1" applyBorder="1" applyAlignment="1" applyProtection="1">
      <alignment horizontal="right"/>
      <protection locked="0" hidden="1"/>
    </xf>
    <xf numFmtId="164" fontId="32" fillId="10" borderId="18" xfId="3" applyNumberFormat="1" applyFont="1" applyFill="1" applyBorder="1" applyAlignment="1" applyProtection="1">
      <alignment horizontal="right"/>
      <protection locked="0" hidden="1"/>
    </xf>
    <xf numFmtId="166" fontId="29" fillId="5" borderId="1" xfId="0" applyNumberFormat="1" applyFont="1" applyFill="1" applyBorder="1" applyAlignment="1">
      <alignment horizontal="right"/>
    </xf>
    <xf numFmtId="166" fontId="29" fillId="5" borderId="18" xfId="0" applyNumberFormat="1" applyFont="1" applyFill="1" applyBorder="1" applyAlignment="1">
      <alignment horizontal="right"/>
    </xf>
    <xf numFmtId="166" fontId="32" fillId="6" borderId="1" xfId="0" applyNumberFormat="1" applyFont="1" applyFill="1" applyBorder="1" applyAlignment="1" applyProtection="1">
      <alignment horizontal="right" vertical="top" wrapText="1"/>
      <protection hidden="1"/>
    </xf>
    <xf numFmtId="166" fontId="32" fillId="6" borderId="18" xfId="0" applyNumberFormat="1" applyFont="1" applyFill="1" applyBorder="1" applyAlignment="1" applyProtection="1">
      <alignment horizontal="right" vertical="top" wrapText="1"/>
      <protection hidden="1"/>
    </xf>
    <xf numFmtId="49" fontId="33" fillId="4" borderId="3" xfId="0" applyNumberFormat="1" applyFont="1" applyFill="1" applyBorder="1" applyAlignment="1" applyProtection="1">
      <alignment horizontal="center" vertical="top" wrapText="1"/>
      <protection hidden="1"/>
    </xf>
    <xf numFmtId="166" fontId="34" fillId="7" borderId="1" xfId="0" applyNumberFormat="1" applyFont="1" applyFill="1" applyBorder="1" applyAlignment="1" applyProtection="1">
      <alignment horizontal="right" vertical="top" wrapText="1"/>
      <protection hidden="1"/>
    </xf>
    <xf numFmtId="166" fontId="34" fillId="7" borderId="18" xfId="0" applyNumberFormat="1" applyFont="1" applyFill="1" applyBorder="1" applyAlignment="1" applyProtection="1">
      <alignment horizontal="right" vertical="top" wrapText="1"/>
      <protection hidden="1"/>
    </xf>
    <xf numFmtId="17" fontId="29" fillId="8" borderId="7" xfId="0" applyNumberFormat="1" applyFont="1" applyFill="1" applyBorder="1" applyAlignment="1">
      <alignment horizontal="right" wrapText="1"/>
    </xf>
    <xf numFmtId="0" fontId="29" fillId="0" borderId="0" xfId="0" applyFont="1" applyAlignment="1">
      <alignment horizontal="center"/>
    </xf>
    <xf numFmtId="17" fontId="29" fillId="8" borderId="8" xfId="0" applyNumberFormat="1" applyFont="1" applyFill="1" applyBorder="1" applyAlignment="1">
      <alignment horizontal="right" wrapText="1"/>
    </xf>
    <xf numFmtId="0" fontId="29" fillId="0" borderId="0" xfId="0" applyFont="1" applyFill="1"/>
    <xf numFmtId="0" fontId="7" fillId="0" borderId="0" xfId="0" applyFont="1" applyAlignment="1" applyProtection="1">
      <alignment horizontal="left"/>
      <protection hidden="1"/>
    </xf>
    <xf numFmtId="0" fontId="2" fillId="12" borderId="0" xfId="4" applyFill="1"/>
    <xf numFmtId="0" fontId="35" fillId="12" borderId="0" xfId="4" applyFont="1" applyFill="1"/>
    <xf numFmtId="0" fontId="36" fillId="12" borderId="0" xfId="4" applyFont="1" applyFill="1"/>
    <xf numFmtId="0" fontId="10" fillId="12" borderId="0" xfId="4" applyFont="1" applyFill="1"/>
    <xf numFmtId="0" fontId="10" fillId="12" borderId="0" xfId="5" applyFont="1" applyFill="1"/>
    <xf numFmtId="0" fontId="9" fillId="12" borderId="0" xfId="5" applyFont="1" applyFill="1" applyAlignment="1">
      <alignment wrapText="1"/>
    </xf>
    <xf numFmtId="0" fontId="40" fillId="12" borderId="0" xfId="2" applyFont="1" applyFill="1" applyAlignment="1" applyProtection="1"/>
    <xf numFmtId="0" fontId="26" fillId="12" borderId="0" xfId="4" applyFont="1" applyFill="1"/>
    <xf numFmtId="0" fontId="26" fillId="12" borderId="0" xfId="0" applyFont="1" applyFill="1"/>
    <xf numFmtId="0" fontId="10" fillId="12" borderId="0" xfId="0" applyFont="1" applyFill="1" applyAlignment="1">
      <alignment vertical="top"/>
    </xf>
    <xf numFmtId="0" fontId="2" fillId="12" borderId="0" xfId="0" applyFont="1" applyFill="1" applyAlignment="1">
      <alignment vertical="top" wrapText="1"/>
    </xf>
    <xf numFmtId="0" fontId="41" fillId="12" borderId="0" xfId="0" applyFont="1" applyFill="1"/>
    <xf numFmtId="0" fontId="4" fillId="12" borderId="0" xfId="0" applyFont="1" applyFill="1" applyAlignment="1" applyProtection="1">
      <alignment horizontal="left" vertical="center"/>
      <protection hidden="1"/>
    </xf>
    <xf numFmtId="0" fontId="28" fillId="12" borderId="0" xfId="6" applyFont="1" applyFill="1" applyAlignment="1" applyProtection="1"/>
    <xf numFmtId="0" fontId="39" fillId="12" borderId="0" xfId="0" applyFont="1" applyFill="1"/>
    <xf numFmtId="0" fontId="25" fillId="12" borderId="0" xfId="2" applyFill="1" applyAlignment="1" applyProtection="1">
      <alignment horizontal="left"/>
      <protection hidden="1"/>
    </xf>
    <xf numFmtId="0" fontId="42" fillId="12" borderId="27" xfId="0" applyFont="1" applyFill="1" applyBorder="1" applyAlignment="1">
      <alignment horizontal="center"/>
    </xf>
    <xf numFmtId="0" fontId="43" fillId="12" borderId="27" xfId="0" applyFont="1" applyFill="1" applyBorder="1" applyAlignment="1">
      <alignment vertical="top"/>
    </xf>
    <xf numFmtId="0" fontId="43" fillId="12" borderId="27" xfId="0" applyFont="1" applyFill="1" applyBorder="1"/>
    <xf numFmtId="0" fontId="43" fillId="12" borderId="27" xfId="0" applyFont="1" applyFill="1" applyBorder="1" applyAlignment="1">
      <alignment horizontal="center" vertical="top"/>
    </xf>
    <xf numFmtId="0" fontId="39" fillId="12" borderId="27" xfId="0" applyFont="1" applyFill="1" applyBorder="1" applyAlignment="1">
      <alignment vertical="top" wrapText="1"/>
    </xf>
    <xf numFmtId="0" fontId="40" fillId="12" borderId="27" xfId="2" applyFont="1" applyFill="1" applyBorder="1" applyAlignment="1" applyProtection="1">
      <alignment vertical="top" wrapText="1"/>
    </xf>
    <xf numFmtId="0" fontId="39" fillId="12" borderId="27" xfId="0" quotePrefix="1" applyFont="1" applyFill="1" applyBorder="1" applyAlignment="1">
      <alignment vertical="top" wrapText="1"/>
    </xf>
    <xf numFmtId="0" fontId="39" fillId="12" borderId="27" xfId="0" applyFont="1" applyFill="1" applyBorder="1" applyAlignment="1">
      <alignment vertical="top"/>
    </xf>
    <xf numFmtId="0" fontId="39" fillId="12" borderId="27" xfId="0" applyFont="1" applyFill="1" applyBorder="1"/>
    <xf numFmtId="0" fontId="42" fillId="12" borderId="0" xfId="0" applyFont="1" applyFill="1"/>
    <xf numFmtId="0" fontId="43" fillId="12" borderId="30" xfId="0" applyFont="1" applyFill="1" applyBorder="1" applyAlignment="1">
      <alignment horizontal="center" vertical="top"/>
    </xf>
    <xf numFmtId="0" fontId="39" fillId="12" borderId="30" xfId="0" applyFont="1" applyFill="1" applyBorder="1" applyAlignment="1">
      <alignment vertical="top" wrapText="1"/>
    </xf>
    <xf numFmtId="0" fontId="39" fillId="12" borderId="0" xfId="0" applyFont="1" applyFill="1" applyBorder="1" applyAlignment="1">
      <alignment vertical="top" wrapText="1"/>
    </xf>
    <xf numFmtId="0" fontId="39" fillId="12" borderId="0" xfId="0" applyFont="1" applyFill="1" applyAlignment="1">
      <alignment vertical="top"/>
    </xf>
    <xf numFmtId="0" fontId="48" fillId="12" borderId="0" xfId="0" applyFont="1" applyFill="1"/>
    <xf numFmtId="0" fontId="43" fillId="12" borderId="21" xfId="0" applyFont="1" applyFill="1" applyBorder="1" applyAlignment="1">
      <alignment horizontal="center" vertical="top"/>
    </xf>
    <xf numFmtId="0" fontId="39" fillId="12" borderId="30" xfId="0" applyFont="1" applyFill="1" applyBorder="1" applyAlignment="1">
      <alignment vertical="top"/>
    </xf>
    <xf numFmtId="0" fontId="42" fillId="12" borderId="30" xfId="0" applyFont="1" applyFill="1" applyBorder="1" applyAlignment="1">
      <alignment vertical="top" wrapText="1"/>
    </xf>
    <xf numFmtId="0" fontId="39" fillId="12" borderId="30" xfId="0" applyFont="1" applyFill="1" applyBorder="1"/>
    <xf numFmtId="0" fontId="43" fillId="12" borderId="35" xfId="0" applyFont="1" applyFill="1" applyBorder="1" applyAlignment="1">
      <alignment horizontal="center" vertical="top"/>
    </xf>
    <xf numFmtId="0" fontId="39" fillId="12" borderId="36" xfId="0" applyFont="1" applyFill="1" applyBorder="1" applyAlignment="1">
      <alignment vertical="top"/>
    </xf>
    <xf numFmtId="0" fontId="39" fillId="12" borderId="35" xfId="0" applyFont="1" applyFill="1" applyBorder="1" applyAlignment="1">
      <alignment vertical="top" wrapText="1"/>
    </xf>
    <xf numFmtId="0" fontId="39" fillId="12" borderId="36" xfId="0" applyFont="1" applyFill="1" applyBorder="1"/>
    <xf numFmtId="0" fontId="43" fillId="12" borderId="29" xfId="0" applyFont="1" applyFill="1" applyBorder="1" applyAlignment="1">
      <alignment horizontal="center" vertical="top"/>
    </xf>
    <xf numFmtId="0" fontId="39" fillId="12" borderId="37" xfId="0" applyFont="1" applyFill="1" applyBorder="1" applyAlignment="1">
      <alignment vertical="top"/>
    </xf>
    <xf numFmtId="0" fontId="39" fillId="12" borderId="29" xfId="0" applyFont="1" applyFill="1" applyBorder="1" applyAlignment="1">
      <alignment vertical="top" wrapText="1"/>
    </xf>
    <xf numFmtId="0" fontId="39" fillId="12" borderId="36" xfId="0" applyFont="1" applyFill="1" applyBorder="1" applyAlignment="1">
      <alignment vertical="top" wrapText="1"/>
    </xf>
    <xf numFmtId="0" fontId="42" fillId="12" borderId="0" xfId="0" applyFont="1" applyFill="1" applyAlignment="1">
      <alignment horizontal="center"/>
    </xf>
    <xf numFmtId="0" fontId="39" fillId="12" borderId="31" xfId="0" applyFont="1" applyFill="1" applyBorder="1"/>
    <xf numFmtId="17" fontId="0" fillId="8" borderId="24" xfId="0" applyNumberFormat="1" applyFill="1" applyBorder="1" applyAlignment="1">
      <alignment horizontal="right" wrapText="1"/>
    </xf>
    <xf numFmtId="17" fontId="51" fillId="11" borderId="1" xfId="3" applyNumberFormat="1" applyFont="1" applyFill="1" applyBorder="1" applyAlignment="1" applyProtection="1">
      <alignment horizontal="right" wrapText="1"/>
      <protection locked="0" hidden="1"/>
    </xf>
    <xf numFmtId="166" fontId="5" fillId="5" borderId="25" xfId="1" applyNumberFormat="1" applyFont="1" applyFill="1" applyBorder="1" applyAlignment="1" applyProtection="1">
      <alignment horizontal="right"/>
    </xf>
    <xf numFmtId="166" fontId="5" fillId="6" borderId="26" xfId="1" applyNumberFormat="1" applyFont="1" applyFill="1" applyBorder="1" applyAlignment="1" applyProtection="1">
      <alignment horizontal="right"/>
    </xf>
    <xf numFmtId="17" fontId="29" fillId="8" borderId="10" xfId="0" applyNumberFormat="1" applyFont="1" applyFill="1" applyBorder="1" applyAlignment="1">
      <alignment horizontal="right" wrapText="1"/>
    </xf>
    <xf numFmtId="166" fontId="0" fillId="14" borderId="24" xfId="0" applyNumberFormat="1" applyFill="1" applyBorder="1" applyAlignment="1" applyProtection="1">
      <alignment horizontal="right"/>
      <protection locked="0"/>
    </xf>
    <xf numFmtId="166" fontId="0" fillId="14" borderId="21" xfId="0" applyNumberFormat="1" applyFill="1" applyBorder="1" applyAlignment="1" applyProtection="1">
      <alignment horizontal="right"/>
      <protection locked="0"/>
    </xf>
    <xf numFmtId="0" fontId="7" fillId="0" borderId="0" xfId="0" applyFont="1" applyAlignment="1" applyProtection="1">
      <alignment horizontal="left"/>
      <protection hidden="1"/>
    </xf>
    <xf numFmtId="166" fontId="0" fillId="0" borderId="6" xfId="0" applyNumberFormat="1" applyFill="1" applyBorder="1" applyAlignment="1" applyProtection="1">
      <alignment horizontal="right"/>
      <protection locked="0"/>
    </xf>
    <xf numFmtId="17" fontId="2" fillId="8" borderId="24" xfId="0" applyNumberFormat="1" applyFont="1" applyFill="1" applyBorder="1" applyAlignment="1">
      <alignment horizontal="right" wrapText="1"/>
    </xf>
    <xf numFmtId="17" fontId="2" fillId="8" borderId="30" xfId="0" applyNumberFormat="1" applyFont="1" applyFill="1" applyBorder="1" applyAlignment="1">
      <alignment horizontal="right" wrapText="1"/>
    </xf>
    <xf numFmtId="166" fontId="0" fillId="14" borderId="20" xfId="0" applyNumberFormat="1" applyFill="1" applyBorder="1" applyAlignment="1" applyProtection="1">
      <alignment horizontal="right"/>
      <protection locked="0"/>
    </xf>
    <xf numFmtId="166" fontId="8" fillId="7" borderId="11" xfId="0" applyNumberFormat="1" applyFont="1" applyFill="1" applyBorder="1" applyAlignment="1" applyProtection="1">
      <alignment horizontal="right" vertical="top" wrapText="1"/>
      <protection hidden="1"/>
    </xf>
    <xf numFmtId="166" fontId="0" fillId="0" borderId="14" xfId="0" applyNumberFormat="1" applyFill="1" applyBorder="1" applyAlignment="1" applyProtection="1">
      <alignment horizontal="right"/>
      <protection locked="0"/>
    </xf>
    <xf numFmtId="0" fontId="25" fillId="12" borderId="0" xfId="2" applyFill="1" applyAlignment="1" applyProtection="1"/>
    <xf numFmtId="166" fontId="0" fillId="5" borderId="27" xfId="0" applyNumberFormat="1" applyFill="1" applyBorder="1" applyAlignment="1" applyProtection="1">
      <alignment horizontal="right"/>
      <protection locked="0"/>
    </xf>
    <xf numFmtId="0" fontId="0" fillId="0" borderId="43" xfId="0" applyBorder="1"/>
    <xf numFmtId="0" fontId="0" fillId="0" borderId="41" xfId="0" applyFill="1" applyBorder="1"/>
    <xf numFmtId="0" fontId="0" fillId="0" borderId="45" xfId="0" applyFill="1" applyBorder="1"/>
    <xf numFmtId="0" fontId="0" fillId="0" borderId="42" xfId="0" applyFill="1" applyBorder="1"/>
    <xf numFmtId="0" fontId="0" fillId="0" borderId="44" xfId="0" applyFill="1" applyBorder="1"/>
    <xf numFmtId="0" fontId="0" fillId="0" borderId="43" xfId="0" applyFill="1" applyBorder="1"/>
    <xf numFmtId="0" fontId="0" fillId="0" borderId="24" xfId="0" applyBorder="1"/>
    <xf numFmtId="0" fontId="0" fillId="0" borderId="31" xfId="0" applyFill="1" applyBorder="1"/>
    <xf numFmtId="0" fontId="0" fillId="5" borderId="44" xfId="0" applyFill="1" applyBorder="1"/>
    <xf numFmtId="0" fontId="0" fillId="14" borderId="0" xfId="0" applyFill="1" applyBorder="1"/>
    <xf numFmtId="0" fontId="0" fillId="0" borderId="0" xfId="0" applyFill="1" applyAlignment="1" applyProtection="1">
      <alignment horizontal="right"/>
      <protection locked="0"/>
    </xf>
    <xf numFmtId="0" fontId="0" fillId="0" borderId="0" xfId="0" applyAlignment="1" applyProtection="1">
      <alignment horizontal="right"/>
      <protection locked="0"/>
    </xf>
    <xf numFmtId="0" fontId="8" fillId="0" borderId="0" xfId="0" applyFont="1" applyAlignment="1" applyProtection="1">
      <alignment horizontal="right"/>
      <protection locked="0"/>
    </xf>
    <xf numFmtId="166" fontId="0" fillId="0" borderId="42" xfId="0" applyNumberFormat="1" applyFill="1" applyBorder="1" applyAlignment="1" applyProtection="1">
      <alignment horizontal="right"/>
      <protection locked="0"/>
    </xf>
    <xf numFmtId="166" fontId="0" fillId="5" borderId="44" xfId="0" applyNumberFormat="1" applyFill="1" applyBorder="1" applyAlignment="1" applyProtection="1">
      <alignment horizontal="right"/>
      <protection locked="0"/>
    </xf>
    <xf numFmtId="164" fontId="6" fillId="9" borderId="43" xfId="3" applyNumberFormat="1" applyFont="1" applyFill="1" applyBorder="1" applyAlignment="1" applyProtection="1">
      <alignment horizontal="right" wrapText="1"/>
      <protection locked="0" hidden="1"/>
    </xf>
    <xf numFmtId="164" fontId="6" fillId="10" borderId="43" xfId="3" applyNumberFormat="1" applyFont="1" applyFill="1" applyBorder="1" applyAlignment="1" applyProtection="1">
      <alignment horizontal="right"/>
      <protection locked="0" hidden="1"/>
    </xf>
    <xf numFmtId="166" fontId="0" fillId="5" borderId="43" xfId="0" applyNumberFormat="1" applyFill="1" applyBorder="1" applyAlignment="1">
      <alignment horizontal="right"/>
    </xf>
    <xf numFmtId="166" fontId="8" fillId="7" borderId="43" xfId="0" applyNumberFormat="1" applyFont="1" applyFill="1" applyBorder="1" applyAlignment="1" applyProtection="1">
      <alignment horizontal="right" vertical="top" wrapText="1"/>
      <protection hidden="1"/>
    </xf>
    <xf numFmtId="166" fontId="0" fillId="0" borderId="41" xfId="0" applyNumberFormat="1" applyFill="1" applyBorder="1" applyAlignment="1" applyProtection="1">
      <alignment horizontal="right"/>
      <protection locked="0"/>
    </xf>
    <xf numFmtId="166" fontId="0" fillId="0" borderId="45" xfId="0" applyNumberFormat="1" applyFill="1" applyBorder="1" applyAlignment="1" applyProtection="1">
      <alignment horizontal="right"/>
      <protection locked="0"/>
    </xf>
    <xf numFmtId="166" fontId="0" fillId="0" borderId="44" xfId="0" applyNumberFormat="1" applyFill="1" applyBorder="1" applyAlignment="1" applyProtection="1">
      <alignment horizontal="right"/>
      <protection locked="0"/>
    </xf>
    <xf numFmtId="17" fontId="51" fillId="11" borderId="43" xfId="3" applyNumberFormat="1" applyFont="1" applyFill="1" applyBorder="1" applyAlignment="1" applyProtection="1">
      <alignment horizontal="right" wrapText="1"/>
      <protection locked="0" hidden="1"/>
    </xf>
    <xf numFmtId="164" fontId="32" fillId="9" borderId="43" xfId="3" applyNumberFormat="1" applyFont="1" applyFill="1" applyBorder="1" applyAlignment="1" applyProtection="1">
      <alignment horizontal="right" wrapText="1"/>
      <protection locked="0" hidden="1"/>
    </xf>
    <xf numFmtId="164" fontId="32" fillId="10" borderId="43" xfId="3" applyNumberFormat="1" applyFont="1" applyFill="1" applyBorder="1" applyAlignment="1" applyProtection="1">
      <alignment horizontal="right"/>
      <protection locked="0" hidden="1"/>
    </xf>
    <xf numFmtId="166" fontId="29" fillId="5" borderId="43" xfId="0" applyNumberFormat="1" applyFont="1" applyFill="1" applyBorder="1" applyAlignment="1">
      <alignment horizontal="right"/>
    </xf>
    <xf numFmtId="166" fontId="32" fillId="6" borderId="43" xfId="0" applyNumberFormat="1" applyFont="1" applyFill="1" applyBorder="1" applyAlignment="1" applyProtection="1">
      <alignment horizontal="right" vertical="top" wrapText="1"/>
      <protection hidden="1"/>
    </xf>
    <xf numFmtId="166" fontId="34" fillId="7" borderId="43" xfId="0" applyNumberFormat="1" applyFont="1" applyFill="1" applyBorder="1" applyAlignment="1" applyProtection="1">
      <alignment horizontal="right" vertical="top" wrapText="1"/>
      <protection hidden="1"/>
    </xf>
    <xf numFmtId="166" fontId="0" fillId="0" borderId="30" xfId="0" applyNumberFormat="1" applyBorder="1" applyAlignment="1" applyProtection="1">
      <alignment horizontal="right"/>
      <protection locked="0"/>
    </xf>
    <xf numFmtId="166" fontId="0" fillId="0" borderId="30" xfId="0" applyNumberFormat="1" applyFill="1" applyBorder="1" applyAlignment="1" applyProtection="1">
      <alignment horizontal="right"/>
      <protection locked="0"/>
    </xf>
    <xf numFmtId="17" fontId="2" fillId="11" borderId="8" xfId="0" applyNumberFormat="1" applyFont="1" applyFill="1" applyBorder="1"/>
    <xf numFmtId="164" fontId="51" fillId="11" borderId="46" xfId="3" applyNumberFormat="1" applyFont="1" applyFill="1" applyBorder="1" applyAlignment="1" applyProtection="1">
      <alignment wrapText="1"/>
      <protection locked="0" hidden="1"/>
    </xf>
    <xf numFmtId="164" fontId="51" fillId="11" borderId="16" xfId="3" applyNumberFormat="1" applyFont="1" applyFill="1" applyBorder="1" applyAlignment="1" applyProtection="1">
      <alignment wrapText="1"/>
      <protection locked="0" hidden="1"/>
    </xf>
    <xf numFmtId="164" fontId="51" fillId="11" borderId="4" xfId="3" applyNumberFormat="1" applyFont="1" applyFill="1" applyBorder="1" applyAlignment="1" applyProtection="1">
      <alignment wrapText="1"/>
      <protection locked="0" hidden="1"/>
    </xf>
    <xf numFmtId="0" fontId="0" fillId="0" borderId="17" xfId="0" applyBorder="1" applyAlignment="1">
      <alignment horizontal="right"/>
    </xf>
    <xf numFmtId="0" fontId="29" fillId="0" borderId="0" xfId="0" applyFont="1" applyBorder="1"/>
    <xf numFmtId="166" fontId="2" fillId="6" borderId="18" xfId="0" applyNumberFormat="1" applyFont="1" applyFill="1" applyBorder="1" applyAlignment="1" applyProtection="1">
      <alignment horizontal="right" vertical="top" wrapText="1"/>
      <protection hidden="1"/>
    </xf>
    <xf numFmtId="166" fontId="0" fillId="14" borderId="30" xfId="0" applyNumberFormat="1" applyFill="1" applyBorder="1" applyAlignment="1" applyProtection="1">
      <alignment horizontal="right"/>
      <protection locked="0"/>
    </xf>
    <xf numFmtId="166" fontId="0" fillId="0" borderId="43" xfId="0" applyNumberFormat="1" applyFill="1" applyBorder="1" applyAlignment="1" applyProtection="1">
      <alignment horizontal="right"/>
      <protection locked="0"/>
    </xf>
    <xf numFmtId="166" fontId="32" fillId="5" borderId="11" xfId="0" applyNumberFormat="1" applyFont="1" applyFill="1" applyBorder="1" applyAlignment="1">
      <alignment horizontal="center"/>
    </xf>
    <xf numFmtId="166" fontId="32" fillId="0" borderId="22" xfId="0" applyNumberFormat="1" applyFont="1" applyFill="1" applyBorder="1" applyAlignment="1">
      <alignment horizontal="center"/>
    </xf>
    <xf numFmtId="166" fontId="32" fillId="0" borderId="19" xfId="0" applyNumberFormat="1" applyFont="1" applyFill="1" applyBorder="1" applyAlignment="1">
      <alignment horizontal="center"/>
    </xf>
    <xf numFmtId="166" fontId="32" fillId="0" borderId="41" xfId="0" applyNumberFormat="1" applyFont="1" applyFill="1" applyBorder="1" applyAlignment="1">
      <alignment horizontal="center"/>
    </xf>
    <xf numFmtId="166" fontId="32" fillId="0" borderId="24" xfId="0" applyNumberFormat="1" applyFont="1" applyFill="1" applyBorder="1" applyAlignment="1">
      <alignment horizontal="center"/>
    </xf>
    <xf numFmtId="166" fontId="32" fillId="5" borderId="21" xfId="0" applyNumberFormat="1" applyFont="1" applyFill="1" applyBorder="1" applyAlignment="1">
      <alignment horizontal="center"/>
    </xf>
    <xf numFmtId="166" fontId="32" fillId="0" borderId="21" xfId="0" applyNumberFormat="1" applyFont="1" applyFill="1" applyBorder="1" applyAlignment="1">
      <alignment horizontal="center"/>
    </xf>
    <xf numFmtId="166" fontId="32" fillId="0" borderId="20" xfId="0" applyNumberFormat="1" applyFont="1" applyFill="1" applyBorder="1" applyAlignment="1">
      <alignment horizontal="center"/>
    </xf>
    <xf numFmtId="166" fontId="32" fillId="0" borderId="45" xfId="0" applyNumberFormat="1" applyFont="1" applyFill="1" applyBorder="1" applyAlignment="1">
      <alignment horizontal="center"/>
    </xf>
    <xf numFmtId="166" fontId="32" fillId="0" borderId="27" xfId="0" applyNumberFormat="1" applyFont="1" applyFill="1" applyBorder="1" applyAlignment="1">
      <alignment horizontal="center"/>
    </xf>
    <xf numFmtId="166" fontId="32" fillId="5" borderId="31" xfId="0" applyNumberFormat="1" applyFont="1" applyFill="1" applyBorder="1" applyAlignment="1">
      <alignment horizontal="center"/>
    </xf>
    <xf numFmtId="166" fontId="32" fillId="0" borderId="42" xfId="0" applyNumberFormat="1" applyFont="1" applyFill="1" applyBorder="1" applyAlignment="1">
      <alignment horizontal="center"/>
    </xf>
    <xf numFmtId="166" fontId="32" fillId="14" borderId="24" xfId="0" applyNumberFormat="1" applyFont="1" applyFill="1" applyBorder="1" applyAlignment="1">
      <alignment horizontal="center"/>
    </xf>
    <xf numFmtId="166" fontId="32" fillId="14" borderId="27" xfId="0" applyNumberFormat="1" applyFont="1" applyFill="1" applyBorder="1" applyAlignment="1">
      <alignment horizontal="center"/>
    </xf>
    <xf numFmtId="166" fontId="32" fillId="0" borderId="30" xfId="0" applyNumberFormat="1" applyFont="1" applyFill="1" applyBorder="1" applyAlignment="1">
      <alignment horizontal="center"/>
    </xf>
    <xf numFmtId="166" fontId="32" fillId="14" borderId="30" xfId="0" applyNumberFormat="1" applyFont="1" applyFill="1" applyBorder="1" applyAlignment="1">
      <alignment horizontal="center"/>
    </xf>
    <xf numFmtId="166" fontId="32" fillId="0" borderId="44" xfId="0" applyNumberFormat="1" applyFont="1" applyFill="1" applyBorder="1" applyAlignment="1">
      <alignment horizontal="center"/>
    </xf>
    <xf numFmtId="166" fontId="32" fillId="5" borderId="44" xfId="0" applyNumberFormat="1" applyFont="1" applyFill="1" applyBorder="1" applyAlignment="1">
      <alignment horizontal="center"/>
    </xf>
    <xf numFmtId="166" fontId="32" fillId="0" borderId="43" xfId="0" applyNumberFormat="1" applyFont="1" applyFill="1" applyBorder="1" applyAlignment="1">
      <alignment horizontal="center"/>
    </xf>
    <xf numFmtId="0" fontId="0" fillId="0" borderId="0" xfId="0" applyBorder="1" applyAlignment="1">
      <alignment horizontal="right"/>
    </xf>
    <xf numFmtId="164" fontId="51" fillId="11" borderId="47" xfId="3" applyNumberFormat="1" applyFont="1" applyFill="1" applyBorder="1" applyAlignment="1" applyProtection="1">
      <alignment wrapText="1"/>
      <protection locked="0" hidden="1"/>
    </xf>
    <xf numFmtId="166" fontId="0" fillId="0" borderId="19" xfId="0" applyNumberFormat="1" applyFill="1" applyBorder="1" applyAlignment="1" applyProtection="1">
      <alignment horizontal="right"/>
      <protection locked="0"/>
    </xf>
    <xf numFmtId="166" fontId="0" fillId="0" borderId="29" xfId="0" applyNumberFormat="1" applyFill="1" applyBorder="1" applyAlignment="1" applyProtection="1">
      <alignment horizontal="right"/>
      <protection locked="0"/>
    </xf>
    <xf numFmtId="164" fontId="51" fillId="11" borderId="43" xfId="3" applyNumberFormat="1" applyFont="1" applyFill="1" applyBorder="1" applyAlignment="1" applyProtection="1">
      <alignment wrapText="1"/>
      <protection locked="0" hidden="1"/>
    </xf>
    <xf numFmtId="49" fontId="4" fillId="4" borderId="46" xfId="0" applyNumberFormat="1" applyFont="1" applyFill="1" applyBorder="1" applyAlignment="1" applyProtection="1">
      <alignment horizontal="right" vertical="top" wrapText="1"/>
      <protection hidden="1"/>
    </xf>
    <xf numFmtId="166" fontId="0" fillId="0" borderId="48" xfId="0" applyNumberFormat="1" applyFill="1" applyBorder="1" applyAlignment="1" applyProtection="1">
      <alignment horizontal="right"/>
      <protection locked="0"/>
    </xf>
    <xf numFmtId="166" fontId="0" fillId="0" borderId="47" xfId="0" applyNumberFormat="1" applyFill="1" applyBorder="1" applyAlignment="1" applyProtection="1">
      <alignment horizontal="right"/>
      <protection locked="0"/>
    </xf>
    <xf numFmtId="166" fontId="0" fillId="0" borderId="49" xfId="0" applyNumberFormat="1" applyFill="1" applyBorder="1" applyAlignment="1" applyProtection="1">
      <alignment horizontal="right"/>
      <protection locked="0"/>
    </xf>
    <xf numFmtId="17" fontId="51" fillId="11" borderId="18" xfId="3" applyNumberFormat="1" applyFont="1" applyFill="1" applyBorder="1" applyAlignment="1" applyProtection="1">
      <alignment horizontal="right" wrapText="1"/>
      <protection locked="0" hidden="1"/>
    </xf>
    <xf numFmtId="166" fontId="32" fillId="0" borderId="29" xfId="0" applyNumberFormat="1" applyFont="1" applyFill="1" applyBorder="1" applyAlignment="1">
      <alignment horizontal="center"/>
    </xf>
    <xf numFmtId="49" fontId="31" fillId="4" borderId="46" xfId="0" applyNumberFormat="1" applyFont="1" applyFill="1" applyBorder="1" applyAlignment="1" applyProtection="1">
      <alignment horizontal="right" vertical="top" wrapText="1"/>
      <protection hidden="1"/>
    </xf>
    <xf numFmtId="166" fontId="32" fillId="0" borderId="16" xfId="0" applyNumberFormat="1" applyFont="1" applyFill="1" applyBorder="1" applyAlignment="1">
      <alignment horizontal="center"/>
    </xf>
    <xf numFmtId="166" fontId="32" fillId="14" borderId="16" xfId="0" applyNumberFormat="1" applyFont="1" applyFill="1" applyBorder="1" applyAlignment="1">
      <alignment horizontal="center"/>
    </xf>
    <xf numFmtId="166" fontId="32" fillId="0" borderId="47" xfId="0" applyNumberFormat="1" applyFont="1" applyFill="1" applyBorder="1" applyAlignment="1">
      <alignment horizontal="center"/>
    </xf>
    <xf numFmtId="166" fontId="32" fillId="0" borderId="51" xfId="0" applyNumberFormat="1" applyFont="1" applyFill="1" applyBorder="1" applyAlignment="1">
      <alignment horizontal="center"/>
    </xf>
    <xf numFmtId="166" fontId="32" fillId="14" borderId="51" xfId="0" applyNumberFormat="1" applyFont="1" applyFill="1" applyBorder="1" applyAlignment="1">
      <alignment horizontal="center"/>
    </xf>
    <xf numFmtId="166" fontId="32" fillId="0" borderId="50" xfId="0" applyNumberFormat="1" applyFont="1" applyFill="1" applyBorder="1" applyAlignment="1">
      <alignment horizontal="center"/>
    </xf>
    <xf numFmtId="166" fontId="2" fillId="6" borderId="43" xfId="0" applyNumberFormat="1" applyFont="1" applyFill="1" applyBorder="1" applyAlignment="1" applyProtection="1">
      <alignment horizontal="right" vertical="top" wrapText="1"/>
      <protection hidden="1"/>
    </xf>
    <xf numFmtId="164" fontId="51" fillId="11" borderId="18" xfId="3" applyNumberFormat="1" applyFont="1" applyFill="1" applyBorder="1" applyAlignment="1" applyProtection="1">
      <alignment wrapText="1"/>
      <protection locked="0" hidden="1"/>
    </xf>
    <xf numFmtId="166" fontId="32" fillId="0" borderId="31" xfId="0" applyNumberFormat="1" applyFont="1" applyFill="1" applyBorder="1" applyAlignment="1">
      <alignment horizontal="center"/>
    </xf>
    <xf numFmtId="166" fontId="32" fillId="14" borderId="31" xfId="0" applyNumberFormat="1" applyFont="1" applyFill="1" applyBorder="1" applyAlignment="1">
      <alignment horizontal="center"/>
    </xf>
    <xf numFmtId="166" fontId="0" fillId="12" borderId="21" xfId="0" applyNumberFormat="1" applyFill="1" applyBorder="1" applyAlignment="1" applyProtection="1">
      <alignment horizontal="right"/>
      <protection locked="0"/>
    </xf>
    <xf numFmtId="166" fontId="0" fillId="5" borderId="52" xfId="0" applyNumberFormat="1" applyFill="1" applyBorder="1" applyAlignment="1" applyProtection="1">
      <alignment horizontal="right"/>
      <protection locked="0"/>
    </xf>
    <xf numFmtId="17" fontId="2" fillId="8" borderId="10" xfId="0" applyNumberFormat="1" applyFont="1" applyFill="1" applyBorder="1" applyAlignment="1">
      <alignment horizontal="right" wrapText="1"/>
    </xf>
    <xf numFmtId="17" fontId="2" fillId="8" borderId="8" xfId="0" applyNumberFormat="1" applyFont="1" applyFill="1" applyBorder="1" applyAlignment="1">
      <alignment horizontal="right" wrapText="1"/>
    </xf>
    <xf numFmtId="0" fontId="37" fillId="12" borderId="0" xfId="2" applyFont="1" applyFill="1" applyAlignment="1" applyProtection="1"/>
    <xf numFmtId="166" fontId="0" fillId="0" borderId="50" xfId="0" applyNumberFormat="1" applyFill="1" applyBorder="1" applyAlignment="1" applyProtection="1">
      <alignment horizontal="right"/>
      <protection locked="0"/>
    </xf>
    <xf numFmtId="166" fontId="32" fillId="0" borderId="18" xfId="0" applyNumberFormat="1" applyFont="1" applyFill="1" applyBorder="1" applyAlignment="1">
      <alignment horizontal="center"/>
    </xf>
    <xf numFmtId="166" fontId="0" fillId="0" borderId="18" xfId="0" applyNumberFormat="1" applyFill="1" applyBorder="1" applyAlignment="1" applyProtection="1">
      <alignment horizontal="right"/>
      <protection locked="0"/>
    </xf>
    <xf numFmtId="0" fontId="4" fillId="12" borderId="0" xfId="0" applyFont="1" applyFill="1" applyAlignment="1" applyProtection="1">
      <alignment horizontal="left"/>
      <protection hidden="1"/>
    </xf>
    <xf numFmtId="0" fontId="42" fillId="12" borderId="34" xfId="0" applyFont="1" applyFill="1" applyBorder="1" applyAlignment="1">
      <alignment horizontal="center"/>
    </xf>
    <xf numFmtId="0" fontId="43" fillId="12" borderId="38" xfId="0" applyFont="1" applyFill="1" applyBorder="1" applyAlignment="1">
      <alignment horizontal="center" vertical="top"/>
    </xf>
    <xf numFmtId="0" fontId="43" fillId="12" borderId="39" xfId="0" applyFont="1" applyFill="1" applyBorder="1" applyAlignment="1">
      <alignment horizontal="center" vertical="top"/>
    </xf>
    <xf numFmtId="0" fontId="41" fillId="12" borderId="40" xfId="0" applyFont="1" applyFill="1" applyBorder="1" applyAlignment="1">
      <alignment horizontal="center" vertical="top"/>
    </xf>
    <xf numFmtId="0" fontId="42" fillId="12" borderId="30" xfId="0" applyFont="1" applyFill="1" applyBorder="1" applyAlignment="1">
      <alignment vertical="top" wrapText="1"/>
    </xf>
    <xf numFmtId="0" fontId="42" fillId="12" borderId="36" xfId="0" applyFont="1" applyFill="1" applyBorder="1" applyAlignment="1">
      <alignment vertical="top" wrapText="1"/>
    </xf>
    <xf numFmtId="0" fontId="50" fillId="12" borderId="36" xfId="0" applyFont="1" applyFill="1" applyBorder="1" applyAlignment="1">
      <alignment vertical="top" wrapText="1"/>
    </xf>
    <xf numFmtId="0" fontId="39" fillId="12" borderId="30" xfId="0" applyFont="1" applyFill="1" applyBorder="1" applyAlignment="1"/>
    <xf numFmtId="0" fontId="39" fillId="12" borderId="36" xfId="0" applyFont="1" applyFill="1" applyBorder="1" applyAlignment="1"/>
    <xf numFmtId="0" fontId="39" fillId="12" borderId="37" xfId="0" applyFont="1" applyFill="1" applyBorder="1" applyAlignment="1"/>
    <xf numFmtId="0" fontId="43" fillId="12" borderId="31" xfId="0" applyFont="1" applyFill="1" applyBorder="1" applyAlignment="1">
      <alignment horizontal="center" vertical="top"/>
    </xf>
    <xf numFmtId="0" fontId="48" fillId="12" borderId="0" xfId="0" applyFont="1" applyFill="1" applyAlignment="1">
      <alignment horizontal="center"/>
    </xf>
    <xf numFmtId="0" fontId="48" fillId="12" borderId="34" xfId="0" applyFont="1" applyFill="1" applyBorder="1" applyAlignment="1">
      <alignment horizontal="center"/>
    </xf>
    <xf numFmtId="0" fontId="39" fillId="12" borderId="27" xfId="0" applyFont="1" applyFill="1" applyBorder="1" applyAlignment="1">
      <alignment vertical="top"/>
    </xf>
    <xf numFmtId="0" fontId="39" fillId="12" borderId="27" xfId="0" applyFont="1" applyFill="1" applyBorder="1" applyAlignment="1"/>
    <xf numFmtId="0" fontId="43" fillId="12" borderId="27" xfId="0" applyFont="1" applyFill="1" applyBorder="1" applyAlignment="1">
      <alignment horizontal="center" vertical="top"/>
    </xf>
    <xf numFmtId="0" fontId="43" fillId="12" borderId="27" xfId="0" applyFont="1" applyFill="1" applyBorder="1" applyAlignment="1">
      <alignment horizontal="center"/>
    </xf>
    <xf numFmtId="0" fontId="39" fillId="12" borderId="27" xfId="0" applyFont="1" applyFill="1" applyBorder="1" applyAlignment="1">
      <alignment vertical="top" wrapText="1"/>
    </xf>
    <xf numFmtId="0" fontId="52" fillId="0" borderId="0" xfId="2" applyFont="1" applyAlignment="1" applyProtection="1">
      <alignment horizontal="center" vertical="center"/>
      <protection hidden="1"/>
    </xf>
    <xf numFmtId="0" fontId="4" fillId="4" borderId="1" xfId="0" applyFont="1" applyFill="1" applyBorder="1" applyAlignment="1" applyProtection="1">
      <alignment horizontal="left" vertical="center"/>
      <protection hidden="1"/>
    </xf>
    <xf numFmtId="0" fontId="4" fillId="4" borderId="2" xfId="0" applyFont="1" applyFill="1" applyBorder="1" applyAlignment="1" applyProtection="1">
      <alignment horizontal="left" vertical="center"/>
      <protection hidden="1"/>
    </xf>
    <xf numFmtId="49" fontId="4" fillId="4" borderId="23" xfId="0" applyNumberFormat="1" applyFont="1" applyFill="1" applyBorder="1" applyAlignment="1" applyProtection="1">
      <alignment horizontal="center" vertical="top" wrapText="1"/>
      <protection locked="0"/>
    </xf>
    <xf numFmtId="0" fontId="4" fillId="4" borderId="32" xfId="0" applyNumberFormat="1" applyFont="1" applyFill="1" applyBorder="1" applyAlignment="1" applyProtection="1">
      <alignment horizontal="center" vertical="top" wrapText="1"/>
      <protection locked="0"/>
    </xf>
    <xf numFmtId="0" fontId="4" fillId="4" borderId="4" xfId="0" applyNumberFormat="1" applyFont="1" applyFill="1" applyBorder="1" applyAlignment="1" applyProtection="1">
      <alignment horizontal="center" vertical="top" wrapText="1"/>
      <protection locked="0"/>
    </xf>
    <xf numFmtId="0" fontId="4" fillId="4" borderId="11" xfId="0" applyFont="1" applyFill="1" applyBorder="1" applyAlignment="1" applyProtection="1">
      <alignment horizontal="center" vertical="top" wrapText="1"/>
      <protection hidden="1"/>
    </xf>
    <xf numFmtId="0" fontId="4" fillId="4" borderId="14" xfId="0" applyFont="1" applyFill="1" applyBorder="1" applyAlignment="1" applyProtection="1">
      <alignment horizontal="center" vertical="top" wrapText="1"/>
      <protection hidden="1"/>
    </xf>
    <xf numFmtId="0" fontId="4" fillId="4" borderId="16" xfId="0" applyFont="1" applyFill="1" applyBorder="1" applyAlignment="1" applyProtection="1">
      <alignment horizontal="center" vertical="top" wrapText="1"/>
      <protection hidden="1"/>
    </xf>
    <xf numFmtId="0" fontId="4" fillId="4" borderId="23" xfId="0" applyFont="1" applyFill="1" applyBorder="1" applyAlignment="1" applyProtection="1">
      <alignment horizontal="center" vertical="top" wrapText="1"/>
      <protection hidden="1"/>
    </xf>
    <xf numFmtId="0" fontId="4" fillId="4" borderId="32" xfId="0" applyFont="1" applyFill="1" applyBorder="1" applyAlignment="1" applyProtection="1">
      <alignment horizontal="center" vertical="top" wrapText="1"/>
      <protection hidden="1"/>
    </xf>
    <xf numFmtId="0" fontId="4" fillId="4" borderId="4" xfId="0" applyFont="1" applyFill="1" applyBorder="1" applyAlignment="1" applyProtection="1">
      <alignment horizontal="center" vertical="top" wrapText="1"/>
      <protection hidden="1"/>
    </xf>
    <xf numFmtId="0" fontId="9" fillId="4" borderId="1" xfId="0" applyFont="1" applyFill="1" applyBorder="1" applyAlignment="1" applyProtection="1">
      <alignment horizontal="center" vertical="center"/>
      <protection hidden="1"/>
    </xf>
    <xf numFmtId="0" fontId="9" fillId="4" borderId="2" xfId="0" applyFont="1" applyFill="1" applyBorder="1" applyAlignment="1" applyProtection="1">
      <alignment horizontal="center" vertical="center"/>
      <protection hidden="1"/>
    </xf>
    <xf numFmtId="0" fontId="7" fillId="0" borderId="0" xfId="0" applyFont="1" applyAlignment="1" applyProtection="1">
      <alignment horizontal="left"/>
      <protection hidden="1"/>
    </xf>
    <xf numFmtId="0" fontId="12" fillId="0" borderId="0" xfId="0" applyFont="1" applyAlignment="1" applyProtection="1">
      <alignment horizontal="left" vertical="center"/>
      <protection hidden="1"/>
    </xf>
    <xf numFmtId="0" fontId="4" fillId="4" borderId="13" xfId="0" applyFont="1" applyFill="1" applyBorder="1" applyAlignment="1" applyProtection="1">
      <alignment horizontal="center" vertical="top" wrapText="1"/>
      <protection hidden="1"/>
    </xf>
    <xf numFmtId="0" fontId="4" fillId="4" borderId="15" xfId="0" applyFont="1" applyFill="1" applyBorder="1" applyAlignment="1" applyProtection="1">
      <alignment horizontal="center" vertical="top" wrapText="1"/>
      <protection hidden="1"/>
    </xf>
    <xf numFmtId="0" fontId="4" fillId="4" borderId="5" xfId="0" applyFont="1" applyFill="1" applyBorder="1" applyAlignment="1" applyProtection="1">
      <alignment horizontal="center" vertical="top" wrapText="1"/>
      <protection hidden="1"/>
    </xf>
    <xf numFmtId="0" fontId="9" fillId="4" borderId="33" xfId="0" applyFont="1" applyFill="1" applyBorder="1" applyAlignment="1" applyProtection="1">
      <alignment horizontal="center" vertical="center"/>
      <protection hidden="1"/>
    </xf>
    <xf numFmtId="17" fontId="4" fillId="4" borderId="23" xfId="0" applyNumberFormat="1" applyFont="1" applyFill="1" applyBorder="1" applyAlignment="1" applyProtection="1">
      <alignment horizontal="center" vertical="top" wrapText="1"/>
      <protection hidden="1"/>
    </xf>
    <xf numFmtId="49" fontId="4" fillId="4" borderId="23" xfId="0" applyNumberFormat="1" applyFont="1" applyFill="1" applyBorder="1" applyAlignment="1" applyProtection="1">
      <alignment horizontal="center" vertical="top" wrapText="1"/>
      <protection hidden="1"/>
    </xf>
    <xf numFmtId="0" fontId="4" fillId="4" borderId="32" xfId="0" applyNumberFormat="1" applyFont="1" applyFill="1" applyBorder="1" applyAlignment="1" applyProtection="1">
      <alignment horizontal="center" vertical="top" wrapText="1"/>
      <protection hidden="1"/>
    </xf>
    <xf numFmtId="0" fontId="4" fillId="4" borderId="4" xfId="0" applyNumberFormat="1" applyFont="1" applyFill="1" applyBorder="1" applyAlignment="1" applyProtection="1">
      <alignment horizontal="center" vertical="top" wrapText="1"/>
      <protection hidden="1"/>
    </xf>
  </cellXfs>
  <cellStyles count="8">
    <cellStyle name="Comma" xfId="1" builtinId="3"/>
    <cellStyle name="Hyperlink" xfId="2" builtinId="8"/>
    <cellStyle name="Hyperlink 2" xfId="6" xr:uid="{00000000-0005-0000-0000-000002000000}"/>
    <cellStyle name="Normal" xfId="0" builtinId="0"/>
    <cellStyle name="Normal 2" xfId="5" xr:uid="{00000000-0005-0000-0000-000004000000}"/>
    <cellStyle name="Normal 3" xfId="4" xr:uid="{00000000-0005-0000-0000-000005000000}"/>
    <cellStyle name="Normal 4" xfId="7" xr:uid="{00000000-0005-0000-0000-000006000000}"/>
    <cellStyle name="Normal_Sheet1" xfId="3" xr:uid="{00000000-0005-0000-0000-000007000000}"/>
  </cellStyles>
  <dxfs count="0"/>
  <tableStyles count="0" defaultTableStyle="TableStyleMedium9" defaultPivotStyle="PivotStyleLight16"/>
  <colors>
    <mruColors>
      <color rgb="FF66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638055842812834E-2"/>
          <c:y val="0.22542372881355924"/>
          <c:w val="0.9172699069286453"/>
          <c:h val="0.65762711864406809"/>
        </c:manualLayout>
      </c:layout>
      <c:barChart>
        <c:barDir val="col"/>
        <c:grouping val="clustered"/>
        <c:varyColors val="0"/>
        <c:ser>
          <c:idx val="2"/>
          <c:order val="2"/>
          <c:tx>
            <c:strRef>
              <c:f>'Quarterly After 12 Months'!$E$3:$E$5</c:f>
              <c:strCache>
                <c:ptCount val="3"/>
                <c:pt idx="0">
                  <c:v>Revision</c:v>
                </c:pt>
              </c:strCache>
            </c:strRef>
          </c:tx>
          <c:spPr>
            <a:solidFill>
              <a:srgbClr val="339966"/>
            </a:solidFill>
            <a:ln w="12700">
              <a:solidFill>
                <a:srgbClr val="000000"/>
              </a:solidFill>
              <a:prstDash val="solid"/>
            </a:ln>
          </c:spPr>
          <c:invertIfNegative val="0"/>
          <c:cat>
            <c:strRef>
              <c:f>'Quarterly After 12 Months'!$B$6:$B$60</c:f>
              <c:strCache>
                <c:ptCount val="55"/>
                <c:pt idx="0">
                  <c:v>2004 Q1</c:v>
                </c:pt>
                <c:pt idx="1">
                  <c:v>2004 Q2</c:v>
                </c:pt>
                <c:pt idx="2">
                  <c:v>2004 Q3</c:v>
                </c:pt>
                <c:pt idx="3">
                  <c:v>2004 Q4</c:v>
                </c:pt>
                <c:pt idx="4">
                  <c:v>2005 Q1</c:v>
                </c:pt>
                <c:pt idx="5">
                  <c:v>2005 Q2</c:v>
                </c:pt>
                <c:pt idx="6">
                  <c:v>2005 Q3</c:v>
                </c:pt>
                <c:pt idx="7">
                  <c:v>2005 Q4</c:v>
                </c:pt>
                <c:pt idx="8">
                  <c:v>2006 Q1</c:v>
                </c:pt>
                <c:pt idx="9">
                  <c:v>2006 Q2</c:v>
                </c:pt>
                <c:pt idx="10">
                  <c:v>2006 Q3</c:v>
                </c:pt>
                <c:pt idx="11">
                  <c:v>2006 Q4</c:v>
                </c:pt>
                <c:pt idx="12">
                  <c:v>2007 Q1</c:v>
                </c:pt>
                <c:pt idx="13">
                  <c:v>2007 Q2</c:v>
                </c:pt>
                <c:pt idx="14">
                  <c:v>2007 Q3</c:v>
                </c:pt>
                <c:pt idx="15">
                  <c:v>2007 Q4</c:v>
                </c:pt>
                <c:pt idx="16">
                  <c:v>2008 Q1</c:v>
                </c:pt>
                <c:pt idx="17">
                  <c:v>2008 Q2</c:v>
                </c:pt>
                <c:pt idx="18">
                  <c:v>2008 Q3</c:v>
                </c:pt>
                <c:pt idx="19">
                  <c:v>2008 Q4</c:v>
                </c:pt>
                <c:pt idx="20">
                  <c:v>2009 Q1</c:v>
                </c:pt>
                <c:pt idx="21">
                  <c:v>2009 Q2</c:v>
                </c:pt>
                <c:pt idx="22">
                  <c:v>2009 Q3</c:v>
                </c:pt>
                <c:pt idx="23">
                  <c:v>2009 Q4</c:v>
                </c:pt>
                <c:pt idx="24">
                  <c:v>2010 Q1</c:v>
                </c:pt>
                <c:pt idx="25">
                  <c:v>2010 Q2</c:v>
                </c:pt>
                <c:pt idx="26">
                  <c:v>2010 Q3</c:v>
                </c:pt>
                <c:pt idx="27">
                  <c:v>2010 Q4</c:v>
                </c:pt>
                <c:pt idx="28">
                  <c:v>2011 Q1</c:v>
                </c:pt>
                <c:pt idx="29">
                  <c:v>2011 Q2</c:v>
                </c:pt>
                <c:pt idx="30">
                  <c:v>2011 Q3</c:v>
                </c:pt>
                <c:pt idx="31">
                  <c:v>2011 Q4</c:v>
                </c:pt>
                <c:pt idx="32">
                  <c:v>2012 Q1</c:v>
                </c:pt>
                <c:pt idx="33">
                  <c:v>2012 Q2</c:v>
                </c:pt>
                <c:pt idx="34">
                  <c:v>2012 Q3</c:v>
                </c:pt>
                <c:pt idx="35">
                  <c:v>2012 Q4</c:v>
                </c:pt>
                <c:pt idx="36">
                  <c:v>2013 Q1</c:v>
                </c:pt>
                <c:pt idx="37">
                  <c:v>2013 Q2</c:v>
                </c:pt>
                <c:pt idx="38">
                  <c:v>2013 Q3</c:v>
                </c:pt>
                <c:pt idx="39">
                  <c:v>2013 Q4</c:v>
                </c:pt>
                <c:pt idx="40">
                  <c:v>2014 Q1</c:v>
                </c:pt>
                <c:pt idx="41">
                  <c:v>2014 Q2</c:v>
                </c:pt>
                <c:pt idx="42">
                  <c:v>2014 Q3</c:v>
                </c:pt>
                <c:pt idx="43">
                  <c:v>2014 Q4</c:v>
                </c:pt>
                <c:pt idx="44">
                  <c:v>2015 Q1</c:v>
                </c:pt>
                <c:pt idx="45">
                  <c:v>2015 Q2</c:v>
                </c:pt>
                <c:pt idx="46">
                  <c:v>2015 Q3</c:v>
                </c:pt>
                <c:pt idx="47">
                  <c:v>2015 Q4</c:v>
                </c:pt>
                <c:pt idx="48">
                  <c:v>2016 Q1</c:v>
                </c:pt>
                <c:pt idx="49">
                  <c:v>2016 Q2</c:v>
                </c:pt>
                <c:pt idx="50">
                  <c:v>2016 Q3</c:v>
                </c:pt>
                <c:pt idx="51">
                  <c:v>2016 Q4</c:v>
                </c:pt>
                <c:pt idx="52">
                  <c:v>2017 Q1</c:v>
                </c:pt>
                <c:pt idx="53">
                  <c:v>2017 Q2</c:v>
                </c:pt>
                <c:pt idx="54">
                  <c:v>2017 Q3</c:v>
                </c:pt>
              </c:strCache>
            </c:strRef>
          </c:cat>
          <c:val>
            <c:numRef>
              <c:f>[0]!chtValC</c:f>
              <c:numCache>
                <c:formatCode>0.0</c:formatCode>
                <c:ptCount val="55"/>
                <c:pt idx="0">
                  <c:v>-0.20000000000000007</c:v>
                </c:pt>
                <c:pt idx="1">
                  <c:v>0.19999999999999996</c:v>
                </c:pt>
                <c:pt idx="2">
                  <c:v>9.9999999999999978E-2</c:v>
                </c:pt>
                <c:pt idx="3">
                  <c:v>-0.20000000000000007</c:v>
                </c:pt>
                <c:pt idx="4">
                  <c:v>0</c:v>
                </c:pt>
                <c:pt idx="5">
                  <c:v>-0.19999999999999996</c:v>
                </c:pt>
                <c:pt idx="6">
                  <c:v>-0.2</c:v>
                </c:pt>
                <c:pt idx="7">
                  <c:v>0.19999999999999996</c:v>
                </c:pt>
                <c:pt idx="8">
                  <c:v>0</c:v>
                </c:pt>
                <c:pt idx="9">
                  <c:v>0.29999999999999982</c:v>
                </c:pt>
                <c:pt idx="10">
                  <c:v>0</c:v>
                </c:pt>
                <c:pt idx="11">
                  <c:v>0</c:v>
                </c:pt>
                <c:pt idx="12">
                  <c:v>0.39999999999999991</c:v>
                </c:pt>
                <c:pt idx="13">
                  <c:v>-9.9999999999999978E-2</c:v>
                </c:pt>
                <c:pt idx="14">
                  <c:v>-0.19999999999999996</c:v>
                </c:pt>
                <c:pt idx="15">
                  <c:v>0.1</c:v>
                </c:pt>
                <c:pt idx="16">
                  <c:v>0</c:v>
                </c:pt>
                <c:pt idx="17">
                  <c:v>0</c:v>
                </c:pt>
                <c:pt idx="18">
                  <c:v>-9.9999999999999978E-2</c:v>
                </c:pt>
                <c:pt idx="19">
                  <c:v>0.3</c:v>
                </c:pt>
                <c:pt idx="20">
                  <c:v>0.30000000000000004</c:v>
                </c:pt>
                <c:pt idx="21">
                  <c:v>0.29999999999999993</c:v>
                </c:pt>
                <c:pt idx="22">
                  <c:v>0</c:v>
                </c:pt>
                <c:pt idx="23">
                  <c:v>0</c:v>
                </c:pt>
                <c:pt idx="24">
                  <c:v>-0.5</c:v>
                </c:pt>
                <c:pt idx="25">
                  <c:v>0.30000000000000004</c:v>
                </c:pt>
                <c:pt idx="26">
                  <c:v>-9.9999999999999978E-2</c:v>
                </c:pt>
                <c:pt idx="27">
                  <c:v>0.2</c:v>
                </c:pt>
                <c:pt idx="28">
                  <c:v>-0.2</c:v>
                </c:pt>
                <c:pt idx="29">
                  <c:v>0.19999999999999996</c:v>
                </c:pt>
                <c:pt idx="30">
                  <c:v>0.1</c:v>
                </c:pt>
                <c:pt idx="31">
                  <c:v>9.9999999999999978E-2</c:v>
                </c:pt>
                <c:pt idx="32">
                  <c:v>0</c:v>
                </c:pt>
                <c:pt idx="33">
                  <c:v>-0.1</c:v>
                </c:pt>
                <c:pt idx="34">
                  <c:v>0.4</c:v>
                </c:pt>
                <c:pt idx="35">
                  <c:v>9.9999999999999978E-2</c:v>
                </c:pt>
                <c:pt idx="36">
                  <c:v>0.1</c:v>
                </c:pt>
                <c:pt idx="37">
                  <c:v>-0.29999999999999993</c:v>
                </c:pt>
                <c:pt idx="38">
                  <c:v>-0.2</c:v>
                </c:pt>
                <c:pt idx="39">
                  <c:v>0.1</c:v>
                </c:pt>
                <c:pt idx="40">
                  <c:v>-0.4</c:v>
                </c:pt>
                <c:pt idx="41">
                  <c:v>0.10000000000000003</c:v>
                </c:pt>
                <c:pt idx="42">
                  <c:v>0</c:v>
                </c:pt>
                <c:pt idx="43">
                  <c:v>0</c:v>
                </c:pt>
                <c:pt idx="44">
                  <c:v>-9.9999999999999978E-2</c:v>
                </c:pt>
                <c:pt idx="45">
                  <c:v>0.3</c:v>
                </c:pt>
                <c:pt idx="46">
                  <c:v>-0.2</c:v>
                </c:pt>
                <c:pt idx="47">
                  <c:v>-0.30000000000000004</c:v>
                </c:pt>
                <c:pt idx="48">
                  <c:v>0.2</c:v>
                </c:pt>
                <c:pt idx="49">
                  <c:v>0.2</c:v>
                </c:pt>
                <c:pt idx="50">
                  <c:v>-9.9999999999999978E-2</c:v>
                </c:pt>
                <c:pt idx="51">
                  <c:v>0</c:v>
                </c:pt>
                <c:pt idx="52">
                  <c:v>0</c:v>
                </c:pt>
                <c:pt idx="53">
                  <c:v>-0.2</c:v>
                </c:pt>
                <c:pt idx="54">
                  <c:v>0</c:v>
                </c:pt>
              </c:numCache>
            </c:numRef>
          </c:val>
          <c:extLst>
            <c:ext xmlns:c16="http://schemas.microsoft.com/office/drawing/2014/chart" uri="{C3380CC4-5D6E-409C-BE32-E72D297353CC}">
              <c16:uniqueId val="{00000000-02C4-47F9-8157-84D2DD98E5EC}"/>
            </c:ext>
          </c:extLst>
        </c:ser>
        <c:dLbls>
          <c:showLegendKey val="0"/>
          <c:showVal val="0"/>
          <c:showCatName val="0"/>
          <c:showSerName val="0"/>
          <c:showPercent val="0"/>
          <c:showBubbleSize val="0"/>
        </c:dLbls>
        <c:gapWidth val="150"/>
        <c:axId val="193104776"/>
        <c:axId val="1"/>
      </c:barChart>
      <c:lineChart>
        <c:grouping val="standard"/>
        <c:varyColors val="0"/>
        <c:ser>
          <c:idx val="0"/>
          <c:order val="0"/>
          <c:tx>
            <c:strRef>
              <c:f>'Quarterly After 12 Months'!$C$3</c:f>
              <c:strCache>
                <c:ptCount val="1"/>
                <c:pt idx="0">
                  <c:v>First Estimate</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cat>
            <c:strRef>
              <c:f>[0]!chtCats</c:f>
              <c:strCache>
                <c:ptCount val="55"/>
                <c:pt idx="0">
                  <c:v>2005 Q1</c:v>
                </c:pt>
                <c:pt idx="1">
                  <c:v>2005 Q2</c:v>
                </c:pt>
                <c:pt idx="2">
                  <c:v>2005 Q3</c:v>
                </c:pt>
                <c:pt idx="3">
                  <c:v>2005 Q4</c:v>
                </c:pt>
                <c:pt idx="4">
                  <c:v>2006 Q1</c:v>
                </c:pt>
                <c:pt idx="5">
                  <c:v>2006 Q2</c:v>
                </c:pt>
                <c:pt idx="6">
                  <c:v>2006 Q3</c:v>
                </c:pt>
                <c:pt idx="7">
                  <c:v>2006 Q4</c:v>
                </c:pt>
                <c:pt idx="8">
                  <c:v>2007 Q1</c:v>
                </c:pt>
                <c:pt idx="9">
                  <c:v>2007 Q2</c:v>
                </c:pt>
                <c:pt idx="10">
                  <c:v>2007 Q3</c:v>
                </c:pt>
                <c:pt idx="11">
                  <c:v>2007 Q4</c:v>
                </c:pt>
                <c:pt idx="12">
                  <c:v>2008 Q1</c:v>
                </c:pt>
                <c:pt idx="13">
                  <c:v>2008 Q2</c:v>
                </c:pt>
                <c:pt idx="14">
                  <c:v>2008 Q3</c:v>
                </c:pt>
                <c:pt idx="15">
                  <c:v>2008 Q4</c:v>
                </c:pt>
                <c:pt idx="16">
                  <c:v>2009 Q1</c:v>
                </c:pt>
                <c:pt idx="17">
                  <c:v>2009 Q2</c:v>
                </c:pt>
                <c:pt idx="18">
                  <c:v>2009 Q3</c:v>
                </c:pt>
                <c:pt idx="19">
                  <c:v>2009 Q4</c:v>
                </c:pt>
                <c:pt idx="20">
                  <c:v>2010 Q1</c:v>
                </c:pt>
                <c:pt idx="21">
                  <c:v>2010 Q2</c:v>
                </c:pt>
                <c:pt idx="22">
                  <c:v>2010 Q3</c:v>
                </c:pt>
                <c:pt idx="23">
                  <c:v>2010 Q4</c:v>
                </c:pt>
                <c:pt idx="24">
                  <c:v>2011 Q1</c:v>
                </c:pt>
                <c:pt idx="25">
                  <c:v>2011 Q2</c:v>
                </c:pt>
                <c:pt idx="26">
                  <c:v>2011 Q3</c:v>
                </c:pt>
                <c:pt idx="27">
                  <c:v>2011 Q4</c:v>
                </c:pt>
                <c:pt idx="28">
                  <c:v>2012 Q1</c:v>
                </c:pt>
                <c:pt idx="29">
                  <c:v>2012 Q2</c:v>
                </c:pt>
                <c:pt idx="30">
                  <c:v>2012 Q3</c:v>
                </c:pt>
                <c:pt idx="31">
                  <c:v>2012 Q4</c:v>
                </c:pt>
                <c:pt idx="32">
                  <c:v>2013 Q1</c:v>
                </c:pt>
                <c:pt idx="33">
                  <c:v>2013 Q2</c:v>
                </c:pt>
                <c:pt idx="34">
                  <c:v>2013 Q3</c:v>
                </c:pt>
                <c:pt idx="35">
                  <c:v>2013 Q4</c:v>
                </c:pt>
                <c:pt idx="36">
                  <c:v>2014 Q1</c:v>
                </c:pt>
                <c:pt idx="37">
                  <c:v>2014 Q2</c:v>
                </c:pt>
                <c:pt idx="38">
                  <c:v>2014 Q3</c:v>
                </c:pt>
                <c:pt idx="39">
                  <c:v>2014 Q4</c:v>
                </c:pt>
                <c:pt idx="40">
                  <c:v>2015 Q1</c:v>
                </c:pt>
                <c:pt idx="41">
                  <c:v>2015 Q2</c:v>
                </c:pt>
                <c:pt idx="42">
                  <c:v>2015 Q3</c:v>
                </c:pt>
                <c:pt idx="43">
                  <c:v>2015 Q4</c:v>
                </c:pt>
                <c:pt idx="44">
                  <c:v>2016 Q1</c:v>
                </c:pt>
                <c:pt idx="45">
                  <c:v>2016 Q2</c:v>
                </c:pt>
                <c:pt idx="46">
                  <c:v>2016 Q3</c:v>
                </c:pt>
                <c:pt idx="47">
                  <c:v>2016 Q4</c:v>
                </c:pt>
                <c:pt idx="48">
                  <c:v>2017 Q1</c:v>
                </c:pt>
                <c:pt idx="49">
                  <c:v>2017 Q2</c:v>
                </c:pt>
                <c:pt idx="50">
                  <c:v>2017 Q3</c:v>
                </c:pt>
                <c:pt idx="51">
                  <c:v>2017 Q4</c:v>
                </c:pt>
                <c:pt idx="52">
                  <c:v>2018 Q1</c:v>
                </c:pt>
                <c:pt idx="53">
                  <c:v>2018 Q2</c:v>
                </c:pt>
                <c:pt idx="54">
                  <c:v>2018 Q3</c:v>
                </c:pt>
              </c:strCache>
            </c:strRef>
          </c:cat>
          <c:val>
            <c:numRef>
              <c:f>[0]!chtValA</c:f>
              <c:numCache>
                <c:formatCode>0.0</c:formatCode>
                <c:ptCount val="55"/>
                <c:pt idx="0">
                  <c:v>0.8</c:v>
                </c:pt>
                <c:pt idx="1">
                  <c:v>1</c:v>
                </c:pt>
                <c:pt idx="2">
                  <c:v>0.8</c:v>
                </c:pt>
                <c:pt idx="3">
                  <c:v>0.9</c:v>
                </c:pt>
                <c:pt idx="4">
                  <c:v>0.5</c:v>
                </c:pt>
                <c:pt idx="5">
                  <c:v>1.3</c:v>
                </c:pt>
                <c:pt idx="6">
                  <c:v>0.4</c:v>
                </c:pt>
                <c:pt idx="7">
                  <c:v>0.5</c:v>
                </c:pt>
                <c:pt idx="8">
                  <c:v>0.4</c:v>
                </c:pt>
                <c:pt idx="9">
                  <c:v>1.1000000000000001</c:v>
                </c:pt>
                <c:pt idx="10">
                  <c:v>0.3</c:v>
                </c:pt>
                <c:pt idx="11">
                  <c:v>0.4</c:v>
                </c:pt>
                <c:pt idx="12">
                  <c:v>0.8</c:v>
                </c:pt>
                <c:pt idx="13">
                  <c:v>1</c:v>
                </c:pt>
                <c:pt idx="14">
                  <c:v>0.6</c:v>
                </c:pt>
                <c:pt idx="15">
                  <c:v>0.1</c:v>
                </c:pt>
                <c:pt idx="16">
                  <c:v>-0.6</c:v>
                </c:pt>
                <c:pt idx="17">
                  <c:v>0.2</c:v>
                </c:pt>
                <c:pt idx="18">
                  <c:v>0.3</c:v>
                </c:pt>
                <c:pt idx="19">
                  <c:v>0.2</c:v>
                </c:pt>
                <c:pt idx="20">
                  <c:v>0.5</c:v>
                </c:pt>
                <c:pt idx="21">
                  <c:v>0.9</c:v>
                </c:pt>
                <c:pt idx="22">
                  <c:v>-0.2</c:v>
                </c:pt>
                <c:pt idx="23">
                  <c:v>0.6</c:v>
                </c:pt>
                <c:pt idx="24">
                  <c:v>1</c:v>
                </c:pt>
                <c:pt idx="25">
                  <c:v>0.6</c:v>
                </c:pt>
                <c:pt idx="26">
                  <c:v>-0.2</c:v>
                </c:pt>
                <c:pt idx="27">
                  <c:v>0</c:v>
                </c:pt>
                <c:pt idx="28">
                  <c:v>0.5</c:v>
                </c:pt>
                <c:pt idx="29">
                  <c:v>0.4</c:v>
                </c:pt>
                <c:pt idx="30">
                  <c:v>-0.1</c:v>
                </c:pt>
                <c:pt idx="31">
                  <c:v>0.2</c:v>
                </c:pt>
                <c:pt idx="32">
                  <c:v>0.4</c:v>
                </c:pt>
                <c:pt idx="33">
                  <c:v>-0.1</c:v>
                </c:pt>
                <c:pt idx="34">
                  <c:v>-0.2</c:v>
                </c:pt>
                <c:pt idx="35">
                  <c:v>0.8</c:v>
                </c:pt>
                <c:pt idx="36">
                  <c:v>-0.1</c:v>
                </c:pt>
                <c:pt idx="37">
                  <c:v>0.7</c:v>
                </c:pt>
                <c:pt idx="38">
                  <c:v>0.4</c:v>
                </c:pt>
                <c:pt idx="39">
                  <c:v>-0.1</c:v>
                </c:pt>
                <c:pt idx="40">
                  <c:v>0.2</c:v>
                </c:pt>
                <c:pt idx="41">
                  <c:v>0.3</c:v>
                </c:pt>
                <c:pt idx="42">
                  <c:v>0.1</c:v>
                </c:pt>
                <c:pt idx="43">
                  <c:v>0.4</c:v>
                </c:pt>
                <c:pt idx="44">
                  <c:v>0.6</c:v>
                </c:pt>
                <c:pt idx="45">
                  <c:v>0.3</c:v>
                </c:pt>
                <c:pt idx="46">
                  <c:v>0.4</c:v>
                </c:pt>
                <c:pt idx="47">
                  <c:v>0.2</c:v>
                </c:pt>
                <c:pt idx="48">
                  <c:v>0.3</c:v>
                </c:pt>
                <c:pt idx="49">
                  <c:v>0.3</c:v>
                </c:pt>
                <c:pt idx="50">
                  <c:v>0.5</c:v>
                </c:pt>
                <c:pt idx="51">
                  <c:v>0.3</c:v>
                </c:pt>
                <c:pt idx="52">
                  <c:v>0.6</c:v>
                </c:pt>
                <c:pt idx="53">
                  <c:v>0.5</c:v>
                </c:pt>
                <c:pt idx="54">
                  <c:v>0.5</c:v>
                </c:pt>
              </c:numCache>
            </c:numRef>
          </c:val>
          <c:smooth val="0"/>
          <c:extLst>
            <c:ext xmlns:c16="http://schemas.microsoft.com/office/drawing/2014/chart" uri="{C3380CC4-5D6E-409C-BE32-E72D297353CC}">
              <c16:uniqueId val="{00000001-02C4-47F9-8157-84D2DD98E5EC}"/>
            </c:ext>
          </c:extLst>
        </c:ser>
        <c:ser>
          <c:idx val="1"/>
          <c:order val="1"/>
          <c:tx>
            <c:strRef>
              <c:f>'Quarterly After 12 Months'!$D$3</c:f>
              <c:strCache>
                <c:ptCount val="1"/>
                <c:pt idx="0">
                  <c:v>Value 12 Months later</c:v>
                </c:pt>
              </c:strCache>
            </c:strRef>
          </c:tx>
          <c:spPr>
            <a:ln w="25400">
              <a:solidFill>
                <a:srgbClr val="FF0000"/>
              </a:solidFill>
              <a:prstDash val="solid"/>
            </a:ln>
          </c:spPr>
          <c:marker>
            <c:symbol val="square"/>
            <c:size val="7"/>
            <c:spPr>
              <a:solidFill>
                <a:srgbClr val="FF0000"/>
              </a:solidFill>
              <a:ln>
                <a:solidFill>
                  <a:srgbClr val="FF0000"/>
                </a:solidFill>
                <a:prstDash val="solid"/>
              </a:ln>
            </c:spPr>
          </c:marker>
          <c:cat>
            <c:strRef>
              <c:f>[0]!chtCats</c:f>
              <c:strCache>
                <c:ptCount val="55"/>
                <c:pt idx="0">
                  <c:v>2005 Q1</c:v>
                </c:pt>
                <c:pt idx="1">
                  <c:v>2005 Q2</c:v>
                </c:pt>
                <c:pt idx="2">
                  <c:v>2005 Q3</c:v>
                </c:pt>
                <c:pt idx="3">
                  <c:v>2005 Q4</c:v>
                </c:pt>
                <c:pt idx="4">
                  <c:v>2006 Q1</c:v>
                </c:pt>
                <c:pt idx="5">
                  <c:v>2006 Q2</c:v>
                </c:pt>
                <c:pt idx="6">
                  <c:v>2006 Q3</c:v>
                </c:pt>
                <c:pt idx="7">
                  <c:v>2006 Q4</c:v>
                </c:pt>
                <c:pt idx="8">
                  <c:v>2007 Q1</c:v>
                </c:pt>
                <c:pt idx="9">
                  <c:v>2007 Q2</c:v>
                </c:pt>
                <c:pt idx="10">
                  <c:v>2007 Q3</c:v>
                </c:pt>
                <c:pt idx="11">
                  <c:v>2007 Q4</c:v>
                </c:pt>
                <c:pt idx="12">
                  <c:v>2008 Q1</c:v>
                </c:pt>
                <c:pt idx="13">
                  <c:v>2008 Q2</c:v>
                </c:pt>
                <c:pt idx="14">
                  <c:v>2008 Q3</c:v>
                </c:pt>
                <c:pt idx="15">
                  <c:v>2008 Q4</c:v>
                </c:pt>
                <c:pt idx="16">
                  <c:v>2009 Q1</c:v>
                </c:pt>
                <c:pt idx="17">
                  <c:v>2009 Q2</c:v>
                </c:pt>
                <c:pt idx="18">
                  <c:v>2009 Q3</c:v>
                </c:pt>
                <c:pt idx="19">
                  <c:v>2009 Q4</c:v>
                </c:pt>
                <c:pt idx="20">
                  <c:v>2010 Q1</c:v>
                </c:pt>
                <c:pt idx="21">
                  <c:v>2010 Q2</c:v>
                </c:pt>
                <c:pt idx="22">
                  <c:v>2010 Q3</c:v>
                </c:pt>
                <c:pt idx="23">
                  <c:v>2010 Q4</c:v>
                </c:pt>
                <c:pt idx="24">
                  <c:v>2011 Q1</c:v>
                </c:pt>
                <c:pt idx="25">
                  <c:v>2011 Q2</c:v>
                </c:pt>
                <c:pt idx="26">
                  <c:v>2011 Q3</c:v>
                </c:pt>
                <c:pt idx="27">
                  <c:v>2011 Q4</c:v>
                </c:pt>
                <c:pt idx="28">
                  <c:v>2012 Q1</c:v>
                </c:pt>
                <c:pt idx="29">
                  <c:v>2012 Q2</c:v>
                </c:pt>
                <c:pt idx="30">
                  <c:v>2012 Q3</c:v>
                </c:pt>
                <c:pt idx="31">
                  <c:v>2012 Q4</c:v>
                </c:pt>
                <c:pt idx="32">
                  <c:v>2013 Q1</c:v>
                </c:pt>
                <c:pt idx="33">
                  <c:v>2013 Q2</c:v>
                </c:pt>
                <c:pt idx="34">
                  <c:v>2013 Q3</c:v>
                </c:pt>
                <c:pt idx="35">
                  <c:v>2013 Q4</c:v>
                </c:pt>
                <c:pt idx="36">
                  <c:v>2014 Q1</c:v>
                </c:pt>
                <c:pt idx="37">
                  <c:v>2014 Q2</c:v>
                </c:pt>
                <c:pt idx="38">
                  <c:v>2014 Q3</c:v>
                </c:pt>
                <c:pt idx="39">
                  <c:v>2014 Q4</c:v>
                </c:pt>
                <c:pt idx="40">
                  <c:v>2015 Q1</c:v>
                </c:pt>
                <c:pt idx="41">
                  <c:v>2015 Q2</c:v>
                </c:pt>
                <c:pt idx="42">
                  <c:v>2015 Q3</c:v>
                </c:pt>
                <c:pt idx="43">
                  <c:v>2015 Q4</c:v>
                </c:pt>
                <c:pt idx="44">
                  <c:v>2016 Q1</c:v>
                </c:pt>
                <c:pt idx="45">
                  <c:v>2016 Q2</c:v>
                </c:pt>
                <c:pt idx="46">
                  <c:v>2016 Q3</c:v>
                </c:pt>
                <c:pt idx="47">
                  <c:v>2016 Q4</c:v>
                </c:pt>
                <c:pt idx="48">
                  <c:v>2017 Q1</c:v>
                </c:pt>
                <c:pt idx="49">
                  <c:v>2017 Q2</c:v>
                </c:pt>
                <c:pt idx="50">
                  <c:v>2017 Q3</c:v>
                </c:pt>
                <c:pt idx="51">
                  <c:v>2017 Q4</c:v>
                </c:pt>
                <c:pt idx="52">
                  <c:v>2018 Q1</c:v>
                </c:pt>
                <c:pt idx="53">
                  <c:v>2018 Q2</c:v>
                </c:pt>
                <c:pt idx="54">
                  <c:v>2018 Q3</c:v>
                </c:pt>
              </c:strCache>
            </c:strRef>
          </c:cat>
          <c:val>
            <c:numRef>
              <c:f>[0]!chtValB</c:f>
              <c:numCache>
                <c:formatCode>0.0</c:formatCode>
                <c:ptCount val="55"/>
                <c:pt idx="0">
                  <c:v>0.6</c:v>
                </c:pt>
                <c:pt idx="1">
                  <c:v>1.2</c:v>
                </c:pt>
                <c:pt idx="2">
                  <c:v>0.9</c:v>
                </c:pt>
                <c:pt idx="3">
                  <c:v>0.7</c:v>
                </c:pt>
                <c:pt idx="4">
                  <c:v>0.5</c:v>
                </c:pt>
                <c:pt idx="5">
                  <c:v>1.1000000000000001</c:v>
                </c:pt>
                <c:pt idx="6">
                  <c:v>0.2</c:v>
                </c:pt>
                <c:pt idx="7">
                  <c:v>0.7</c:v>
                </c:pt>
                <c:pt idx="8">
                  <c:v>0.4</c:v>
                </c:pt>
                <c:pt idx="9">
                  <c:v>1.4</c:v>
                </c:pt>
                <c:pt idx="10">
                  <c:v>0.3</c:v>
                </c:pt>
                <c:pt idx="11">
                  <c:v>0.4</c:v>
                </c:pt>
                <c:pt idx="12">
                  <c:v>1.2</c:v>
                </c:pt>
                <c:pt idx="13">
                  <c:v>0.9</c:v>
                </c:pt>
                <c:pt idx="14">
                  <c:v>0.4</c:v>
                </c:pt>
                <c:pt idx="15">
                  <c:v>0.2</c:v>
                </c:pt>
                <c:pt idx="16">
                  <c:v>-0.6</c:v>
                </c:pt>
                <c:pt idx="17">
                  <c:v>0.2</c:v>
                </c:pt>
                <c:pt idx="18">
                  <c:v>0.2</c:v>
                </c:pt>
                <c:pt idx="19">
                  <c:v>0.5</c:v>
                </c:pt>
                <c:pt idx="20">
                  <c:v>0.8</c:v>
                </c:pt>
                <c:pt idx="21">
                  <c:v>1.2</c:v>
                </c:pt>
                <c:pt idx="22">
                  <c:v>-0.2</c:v>
                </c:pt>
                <c:pt idx="23">
                  <c:v>0.6</c:v>
                </c:pt>
                <c:pt idx="24">
                  <c:v>0.5</c:v>
                </c:pt>
                <c:pt idx="25">
                  <c:v>0.9</c:v>
                </c:pt>
                <c:pt idx="26">
                  <c:v>-0.3</c:v>
                </c:pt>
                <c:pt idx="27">
                  <c:v>0.2</c:v>
                </c:pt>
                <c:pt idx="28">
                  <c:v>0.3</c:v>
                </c:pt>
                <c:pt idx="29">
                  <c:v>0.6</c:v>
                </c:pt>
                <c:pt idx="30">
                  <c:v>0</c:v>
                </c:pt>
                <c:pt idx="31">
                  <c:v>0.3</c:v>
                </c:pt>
                <c:pt idx="32">
                  <c:v>0.4</c:v>
                </c:pt>
                <c:pt idx="33">
                  <c:v>-0.2</c:v>
                </c:pt>
                <c:pt idx="34">
                  <c:v>0.2</c:v>
                </c:pt>
                <c:pt idx="35">
                  <c:v>0.9</c:v>
                </c:pt>
                <c:pt idx="36">
                  <c:v>0</c:v>
                </c:pt>
                <c:pt idx="37">
                  <c:v>0.4</c:v>
                </c:pt>
                <c:pt idx="38">
                  <c:v>0.2</c:v>
                </c:pt>
                <c:pt idx="39">
                  <c:v>0</c:v>
                </c:pt>
                <c:pt idx="40">
                  <c:v>-0.2</c:v>
                </c:pt>
                <c:pt idx="41">
                  <c:v>0.4</c:v>
                </c:pt>
                <c:pt idx="42">
                  <c:v>0.1</c:v>
                </c:pt>
                <c:pt idx="43">
                  <c:v>0.4</c:v>
                </c:pt>
                <c:pt idx="44">
                  <c:v>0.5</c:v>
                </c:pt>
                <c:pt idx="45">
                  <c:v>0.6</c:v>
                </c:pt>
                <c:pt idx="46">
                  <c:v>0.2</c:v>
                </c:pt>
                <c:pt idx="47">
                  <c:v>-0.1</c:v>
                </c:pt>
                <c:pt idx="48">
                  <c:v>0.5</c:v>
                </c:pt>
                <c:pt idx="49">
                  <c:v>0.5</c:v>
                </c:pt>
                <c:pt idx="50">
                  <c:v>0.4</c:v>
                </c:pt>
                <c:pt idx="51">
                  <c:v>0.3</c:v>
                </c:pt>
                <c:pt idx="52">
                  <c:v>0.6</c:v>
                </c:pt>
                <c:pt idx="53">
                  <c:v>0.3</c:v>
                </c:pt>
                <c:pt idx="54">
                  <c:v>0.5</c:v>
                </c:pt>
              </c:numCache>
            </c:numRef>
          </c:val>
          <c:smooth val="0"/>
          <c:extLst>
            <c:ext xmlns:c16="http://schemas.microsoft.com/office/drawing/2014/chart" uri="{C3380CC4-5D6E-409C-BE32-E72D297353CC}">
              <c16:uniqueId val="{00000002-02C4-47F9-8157-84D2DD98E5EC}"/>
            </c:ext>
          </c:extLst>
        </c:ser>
        <c:dLbls>
          <c:showLegendKey val="0"/>
          <c:showVal val="0"/>
          <c:showCatName val="0"/>
          <c:showSerName val="0"/>
          <c:showPercent val="0"/>
          <c:showBubbleSize val="0"/>
        </c:dLbls>
        <c:marker val="1"/>
        <c:smooth val="0"/>
        <c:axId val="193104776"/>
        <c:axId val="1"/>
      </c:lineChart>
      <c:dateAx>
        <c:axId val="193104776"/>
        <c:scaling>
          <c:orientation val="minMax"/>
        </c:scaling>
        <c:delete val="0"/>
        <c:axPos val="b"/>
        <c:numFmt formatCode="mmm\-yy" sourceLinked="0"/>
        <c:majorTickMark val="out"/>
        <c:minorTickMark val="none"/>
        <c:tickLblPos val="low"/>
        <c:spPr>
          <a:ln w="3175">
            <a:solidFill>
              <a:srgbClr val="000000"/>
            </a:solidFill>
            <a:prstDash val="solid"/>
          </a:ln>
        </c:spPr>
        <c:txPr>
          <a:bodyPr rot="-5400000" vert="horz"/>
          <a:lstStyle/>
          <a:p>
            <a:pPr>
              <a:defRPr sz="1125" b="0" i="0" u="none" strike="noStrike" baseline="0">
                <a:solidFill>
                  <a:srgbClr val="000000"/>
                </a:solidFill>
                <a:latin typeface="Arial"/>
                <a:ea typeface="Arial"/>
                <a:cs typeface="Arial"/>
              </a:defRPr>
            </a:pPr>
            <a:endParaRPr lang="en-US"/>
          </a:p>
        </c:txPr>
        <c:crossAx val="1"/>
        <c:crosses val="autoZero"/>
        <c:auto val="1"/>
        <c:lblOffset val="100"/>
        <c:baseTimeUnit val="months"/>
        <c:majorUnit val="2"/>
        <c:majorTimeUnit val="months"/>
        <c:minorUnit val="1"/>
        <c:minorTimeUnit val="months"/>
      </c:dateAx>
      <c:valAx>
        <c:axId val="1"/>
        <c:scaling>
          <c:orientation val="minMax"/>
        </c:scaling>
        <c:delete val="0"/>
        <c:axPos val="l"/>
        <c:majorGridlines>
          <c:spPr>
            <a:ln w="3175">
              <a:solidFill>
                <a:srgbClr val="FFFFFF"/>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93104776"/>
        <c:crosses val="autoZero"/>
        <c:crossBetween val="between"/>
      </c:valAx>
      <c:spPr>
        <a:solidFill>
          <a:srgbClr val="FFFFFF"/>
        </a:solidFill>
        <a:ln w="12700">
          <a:solidFill>
            <a:srgbClr val="808080"/>
          </a:solidFill>
          <a:prstDash val="solid"/>
        </a:ln>
      </c:spPr>
    </c:plotArea>
    <c:legend>
      <c:legendPos val="r"/>
      <c:layout>
        <c:manualLayout>
          <c:xMode val="edge"/>
          <c:yMode val="edge"/>
          <c:x val="0.3936013857642795"/>
          <c:y val="0.12150684232514677"/>
          <c:w val="0.59523838817022878"/>
          <c:h val="4.7387765775936563E-2"/>
        </c:manualLayout>
      </c:layout>
      <c:overlay val="0"/>
      <c:spPr>
        <a:solidFill>
          <a:srgbClr val="FFFFFF"/>
        </a:solidFill>
        <a:ln w="3175">
          <a:solidFill>
            <a:srgbClr val="000000"/>
          </a:solidFill>
          <a:prstDash val="solid"/>
        </a:ln>
      </c:spPr>
      <c:txPr>
        <a:bodyPr/>
        <a:lstStyle/>
        <a:p>
          <a:pPr>
            <a:defRPr sz="715" b="0" i="0" u="none" strike="noStrike" baseline="0">
              <a:solidFill>
                <a:srgbClr val="000000"/>
              </a:solidFill>
              <a:latin typeface="Arial"/>
              <a:ea typeface="Arial"/>
              <a:cs typeface="Arial"/>
            </a:defRPr>
          </a:pPr>
          <a:endParaRPr lang="en-US"/>
        </a:p>
      </c:txPr>
    </c:legend>
    <c:plotVisOnly val="1"/>
    <c:dispBlanksAs val="gap"/>
    <c:showDLblsOverMax val="0"/>
  </c:chart>
  <c:spPr>
    <a:solidFill>
      <a:sysClr val="window" lastClr="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c:pageMargins b="0.75000000000000011" l="0.70000000000000007" r="0.70000000000000007" t="0.75000000000000011" header="0.30000000000000004" footer="0.30000000000000004"/>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638055842812834E-2"/>
          <c:y val="0.22542372881355924"/>
          <c:w val="0.9172699069286453"/>
          <c:h val="0.65762711864406809"/>
        </c:manualLayout>
      </c:layout>
      <c:barChart>
        <c:barDir val="col"/>
        <c:grouping val="clustered"/>
        <c:varyColors val="0"/>
        <c:ser>
          <c:idx val="2"/>
          <c:order val="2"/>
          <c:tx>
            <c:strRef>
              <c:f>'Annual After 12 Months'!$E$3:$E$5</c:f>
              <c:strCache>
                <c:ptCount val="3"/>
                <c:pt idx="0">
                  <c:v>Revision</c:v>
                </c:pt>
              </c:strCache>
            </c:strRef>
          </c:tx>
          <c:spPr>
            <a:solidFill>
              <a:srgbClr val="339966"/>
            </a:solidFill>
            <a:ln w="12700">
              <a:solidFill>
                <a:srgbClr val="000000"/>
              </a:solidFill>
              <a:prstDash val="solid"/>
            </a:ln>
          </c:spPr>
          <c:invertIfNegative val="0"/>
          <c:cat>
            <c:strRef>
              <c:f>'Annual After 12 Months'!$B$6:$B$60</c:f>
              <c:strCache>
                <c:ptCount val="55"/>
                <c:pt idx="0">
                  <c:v>2004 Q1</c:v>
                </c:pt>
                <c:pt idx="1">
                  <c:v>2004 Q2</c:v>
                </c:pt>
                <c:pt idx="2">
                  <c:v>2004 Q3</c:v>
                </c:pt>
                <c:pt idx="3">
                  <c:v>2004 Q4</c:v>
                </c:pt>
                <c:pt idx="4">
                  <c:v>2005 Q1</c:v>
                </c:pt>
                <c:pt idx="5">
                  <c:v>2005 Q2</c:v>
                </c:pt>
                <c:pt idx="6">
                  <c:v>2005 Q3</c:v>
                </c:pt>
                <c:pt idx="7">
                  <c:v>2005 Q4</c:v>
                </c:pt>
                <c:pt idx="8">
                  <c:v>2006 Q1</c:v>
                </c:pt>
                <c:pt idx="9">
                  <c:v>2006 Q2</c:v>
                </c:pt>
                <c:pt idx="10">
                  <c:v>2006 Q3</c:v>
                </c:pt>
                <c:pt idx="11">
                  <c:v>2006 Q4</c:v>
                </c:pt>
                <c:pt idx="12">
                  <c:v>2007 Q1</c:v>
                </c:pt>
                <c:pt idx="13">
                  <c:v>2007 Q2</c:v>
                </c:pt>
                <c:pt idx="14">
                  <c:v>2007 Q3</c:v>
                </c:pt>
                <c:pt idx="15">
                  <c:v>2007 Q4</c:v>
                </c:pt>
                <c:pt idx="16">
                  <c:v>2008 Q1</c:v>
                </c:pt>
                <c:pt idx="17">
                  <c:v>2008 Q2</c:v>
                </c:pt>
                <c:pt idx="18">
                  <c:v>2008 Q3</c:v>
                </c:pt>
                <c:pt idx="19">
                  <c:v>2008 Q4</c:v>
                </c:pt>
                <c:pt idx="20">
                  <c:v>2009 Q1</c:v>
                </c:pt>
                <c:pt idx="21">
                  <c:v>2009 Q2</c:v>
                </c:pt>
                <c:pt idx="22">
                  <c:v>2009 Q3</c:v>
                </c:pt>
                <c:pt idx="23">
                  <c:v>2009 Q4</c:v>
                </c:pt>
                <c:pt idx="24">
                  <c:v>2010 Q1</c:v>
                </c:pt>
                <c:pt idx="25">
                  <c:v>2010 Q2</c:v>
                </c:pt>
                <c:pt idx="26">
                  <c:v>2010 Q3</c:v>
                </c:pt>
                <c:pt idx="27">
                  <c:v>2010 Q4</c:v>
                </c:pt>
                <c:pt idx="28">
                  <c:v>2011 Q1</c:v>
                </c:pt>
                <c:pt idx="29">
                  <c:v>2011 Q2</c:v>
                </c:pt>
                <c:pt idx="30">
                  <c:v>2011 Q3</c:v>
                </c:pt>
                <c:pt idx="31">
                  <c:v>2011 Q4</c:v>
                </c:pt>
                <c:pt idx="32">
                  <c:v>2012 Q1</c:v>
                </c:pt>
                <c:pt idx="33">
                  <c:v>2012 Q2</c:v>
                </c:pt>
                <c:pt idx="34">
                  <c:v>2012 Q3</c:v>
                </c:pt>
                <c:pt idx="35">
                  <c:v>2012 Q4</c:v>
                </c:pt>
                <c:pt idx="36">
                  <c:v>2013 Q1</c:v>
                </c:pt>
                <c:pt idx="37">
                  <c:v>2013 Q2</c:v>
                </c:pt>
                <c:pt idx="38">
                  <c:v>2013 Q3</c:v>
                </c:pt>
                <c:pt idx="39">
                  <c:v>2013 Q4</c:v>
                </c:pt>
                <c:pt idx="40">
                  <c:v>2014 Q1</c:v>
                </c:pt>
                <c:pt idx="41">
                  <c:v>2014 Q2</c:v>
                </c:pt>
                <c:pt idx="42">
                  <c:v>2014 Q3</c:v>
                </c:pt>
                <c:pt idx="43">
                  <c:v>2014 Q4</c:v>
                </c:pt>
                <c:pt idx="44">
                  <c:v>2015 Q1</c:v>
                </c:pt>
                <c:pt idx="45">
                  <c:v>2015 Q2</c:v>
                </c:pt>
                <c:pt idx="46">
                  <c:v>2015 Q3</c:v>
                </c:pt>
                <c:pt idx="47">
                  <c:v>2015 Q4</c:v>
                </c:pt>
                <c:pt idx="48">
                  <c:v>2016 Q1</c:v>
                </c:pt>
                <c:pt idx="49">
                  <c:v>2016 Q2</c:v>
                </c:pt>
                <c:pt idx="50">
                  <c:v>2016 Q3</c:v>
                </c:pt>
                <c:pt idx="51">
                  <c:v>2016 Q4</c:v>
                </c:pt>
                <c:pt idx="52">
                  <c:v>2017 Q1</c:v>
                </c:pt>
                <c:pt idx="53">
                  <c:v>2017 Q2</c:v>
                </c:pt>
                <c:pt idx="54">
                  <c:v>2017 Q3</c:v>
                </c:pt>
              </c:strCache>
            </c:strRef>
          </c:cat>
          <c:val>
            <c:numRef>
              <c:f>[0]!chtValC2</c:f>
              <c:numCache>
                <c:formatCode>0.0</c:formatCode>
                <c:ptCount val="55"/>
                <c:pt idx="0">
                  <c:v>-0.29999999999999982</c:v>
                </c:pt>
                <c:pt idx="1">
                  <c:v>0</c:v>
                </c:pt>
                <c:pt idx="2">
                  <c:v>-0.10000000000000009</c:v>
                </c:pt>
                <c:pt idx="3">
                  <c:v>-0.39999999999999991</c:v>
                </c:pt>
                <c:pt idx="4">
                  <c:v>-0.29999999999999982</c:v>
                </c:pt>
                <c:pt idx="5">
                  <c:v>-0.70000000000000018</c:v>
                </c:pt>
                <c:pt idx="6">
                  <c:v>-0.79999999999999982</c:v>
                </c:pt>
                <c:pt idx="7">
                  <c:v>-0.5</c:v>
                </c:pt>
                <c:pt idx="8">
                  <c:v>0.10000000000000009</c:v>
                </c:pt>
                <c:pt idx="9">
                  <c:v>0.39999999999999991</c:v>
                </c:pt>
                <c:pt idx="10">
                  <c:v>0.39999999999999991</c:v>
                </c:pt>
                <c:pt idx="11">
                  <c:v>0.19999999999999973</c:v>
                </c:pt>
                <c:pt idx="12">
                  <c:v>0.19999999999999973</c:v>
                </c:pt>
                <c:pt idx="13">
                  <c:v>0</c:v>
                </c:pt>
                <c:pt idx="14">
                  <c:v>-0.20000000000000018</c:v>
                </c:pt>
                <c:pt idx="15">
                  <c:v>0.10000000000000009</c:v>
                </c:pt>
                <c:pt idx="16">
                  <c:v>0.20000000000000007</c:v>
                </c:pt>
                <c:pt idx="17">
                  <c:v>0.30000000000000004</c:v>
                </c:pt>
                <c:pt idx="18">
                  <c:v>-9.9999999999999978E-2</c:v>
                </c:pt>
                <c:pt idx="19">
                  <c:v>0.7</c:v>
                </c:pt>
                <c:pt idx="20">
                  <c:v>0.7</c:v>
                </c:pt>
                <c:pt idx="21">
                  <c:v>0.60000000000000009</c:v>
                </c:pt>
                <c:pt idx="22">
                  <c:v>0</c:v>
                </c:pt>
                <c:pt idx="23">
                  <c:v>-0.10000000000000009</c:v>
                </c:pt>
                <c:pt idx="24">
                  <c:v>-0.29999999999999982</c:v>
                </c:pt>
                <c:pt idx="25">
                  <c:v>0</c:v>
                </c:pt>
                <c:pt idx="26">
                  <c:v>-0.19999999999999996</c:v>
                </c:pt>
                <c:pt idx="27">
                  <c:v>0.10000000000000009</c:v>
                </c:pt>
                <c:pt idx="28">
                  <c:v>-0.29999999999999982</c:v>
                </c:pt>
                <c:pt idx="29">
                  <c:v>0.10000000000000009</c:v>
                </c:pt>
                <c:pt idx="30">
                  <c:v>0</c:v>
                </c:pt>
                <c:pt idx="31">
                  <c:v>0.39999999999999991</c:v>
                </c:pt>
                <c:pt idx="32">
                  <c:v>0.39999999999999991</c:v>
                </c:pt>
                <c:pt idx="33">
                  <c:v>0.4</c:v>
                </c:pt>
                <c:pt idx="34">
                  <c:v>0.60000000000000009</c:v>
                </c:pt>
                <c:pt idx="35">
                  <c:v>-9.9999999999999867E-2</c:v>
                </c:pt>
                <c:pt idx="36">
                  <c:v>-0.20000000000000007</c:v>
                </c:pt>
                <c:pt idx="37">
                  <c:v>-0.10000000000000009</c:v>
                </c:pt>
                <c:pt idx="38">
                  <c:v>0</c:v>
                </c:pt>
                <c:pt idx="39">
                  <c:v>0.19999999999999996</c:v>
                </c:pt>
                <c:pt idx="40">
                  <c:v>-0.19999999999999996</c:v>
                </c:pt>
                <c:pt idx="41">
                  <c:v>-9.9999999999999978E-2</c:v>
                </c:pt>
                <c:pt idx="42">
                  <c:v>-0.2</c:v>
                </c:pt>
                <c:pt idx="43">
                  <c:v>9.9999999999999978E-2</c:v>
                </c:pt>
                <c:pt idx="44">
                  <c:v>-9.9999999999999867E-2</c:v>
                </c:pt>
                <c:pt idx="45">
                  <c:v>0.30000000000000004</c:v>
                </c:pt>
                <c:pt idx="46">
                  <c:v>-0.19999999999999996</c:v>
                </c:pt>
                <c:pt idx="47">
                  <c:v>-0.29999999999999982</c:v>
                </c:pt>
                <c:pt idx="48">
                  <c:v>0.10000000000000009</c:v>
                </c:pt>
                <c:pt idx="49">
                  <c:v>0.19999999999999996</c:v>
                </c:pt>
                <c:pt idx="50">
                  <c:v>-0.10000000000000009</c:v>
                </c:pt>
                <c:pt idx="51">
                  <c:v>0</c:v>
                </c:pt>
                <c:pt idx="52">
                  <c:v>0</c:v>
                </c:pt>
                <c:pt idx="53">
                  <c:v>-0.19999999999999996</c:v>
                </c:pt>
                <c:pt idx="54">
                  <c:v>-0.10000000000000009</c:v>
                </c:pt>
              </c:numCache>
            </c:numRef>
          </c:val>
          <c:extLst>
            <c:ext xmlns:c16="http://schemas.microsoft.com/office/drawing/2014/chart" uri="{C3380CC4-5D6E-409C-BE32-E72D297353CC}">
              <c16:uniqueId val="{00000000-FD9D-4ECD-B4FA-9F52D02C70BD}"/>
            </c:ext>
          </c:extLst>
        </c:ser>
        <c:dLbls>
          <c:showLegendKey val="0"/>
          <c:showVal val="0"/>
          <c:showCatName val="0"/>
          <c:showSerName val="0"/>
          <c:showPercent val="0"/>
          <c:showBubbleSize val="0"/>
        </c:dLbls>
        <c:gapWidth val="150"/>
        <c:axId val="193104776"/>
        <c:axId val="1"/>
      </c:barChart>
      <c:lineChart>
        <c:grouping val="standard"/>
        <c:varyColors val="0"/>
        <c:ser>
          <c:idx val="0"/>
          <c:order val="0"/>
          <c:tx>
            <c:strRef>
              <c:f>'Annual After 12 Months'!$C$3:$C$5</c:f>
              <c:strCache>
                <c:ptCount val="3"/>
                <c:pt idx="0">
                  <c:v>First Estimate</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cat>
            <c:strRef>
              <c:f>[0]!chtCat1</c:f>
              <c:strCache>
                <c:ptCount val="55"/>
                <c:pt idx="0">
                  <c:v>2005 Q1</c:v>
                </c:pt>
                <c:pt idx="1">
                  <c:v>2005 Q2</c:v>
                </c:pt>
                <c:pt idx="2">
                  <c:v>2005 Q3</c:v>
                </c:pt>
                <c:pt idx="3">
                  <c:v>2005 Q4</c:v>
                </c:pt>
                <c:pt idx="4">
                  <c:v>2006 Q1</c:v>
                </c:pt>
                <c:pt idx="5">
                  <c:v>2006 Q2</c:v>
                </c:pt>
                <c:pt idx="6">
                  <c:v>2006 Q3</c:v>
                </c:pt>
                <c:pt idx="7">
                  <c:v>2006 Q4</c:v>
                </c:pt>
                <c:pt idx="8">
                  <c:v>2007 Q1</c:v>
                </c:pt>
                <c:pt idx="9">
                  <c:v>2007 Q2</c:v>
                </c:pt>
                <c:pt idx="10">
                  <c:v>2007 Q3</c:v>
                </c:pt>
                <c:pt idx="11">
                  <c:v>2007 Q4</c:v>
                </c:pt>
                <c:pt idx="12">
                  <c:v>2008 Q1</c:v>
                </c:pt>
                <c:pt idx="13">
                  <c:v>2008 Q2</c:v>
                </c:pt>
                <c:pt idx="14">
                  <c:v>2008 Q3</c:v>
                </c:pt>
                <c:pt idx="15">
                  <c:v>2008 Q4</c:v>
                </c:pt>
                <c:pt idx="16">
                  <c:v>2009 Q1</c:v>
                </c:pt>
                <c:pt idx="17">
                  <c:v>2009 Q2</c:v>
                </c:pt>
                <c:pt idx="18">
                  <c:v>2009 Q3</c:v>
                </c:pt>
                <c:pt idx="19">
                  <c:v>2009 Q4</c:v>
                </c:pt>
                <c:pt idx="20">
                  <c:v>2010 Q1</c:v>
                </c:pt>
                <c:pt idx="21">
                  <c:v>2010 Q2</c:v>
                </c:pt>
                <c:pt idx="22">
                  <c:v>2010 Q3</c:v>
                </c:pt>
                <c:pt idx="23">
                  <c:v>2010 Q4</c:v>
                </c:pt>
                <c:pt idx="24">
                  <c:v>2011 Q1</c:v>
                </c:pt>
                <c:pt idx="25">
                  <c:v>2011 Q2</c:v>
                </c:pt>
                <c:pt idx="26">
                  <c:v>2011 Q3</c:v>
                </c:pt>
                <c:pt idx="27">
                  <c:v>2011 Q4</c:v>
                </c:pt>
                <c:pt idx="28">
                  <c:v>2012 Q1</c:v>
                </c:pt>
                <c:pt idx="29">
                  <c:v>2012 Q2</c:v>
                </c:pt>
                <c:pt idx="30">
                  <c:v>2012 Q3</c:v>
                </c:pt>
                <c:pt idx="31">
                  <c:v>2012 Q4</c:v>
                </c:pt>
                <c:pt idx="32">
                  <c:v>2013 Q1</c:v>
                </c:pt>
                <c:pt idx="33">
                  <c:v>2013 Q2</c:v>
                </c:pt>
                <c:pt idx="34">
                  <c:v>2013 Q3</c:v>
                </c:pt>
                <c:pt idx="35">
                  <c:v>2013 Q4</c:v>
                </c:pt>
                <c:pt idx="36">
                  <c:v>2014 Q1</c:v>
                </c:pt>
                <c:pt idx="37">
                  <c:v>2014 Q2</c:v>
                </c:pt>
                <c:pt idx="38">
                  <c:v>2014 Q3</c:v>
                </c:pt>
                <c:pt idx="39">
                  <c:v>2014 Q4</c:v>
                </c:pt>
                <c:pt idx="40">
                  <c:v>2015 Q1</c:v>
                </c:pt>
                <c:pt idx="41">
                  <c:v>2015 Q2</c:v>
                </c:pt>
                <c:pt idx="42">
                  <c:v>2015 Q3</c:v>
                </c:pt>
                <c:pt idx="43">
                  <c:v>2015 Q4</c:v>
                </c:pt>
                <c:pt idx="44">
                  <c:v>2016 Q1</c:v>
                </c:pt>
                <c:pt idx="45">
                  <c:v>2016 Q2</c:v>
                </c:pt>
                <c:pt idx="46">
                  <c:v>2016 Q3</c:v>
                </c:pt>
                <c:pt idx="47">
                  <c:v>2016 Q4</c:v>
                </c:pt>
                <c:pt idx="48">
                  <c:v>2017 Q1</c:v>
                </c:pt>
                <c:pt idx="49">
                  <c:v>2017 Q2</c:v>
                </c:pt>
                <c:pt idx="50">
                  <c:v>2017 Q3</c:v>
                </c:pt>
                <c:pt idx="51">
                  <c:v>2017 Q4</c:v>
                </c:pt>
                <c:pt idx="52">
                  <c:v>2018 Q1</c:v>
                </c:pt>
                <c:pt idx="53">
                  <c:v>2018 Q2</c:v>
                </c:pt>
                <c:pt idx="54">
                  <c:v>2018 Q3</c:v>
                </c:pt>
              </c:strCache>
            </c:strRef>
          </c:cat>
          <c:val>
            <c:numRef>
              <c:f>[0]!chtValA2</c:f>
              <c:numCache>
                <c:formatCode>0.0</c:formatCode>
                <c:ptCount val="55"/>
                <c:pt idx="0">
                  <c:v>3</c:v>
                </c:pt>
                <c:pt idx="1">
                  <c:v>2.8</c:v>
                </c:pt>
                <c:pt idx="2">
                  <c:v>3.2</c:v>
                </c:pt>
                <c:pt idx="3">
                  <c:v>3.5</c:v>
                </c:pt>
                <c:pt idx="4">
                  <c:v>3.4</c:v>
                </c:pt>
                <c:pt idx="5">
                  <c:v>3.5</c:v>
                </c:pt>
                <c:pt idx="6">
                  <c:v>3</c:v>
                </c:pt>
                <c:pt idx="7">
                  <c:v>2.9</c:v>
                </c:pt>
                <c:pt idx="8">
                  <c:v>2.5</c:v>
                </c:pt>
                <c:pt idx="9">
                  <c:v>2.4</c:v>
                </c:pt>
                <c:pt idx="10">
                  <c:v>2.4</c:v>
                </c:pt>
                <c:pt idx="11">
                  <c:v>2.6</c:v>
                </c:pt>
                <c:pt idx="12">
                  <c:v>3.1</c:v>
                </c:pt>
                <c:pt idx="13">
                  <c:v>2.8</c:v>
                </c:pt>
                <c:pt idx="14">
                  <c:v>3.1</c:v>
                </c:pt>
                <c:pt idx="15">
                  <c:v>2.6</c:v>
                </c:pt>
                <c:pt idx="16">
                  <c:v>0.7</c:v>
                </c:pt>
                <c:pt idx="17">
                  <c:v>-0.1</c:v>
                </c:pt>
                <c:pt idx="18">
                  <c:v>-0.2</c:v>
                </c:pt>
                <c:pt idx="19">
                  <c:v>-0.1</c:v>
                </c:pt>
                <c:pt idx="20">
                  <c:v>1.2</c:v>
                </c:pt>
                <c:pt idx="21">
                  <c:v>2.1</c:v>
                </c:pt>
                <c:pt idx="22">
                  <c:v>2.4</c:v>
                </c:pt>
                <c:pt idx="23">
                  <c:v>2.5</c:v>
                </c:pt>
                <c:pt idx="24">
                  <c:v>2.5</c:v>
                </c:pt>
                <c:pt idx="25">
                  <c:v>1.9</c:v>
                </c:pt>
                <c:pt idx="26">
                  <c:v>2</c:v>
                </c:pt>
                <c:pt idx="27">
                  <c:v>1.2</c:v>
                </c:pt>
                <c:pt idx="28">
                  <c:v>1.4</c:v>
                </c:pt>
                <c:pt idx="29">
                  <c:v>0.7</c:v>
                </c:pt>
                <c:pt idx="30">
                  <c:v>1</c:v>
                </c:pt>
                <c:pt idx="31">
                  <c:v>1.1000000000000001</c:v>
                </c:pt>
                <c:pt idx="32">
                  <c:v>1.1000000000000001</c:v>
                </c:pt>
                <c:pt idx="33">
                  <c:v>0.4</c:v>
                </c:pt>
                <c:pt idx="34">
                  <c:v>0.2</c:v>
                </c:pt>
                <c:pt idx="35">
                  <c:v>1.4</c:v>
                </c:pt>
                <c:pt idx="36">
                  <c:v>1.1000000000000001</c:v>
                </c:pt>
                <c:pt idx="37">
                  <c:v>1.6</c:v>
                </c:pt>
                <c:pt idx="38">
                  <c:v>1.5</c:v>
                </c:pt>
                <c:pt idx="39">
                  <c:v>0.4</c:v>
                </c:pt>
                <c:pt idx="40">
                  <c:v>0.6</c:v>
                </c:pt>
                <c:pt idx="41">
                  <c:v>0.5</c:v>
                </c:pt>
                <c:pt idx="42">
                  <c:v>0.5</c:v>
                </c:pt>
                <c:pt idx="43">
                  <c:v>0.6</c:v>
                </c:pt>
                <c:pt idx="44">
                  <c:v>1.4</c:v>
                </c:pt>
                <c:pt idx="45">
                  <c:v>1.2</c:v>
                </c:pt>
                <c:pt idx="46">
                  <c:v>1.8</c:v>
                </c:pt>
                <c:pt idx="47">
                  <c:v>1.4</c:v>
                </c:pt>
                <c:pt idx="48">
                  <c:v>1</c:v>
                </c:pt>
                <c:pt idx="49">
                  <c:v>0.8</c:v>
                </c:pt>
                <c:pt idx="50">
                  <c:v>1.3</c:v>
                </c:pt>
                <c:pt idx="51">
                  <c:v>1.6</c:v>
                </c:pt>
                <c:pt idx="52">
                  <c:v>1.7</c:v>
                </c:pt>
                <c:pt idx="53">
                  <c:v>1.7</c:v>
                </c:pt>
                <c:pt idx="54">
                  <c:v>1.8</c:v>
                </c:pt>
              </c:numCache>
            </c:numRef>
          </c:val>
          <c:smooth val="0"/>
          <c:extLst>
            <c:ext xmlns:c16="http://schemas.microsoft.com/office/drawing/2014/chart" uri="{C3380CC4-5D6E-409C-BE32-E72D297353CC}">
              <c16:uniqueId val="{00000001-FD9D-4ECD-B4FA-9F52D02C70BD}"/>
            </c:ext>
          </c:extLst>
        </c:ser>
        <c:ser>
          <c:idx val="1"/>
          <c:order val="1"/>
          <c:tx>
            <c:strRef>
              <c:f>'Annual After 12 Months'!$D$3</c:f>
              <c:strCache>
                <c:ptCount val="1"/>
                <c:pt idx="0">
                  <c:v>Value 12 Months later</c:v>
                </c:pt>
              </c:strCache>
            </c:strRef>
          </c:tx>
          <c:spPr>
            <a:ln w="25400">
              <a:solidFill>
                <a:srgbClr val="FF0000"/>
              </a:solidFill>
              <a:prstDash val="solid"/>
            </a:ln>
          </c:spPr>
          <c:marker>
            <c:symbol val="square"/>
            <c:size val="7"/>
            <c:spPr>
              <a:solidFill>
                <a:srgbClr val="FF0000"/>
              </a:solidFill>
              <a:ln>
                <a:solidFill>
                  <a:srgbClr val="FF0000"/>
                </a:solidFill>
                <a:prstDash val="solid"/>
              </a:ln>
            </c:spPr>
          </c:marker>
          <c:cat>
            <c:strRef>
              <c:f>[0]!chtCat1</c:f>
              <c:strCache>
                <c:ptCount val="55"/>
                <c:pt idx="0">
                  <c:v>2005 Q1</c:v>
                </c:pt>
                <c:pt idx="1">
                  <c:v>2005 Q2</c:v>
                </c:pt>
                <c:pt idx="2">
                  <c:v>2005 Q3</c:v>
                </c:pt>
                <c:pt idx="3">
                  <c:v>2005 Q4</c:v>
                </c:pt>
                <c:pt idx="4">
                  <c:v>2006 Q1</c:v>
                </c:pt>
                <c:pt idx="5">
                  <c:v>2006 Q2</c:v>
                </c:pt>
                <c:pt idx="6">
                  <c:v>2006 Q3</c:v>
                </c:pt>
                <c:pt idx="7">
                  <c:v>2006 Q4</c:v>
                </c:pt>
                <c:pt idx="8">
                  <c:v>2007 Q1</c:v>
                </c:pt>
                <c:pt idx="9">
                  <c:v>2007 Q2</c:v>
                </c:pt>
                <c:pt idx="10">
                  <c:v>2007 Q3</c:v>
                </c:pt>
                <c:pt idx="11">
                  <c:v>2007 Q4</c:v>
                </c:pt>
                <c:pt idx="12">
                  <c:v>2008 Q1</c:v>
                </c:pt>
                <c:pt idx="13">
                  <c:v>2008 Q2</c:v>
                </c:pt>
                <c:pt idx="14">
                  <c:v>2008 Q3</c:v>
                </c:pt>
                <c:pt idx="15">
                  <c:v>2008 Q4</c:v>
                </c:pt>
                <c:pt idx="16">
                  <c:v>2009 Q1</c:v>
                </c:pt>
                <c:pt idx="17">
                  <c:v>2009 Q2</c:v>
                </c:pt>
                <c:pt idx="18">
                  <c:v>2009 Q3</c:v>
                </c:pt>
                <c:pt idx="19">
                  <c:v>2009 Q4</c:v>
                </c:pt>
                <c:pt idx="20">
                  <c:v>2010 Q1</c:v>
                </c:pt>
                <c:pt idx="21">
                  <c:v>2010 Q2</c:v>
                </c:pt>
                <c:pt idx="22">
                  <c:v>2010 Q3</c:v>
                </c:pt>
                <c:pt idx="23">
                  <c:v>2010 Q4</c:v>
                </c:pt>
                <c:pt idx="24">
                  <c:v>2011 Q1</c:v>
                </c:pt>
                <c:pt idx="25">
                  <c:v>2011 Q2</c:v>
                </c:pt>
                <c:pt idx="26">
                  <c:v>2011 Q3</c:v>
                </c:pt>
                <c:pt idx="27">
                  <c:v>2011 Q4</c:v>
                </c:pt>
                <c:pt idx="28">
                  <c:v>2012 Q1</c:v>
                </c:pt>
                <c:pt idx="29">
                  <c:v>2012 Q2</c:v>
                </c:pt>
                <c:pt idx="30">
                  <c:v>2012 Q3</c:v>
                </c:pt>
                <c:pt idx="31">
                  <c:v>2012 Q4</c:v>
                </c:pt>
                <c:pt idx="32">
                  <c:v>2013 Q1</c:v>
                </c:pt>
                <c:pt idx="33">
                  <c:v>2013 Q2</c:v>
                </c:pt>
                <c:pt idx="34">
                  <c:v>2013 Q3</c:v>
                </c:pt>
                <c:pt idx="35">
                  <c:v>2013 Q4</c:v>
                </c:pt>
                <c:pt idx="36">
                  <c:v>2014 Q1</c:v>
                </c:pt>
                <c:pt idx="37">
                  <c:v>2014 Q2</c:v>
                </c:pt>
                <c:pt idx="38">
                  <c:v>2014 Q3</c:v>
                </c:pt>
                <c:pt idx="39">
                  <c:v>2014 Q4</c:v>
                </c:pt>
                <c:pt idx="40">
                  <c:v>2015 Q1</c:v>
                </c:pt>
                <c:pt idx="41">
                  <c:v>2015 Q2</c:v>
                </c:pt>
                <c:pt idx="42">
                  <c:v>2015 Q3</c:v>
                </c:pt>
                <c:pt idx="43">
                  <c:v>2015 Q4</c:v>
                </c:pt>
                <c:pt idx="44">
                  <c:v>2016 Q1</c:v>
                </c:pt>
                <c:pt idx="45">
                  <c:v>2016 Q2</c:v>
                </c:pt>
                <c:pt idx="46">
                  <c:v>2016 Q3</c:v>
                </c:pt>
                <c:pt idx="47">
                  <c:v>2016 Q4</c:v>
                </c:pt>
                <c:pt idx="48">
                  <c:v>2017 Q1</c:v>
                </c:pt>
                <c:pt idx="49">
                  <c:v>2017 Q2</c:v>
                </c:pt>
                <c:pt idx="50">
                  <c:v>2017 Q3</c:v>
                </c:pt>
                <c:pt idx="51">
                  <c:v>2017 Q4</c:v>
                </c:pt>
                <c:pt idx="52">
                  <c:v>2018 Q1</c:v>
                </c:pt>
                <c:pt idx="53">
                  <c:v>2018 Q2</c:v>
                </c:pt>
                <c:pt idx="54">
                  <c:v>2018 Q3</c:v>
                </c:pt>
              </c:strCache>
            </c:strRef>
          </c:cat>
          <c:val>
            <c:numRef>
              <c:f>[0]!chtValB2</c:f>
              <c:numCache>
                <c:formatCode>0.0</c:formatCode>
                <c:ptCount val="55"/>
                <c:pt idx="0">
                  <c:v>2.7</c:v>
                </c:pt>
                <c:pt idx="1">
                  <c:v>2.8</c:v>
                </c:pt>
                <c:pt idx="2">
                  <c:v>3.1</c:v>
                </c:pt>
                <c:pt idx="3">
                  <c:v>3.1</c:v>
                </c:pt>
                <c:pt idx="4">
                  <c:v>3.1</c:v>
                </c:pt>
                <c:pt idx="5">
                  <c:v>2.8</c:v>
                </c:pt>
                <c:pt idx="6">
                  <c:v>2.2000000000000002</c:v>
                </c:pt>
                <c:pt idx="7">
                  <c:v>2.4</c:v>
                </c:pt>
                <c:pt idx="8">
                  <c:v>2.6</c:v>
                </c:pt>
                <c:pt idx="9">
                  <c:v>2.8</c:v>
                </c:pt>
                <c:pt idx="10">
                  <c:v>2.8</c:v>
                </c:pt>
                <c:pt idx="11">
                  <c:v>2.8</c:v>
                </c:pt>
                <c:pt idx="12">
                  <c:v>3.3</c:v>
                </c:pt>
                <c:pt idx="13">
                  <c:v>2.8</c:v>
                </c:pt>
                <c:pt idx="14">
                  <c:v>2.9</c:v>
                </c:pt>
                <c:pt idx="15">
                  <c:v>2.7</c:v>
                </c:pt>
                <c:pt idx="16">
                  <c:v>0.9</c:v>
                </c:pt>
                <c:pt idx="17">
                  <c:v>0.2</c:v>
                </c:pt>
                <c:pt idx="18">
                  <c:v>-0.3</c:v>
                </c:pt>
                <c:pt idx="19">
                  <c:v>0.6</c:v>
                </c:pt>
                <c:pt idx="20">
                  <c:v>1.9</c:v>
                </c:pt>
                <c:pt idx="21">
                  <c:v>2.7</c:v>
                </c:pt>
                <c:pt idx="22">
                  <c:v>2.4</c:v>
                </c:pt>
                <c:pt idx="23">
                  <c:v>2.4</c:v>
                </c:pt>
                <c:pt idx="24">
                  <c:v>2.2000000000000002</c:v>
                </c:pt>
                <c:pt idx="25">
                  <c:v>1.9</c:v>
                </c:pt>
                <c:pt idx="26">
                  <c:v>1.8</c:v>
                </c:pt>
                <c:pt idx="27">
                  <c:v>1.3</c:v>
                </c:pt>
                <c:pt idx="28">
                  <c:v>1.1000000000000001</c:v>
                </c:pt>
                <c:pt idx="29">
                  <c:v>0.8</c:v>
                </c:pt>
                <c:pt idx="30">
                  <c:v>1</c:v>
                </c:pt>
                <c:pt idx="31">
                  <c:v>1.5</c:v>
                </c:pt>
                <c:pt idx="32">
                  <c:v>1.5</c:v>
                </c:pt>
                <c:pt idx="33">
                  <c:v>0.8</c:v>
                </c:pt>
                <c:pt idx="34">
                  <c:v>0.8</c:v>
                </c:pt>
                <c:pt idx="35">
                  <c:v>1.3</c:v>
                </c:pt>
                <c:pt idx="36">
                  <c:v>0.9</c:v>
                </c:pt>
                <c:pt idx="37">
                  <c:v>1.5</c:v>
                </c:pt>
                <c:pt idx="38">
                  <c:v>1.5</c:v>
                </c:pt>
                <c:pt idx="39">
                  <c:v>0.6</c:v>
                </c:pt>
                <c:pt idx="40">
                  <c:v>0.4</c:v>
                </c:pt>
                <c:pt idx="41">
                  <c:v>0.4</c:v>
                </c:pt>
                <c:pt idx="42">
                  <c:v>0.3</c:v>
                </c:pt>
                <c:pt idx="43">
                  <c:v>0.7</c:v>
                </c:pt>
                <c:pt idx="44">
                  <c:v>1.3</c:v>
                </c:pt>
                <c:pt idx="45">
                  <c:v>1.5</c:v>
                </c:pt>
                <c:pt idx="46">
                  <c:v>1.6</c:v>
                </c:pt>
                <c:pt idx="47">
                  <c:v>1.1000000000000001</c:v>
                </c:pt>
                <c:pt idx="48">
                  <c:v>1.1000000000000001</c:v>
                </c:pt>
                <c:pt idx="49">
                  <c:v>1</c:v>
                </c:pt>
                <c:pt idx="50">
                  <c:v>1.2</c:v>
                </c:pt>
                <c:pt idx="51">
                  <c:v>1.6</c:v>
                </c:pt>
                <c:pt idx="52">
                  <c:v>1.7</c:v>
                </c:pt>
                <c:pt idx="53">
                  <c:v>1.5</c:v>
                </c:pt>
                <c:pt idx="54">
                  <c:v>1.7</c:v>
                </c:pt>
              </c:numCache>
            </c:numRef>
          </c:val>
          <c:smooth val="0"/>
          <c:extLst>
            <c:ext xmlns:c16="http://schemas.microsoft.com/office/drawing/2014/chart" uri="{C3380CC4-5D6E-409C-BE32-E72D297353CC}">
              <c16:uniqueId val="{00000002-FD9D-4ECD-B4FA-9F52D02C70BD}"/>
            </c:ext>
          </c:extLst>
        </c:ser>
        <c:dLbls>
          <c:showLegendKey val="0"/>
          <c:showVal val="0"/>
          <c:showCatName val="0"/>
          <c:showSerName val="0"/>
          <c:showPercent val="0"/>
          <c:showBubbleSize val="0"/>
        </c:dLbls>
        <c:marker val="1"/>
        <c:smooth val="0"/>
        <c:axId val="193104776"/>
        <c:axId val="1"/>
      </c:lineChart>
      <c:dateAx>
        <c:axId val="193104776"/>
        <c:scaling>
          <c:orientation val="minMax"/>
        </c:scaling>
        <c:delete val="0"/>
        <c:axPos val="b"/>
        <c:numFmt formatCode="mmm\-yy" sourceLinked="0"/>
        <c:majorTickMark val="out"/>
        <c:minorTickMark val="none"/>
        <c:tickLblPos val="low"/>
        <c:spPr>
          <a:ln w="3175">
            <a:solidFill>
              <a:srgbClr val="000000"/>
            </a:solidFill>
            <a:prstDash val="solid"/>
          </a:ln>
        </c:spPr>
        <c:txPr>
          <a:bodyPr rot="-5400000" vert="horz"/>
          <a:lstStyle/>
          <a:p>
            <a:pPr>
              <a:defRPr sz="1125" b="0" i="0" u="none" strike="noStrike" baseline="0">
                <a:solidFill>
                  <a:srgbClr val="000000"/>
                </a:solidFill>
                <a:latin typeface="Arial"/>
                <a:ea typeface="Arial"/>
                <a:cs typeface="Arial"/>
              </a:defRPr>
            </a:pPr>
            <a:endParaRPr lang="en-US"/>
          </a:p>
        </c:txPr>
        <c:crossAx val="1"/>
        <c:crosses val="autoZero"/>
        <c:auto val="1"/>
        <c:lblOffset val="100"/>
        <c:baseTimeUnit val="months"/>
        <c:majorUnit val="2"/>
        <c:majorTimeUnit val="months"/>
        <c:minorUnit val="1"/>
        <c:minorTimeUnit val="months"/>
      </c:dateAx>
      <c:valAx>
        <c:axId val="1"/>
        <c:scaling>
          <c:orientation val="minMax"/>
        </c:scaling>
        <c:delete val="0"/>
        <c:axPos val="l"/>
        <c:majorGridlines>
          <c:spPr>
            <a:ln w="3175">
              <a:solidFill>
                <a:srgbClr val="FFFFFF"/>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93104776"/>
        <c:crosses val="autoZero"/>
        <c:crossBetween val="between"/>
      </c:valAx>
      <c:spPr>
        <a:solidFill>
          <a:srgbClr val="FFFFFF"/>
        </a:solidFill>
        <a:ln w="12700">
          <a:solidFill>
            <a:srgbClr val="808080"/>
          </a:solidFill>
          <a:prstDash val="solid"/>
        </a:ln>
      </c:spPr>
    </c:plotArea>
    <c:legend>
      <c:legendPos val="r"/>
      <c:layout>
        <c:manualLayout>
          <c:xMode val="edge"/>
          <c:yMode val="edge"/>
          <c:x val="0.3936013857642795"/>
          <c:y val="0.12150684232514677"/>
          <c:w val="0.59523838817022878"/>
          <c:h val="4.7387765775936563E-2"/>
        </c:manualLayout>
      </c:layout>
      <c:overlay val="0"/>
      <c:spPr>
        <a:solidFill>
          <a:srgbClr val="FFFFFF"/>
        </a:solidFill>
        <a:ln w="3175">
          <a:solidFill>
            <a:srgbClr val="000000"/>
          </a:solidFill>
          <a:prstDash val="solid"/>
        </a:ln>
      </c:spPr>
      <c:txPr>
        <a:bodyPr/>
        <a:lstStyle/>
        <a:p>
          <a:pPr>
            <a:defRPr sz="715" b="0" i="0" u="none" strike="noStrike" baseline="0">
              <a:solidFill>
                <a:srgbClr val="000000"/>
              </a:solidFill>
              <a:latin typeface="Arial"/>
              <a:ea typeface="Arial"/>
              <a:cs typeface="Arial"/>
            </a:defRPr>
          </a:pPr>
          <a:endParaRPr lang="en-US"/>
        </a:p>
      </c:txPr>
    </c:legend>
    <c:plotVisOnly val="1"/>
    <c:dispBlanksAs val="gap"/>
    <c:showDLblsOverMax val="0"/>
  </c:chart>
  <c:spPr>
    <a:solidFill>
      <a:sysClr val="window" lastClr="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c:pageMargins b="0.75000000000000011" l="0.70000000000000007" r="0.70000000000000007" t="0.75000000000000011" header="0.30000000000000004" footer="0.30000000000000004"/>
    <c:pageSetup/>
  </c:printSettings>
  <c:userShapes r:id="rId1"/>
</c:chartSpace>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11</xdr:col>
      <xdr:colOff>30480</xdr:colOff>
      <xdr:row>7</xdr:row>
      <xdr:rowOff>121920</xdr:rowOff>
    </xdr:from>
    <xdr:to>
      <xdr:col>11</xdr:col>
      <xdr:colOff>617220</xdr:colOff>
      <xdr:row>7</xdr:row>
      <xdr:rowOff>121920</xdr:rowOff>
    </xdr:to>
    <xdr:sp macro="" textlink="">
      <xdr:nvSpPr>
        <xdr:cNvPr id="6903" name="Line 2">
          <a:extLst>
            <a:ext uri="{FF2B5EF4-FFF2-40B4-BE49-F238E27FC236}">
              <a16:creationId xmlns:a16="http://schemas.microsoft.com/office/drawing/2014/main" id="{00000000-0008-0000-0000-0000F71A0000}"/>
            </a:ext>
          </a:extLst>
        </xdr:cNvPr>
        <xdr:cNvSpPr>
          <a:spLocks noChangeShapeType="1"/>
        </xdr:cNvSpPr>
      </xdr:nvSpPr>
      <xdr:spPr bwMode="auto">
        <a:xfrm flipV="1">
          <a:off x="6385560" y="1325880"/>
          <a:ext cx="58674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30480</xdr:colOff>
      <xdr:row>11</xdr:row>
      <xdr:rowOff>114300</xdr:rowOff>
    </xdr:from>
    <xdr:to>
      <xdr:col>11</xdr:col>
      <xdr:colOff>594360</xdr:colOff>
      <xdr:row>11</xdr:row>
      <xdr:rowOff>114300</xdr:rowOff>
    </xdr:to>
    <xdr:sp macro="" textlink="">
      <xdr:nvSpPr>
        <xdr:cNvPr id="6904" name="Line 5">
          <a:extLst>
            <a:ext uri="{FF2B5EF4-FFF2-40B4-BE49-F238E27FC236}">
              <a16:creationId xmlns:a16="http://schemas.microsoft.com/office/drawing/2014/main" id="{00000000-0008-0000-0000-0000F81A0000}"/>
            </a:ext>
          </a:extLst>
        </xdr:cNvPr>
        <xdr:cNvSpPr>
          <a:spLocks noChangeShapeType="1"/>
        </xdr:cNvSpPr>
      </xdr:nvSpPr>
      <xdr:spPr bwMode="auto">
        <a:xfrm flipV="1">
          <a:off x="6385560" y="2042160"/>
          <a:ext cx="56388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160020</xdr:colOff>
      <xdr:row>30</xdr:row>
      <xdr:rowOff>121920</xdr:rowOff>
    </xdr:from>
    <xdr:to>
      <xdr:col>6</xdr:col>
      <xdr:colOff>0</xdr:colOff>
      <xdr:row>30</xdr:row>
      <xdr:rowOff>121920</xdr:rowOff>
    </xdr:to>
    <xdr:sp macro="" textlink="">
      <xdr:nvSpPr>
        <xdr:cNvPr id="6905" name="Line 6">
          <a:extLst>
            <a:ext uri="{FF2B5EF4-FFF2-40B4-BE49-F238E27FC236}">
              <a16:creationId xmlns:a16="http://schemas.microsoft.com/office/drawing/2014/main" id="{00000000-0008-0000-0000-0000F91A0000}"/>
            </a:ext>
          </a:extLst>
        </xdr:cNvPr>
        <xdr:cNvSpPr>
          <a:spLocks noChangeShapeType="1"/>
        </xdr:cNvSpPr>
      </xdr:nvSpPr>
      <xdr:spPr bwMode="auto">
        <a:xfrm>
          <a:off x="2766060" y="5684520"/>
          <a:ext cx="46482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xdr:from>
          <xdr:col>12</xdr:col>
          <xdr:colOff>45720</xdr:colOff>
          <xdr:row>6</xdr:row>
          <xdr:rowOff>68580</xdr:rowOff>
        </xdr:from>
        <xdr:to>
          <xdr:col>17</xdr:col>
          <xdr:colOff>274320</xdr:colOff>
          <xdr:row>8</xdr:row>
          <xdr:rowOff>137160</xdr:rowOff>
        </xdr:to>
        <xdr:sp macro="" textlink="">
          <xdr:nvSpPr>
            <xdr:cNvPr id="6145" name="Button 1" hidden="1">
              <a:extLst>
                <a:ext uri="{63B3BB69-23CF-44E3-9099-C40C66FF867C}">
                  <a14:compatExt spid="_x0000_s6145"/>
                </a:ext>
                <a:ext uri="{FF2B5EF4-FFF2-40B4-BE49-F238E27FC236}">
                  <a16:creationId xmlns:a16="http://schemas.microsoft.com/office/drawing/2014/main" id="{00000000-0008-0000-0000-00000118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GB" sz="1600" b="1" i="0" u="none" strike="noStrike" baseline="0">
                  <a:solidFill>
                    <a:srgbClr val="000000"/>
                  </a:solidFill>
                  <a:latin typeface="Arial"/>
                  <a:cs typeface="Arial"/>
                </a:rPr>
                <a:t>Add a Month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68580</xdr:colOff>
          <xdr:row>10</xdr:row>
          <xdr:rowOff>38100</xdr:rowOff>
        </xdr:from>
        <xdr:to>
          <xdr:col>17</xdr:col>
          <xdr:colOff>289560</xdr:colOff>
          <xdr:row>12</xdr:row>
          <xdr:rowOff>99060</xdr:rowOff>
        </xdr:to>
        <xdr:sp macro="" textlink="">
          <xdr:nvSpPr>
            <xdr:cNvPr id="6147" name="Button 3" hidden="1">
              <a:extLst>
                <a:ext uri="{63B3BB69-23CF-44E3-9099-C40C66FF867C}">
                  <a14:compatExt spid="_x0000_s6147"/>
                </a:ext>
                <a:ext uri="{FF2B5EF4-FFF2-40B4-BE49-F238E27FC236}">
                  <a16:creationId xmlns:a16="http://schemas.microsoft.com/office/drawing/2014/main" id="{00000000-0008-0000-0000-00000318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GB" sz="1600" b="1" i="0" u="none" strike="noStrike" baseline="0">
                  <a:solidFill>
                    <a:srgbClr val="000000"/>
                  </a:solidFill>
                  <a:latin typeface="Arial"/>
                  <a:cs typeface="Arial"/>
                </a:rPr>
                <a:t>Delete a Month</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15240</xdr:colOff>
      <xdr:row>1</xdr:row>
      <xdr:rowOff>38100</xdr:rowOff>
    </xdr:from>
    <xdr:to>
      <xdr:col>1</xdr:col>
      <xdr:colOff>1539240</xdr:colOff>
      <xdr:row>3</xdr:row>
      <xdr:rowOff>91440</xdr:rowOff>
    </xdr:to>
    <xdr:pic>
      <xdr:nvPicPr>
        <xdr:cNvPr id="8343" name="Picture 1">
          <a:extLst>
            <a:ext uri="{FF2B5EF4-FFF2-40B4-BE49-F238E27FC236}">
              <a16:creationId xmlns:a16="http://schemas.microsoft.com/office/drawing/2014/main" id="{00000000-0008-0000-0100-000097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205740"/>
          <a:ext cx="152400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xdr:colOff>
      <xdr:row>1</xdr:row>
      <xdr:rowOff>38100</xdr:rowOff>
    </xdr:from>
    <xdr:to>
      <xdr:col>1</xdr:col>
      <xdr:colOff>1699260</xdr:colOff>
      <xdr:row>3</xdr:row>
      <xdr:rowOff>91440</xdr:rowOff>
    </xdr:to>
    <xdr:pic>
      <xdr:nvPicPr>
        <xdr:cNvPr id="3" name="Picture 1">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5740" y="205740"/>
          <a:ext cx="169164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601980</xdr:colOff>
      <xdr:row>0</xdr:row>
      <xdr:rowOff>76200</xdr:rowOff>
    </xdr:from>
    <xdr:to>
      <xdr:col>5</xdr:col>
      <xdr:colOff>274320</xdr:colOff>
      <xdr:row>2</xdr:row>
      <xdr:rowOff>45720</xdr:rowOff>
    </xdr:to>
    <xdr:pic>
      <xdr:nvPicPr>
        <xdr:cNvPr id="2" name="Picture 2">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81700" y="76200"/>
          <a:ext cx="1546860"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1</xdr:col>
      <xdr:colOff>45720</xdr:colOff>
      <xdr:row>2</xdr:row>
      <xdr:rowOff>152400</xdr:rowOff>
    </xdr:from>
    <xdr:to>
      <xdr:col>17</xdr:col>
      <xdr:colOff>289560</xdr:colOff>
      <xdr:row>40</xdr:row>
      <xdr:rowOff>53340</xdr:rowOff>
    </xdr:to>
    <xdr:graphicFrame macro="">
      <xdr:nvGraphicFramePr>
        <xdr:cNvPr id="10349" name="Chart 1">
          <a:extLst>
            <a:ext uri="{FF2B5EF4-FFF2-40B4-BE49-F238E27FC236}">
              <a16:creationId xmlns:a16="http://schemas.microsoft.com/office/drawing/2014/main" id="{00000000-0008-0000-0800-00006D28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0.23214</cdr:x>
      <cdr:y>0.00851</cdr:y>
    </cdr:from>
    <cdr:to>
      <cdr:x>0.79172</cdr:x>
      <cdr:y>0.11155</cdr:y>
    </cdr:to>
    <cdr:pic>
      <cdr:nvPicPr>
        <cdr:cNvPr id="3" name="chart">
          <a:extLst xmlns:a="http://schemas.openxmlformats.org/drawingml/2006/main">
            <a:ext uri="{FF2B5EF4-FFF2-40B4-BE49-F238E27FC236}">
              <a16:creationId xmlns:a16="http://schemas.microsoft.com/office/drawing/2014/main" id="{EC881D29-D3E0-41FC-88FE-BBB11A4A2CCC}"/>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2377440" y="53340"/>
          <a:ext cx="5730737" cy="646232"/>
        </a:xfrm>
        <a:prstGeom xmlns:a="http://schemas.openxmlformats.org/drawingml/2006/main" prst="rect">
          <a:avLst/>
        </a:prstGeom>
      </cdr:spPr>
    </cdr:pic>
  </cdr:relSizeAnchor>
</c:userShapes>
</file>

<file path=xl/drawings/drawing6.xml><?xml version="1.0" encoding="utf-8"?>
<xdr:wsDr xmlns:xdr="http://schemas.openxmlformats.org/drawingml/2006/spreadsheetDrawing" xmlns:a="http://schemas.openxmlformats.org/drawingml/2006/main">
  <xdr:twoCellAnchor editAs="absolute">
    <xdr:from>
      <xdr:col>1</xdr:col>
      <xdr:colOff>45720</xdr:colOff>
      <xdr:row>2</xdr:row>
      <xdr:rowOff>152400</xdr:rowOff>
    </xdr:from>
    <xdr:to>
      <xdr:col>17</xdr:col>
      <xdr:colOff>289560</xdr:colOff>
      <xdr:row>40</xdr:row>
      <xdr:rowOff>53340</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0.07639</cdr:x>
      <cdr:y>0.00932</cdr:y>
    </cdr:from>
    <cdr:to>
      <cdr:x>0.91087</cdr:x>
      <cdr:y>0.11798</cdr:y>
    </cdr:to>
    <cdr:sp macro="" textlink="">
      <cdr:nvSpPr>
        <cdr:cNvPr id="4" name="TextBox 1">
          <a:extLst xmlns:a="http://schemas.openxmlformats.org/drawingml/2006/main">
            <a:ext uri="{FF2B5EF4-FFF2-40B4-BE49-F238E27FC236}">
              <a16:creationId xmlns:a16="http://schemas.microsoft.com/office/drawing/2014/main" id="{178803D7-B878-4116-A472-DB9CF44B7454}"/>
            </a:ext>
          </a:extLst>
        </cdr:cNvPr>
        <cdr:cNvSpPr txBox="1"/>
      </cdr:nvSpPr>
      <cdr:spPr>
        <a:xfrm xmlns:a="http://schemas.openxmlformats.org/drawingml/2006/main">
          <a:off x="782320" y="58420"/>
          <a:ext cx="8546121" cy="68146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600" b="1" i="0" baseline="0">
              <a:latin typeface="Arial" pitchFamily="34" charset="0"/>
              <a:ea typeface="+mn-ea"/>
              <a:cs typeface="Arial" pitchFamily="34" charset="0"/>
            </a:rPr>
            <a:t>Chart to Compare 1st Estimate with 12 Months Later </a:t>
          </a:r>
          <a:br>
            <a:rPr lang="en-US" sz="1600" b="1" i="0" baseline="0">
              <a:latin typeface="Arial" pitchFamily="34" charset="0"/>
              <a:ea typeface="+mn-ea"/>
              <a:cs typeface="Arial" pitchFamily="34" charset="0"/>
            </a:rPr>
          </a:br>
          <a:r>
            <a:rPr lang="en-US" sz="1600" b="1" i="0" baseline="0">
              <a:latin typeface="Arial" pitchFamily="34" charset="0"/>
              <a:ea typeface="+mn-ea"/>
              <a:cs typeface="Arial" pitchFamily="34" charset="0"/>
            </a:rPr>
            <a:t>K8ZU: Aggregate Gross Sector SPPI Annual % Change</a:t>
          </a:r>
          <a:endParaRPr lang="en-GB" sz="1600">
            <a:latin typeface="Arial" pitchFamily="34" charset="0"/>
            <a:cs typeface="Arial" pitchFamily="34" charset="0"/>
          </a:endParaRPr>
        </a:p>
        <a:p xmlns:a="http://schemas.openxmlformats.org/drawingml/2006/main">
          <a:pPr algn="ctr"/>
          <a:endParaRPr lang="en-GB" sz="1600">
            <a:latin typeface="Arial" pitchFamily="34" charset="0"/>
            <a:cs typeface="Arial" pitchFamily="34" charset="0"/>
          </a:endParaRP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mailto:business.prices@ons.gov.uk"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hyperlink" Target="http://www.ons.gov.uk/ons/rel/ppi2/services-producer-price-indices/quarter-1-2014/index.html" TargetMode="External"/><Relationship Id="rId2" Type="http://schemas.openxmlformats.org/officeDocument/2006/relationships/hyperlink" Target="http://www.ons.gov.uk/ons/guide-method/revisions/corporate-statistical-policy/index.html" TargetMode="External"/><Relationship Id="rId1" Type="http://schemas.openxmlformats.org/officeDocument/2006/relationships/hyperlink" Target="http://www.ons.gov.uk/ons/rel/elmr/economic-trends--discontinued-/no--614--january-2005/publication-of-revisions-triangles.pdf" TargetMode="External"/><Relationship Id="rId6" Type="http://schemas.openxmlformats.org/officeDocument/2006/relationships/hyperlink" Target="http://www.ons.gov.uk/ons/rel/ppi2/services-producer-price-index---experimental/redeveloped-index-for-business-telecommunications/redeveloped-index-for-business-telecommunications-.pdf" TargetMode="External"/><Relationship Id="rId5" Type="http://schemas.openxmlformats.org/officeDocument/2006/relationships/hyperlink" Target="http://www.ons.gov.uk/ons/guide-method/classifications/current-standard-classifications/standard-industrial-classification/index.html" TargetMode="External"/><Relationship Id="rId4" Type="http://schemas.openxmlformats.org/officeDocument/2006/relationships/hyperlink" Target="http://www.statisticsauthority.gov.uk/news/assessment-and-designation-of-experimental-statistics.html"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B1:BK74"/>
  <sheetViews>
    <sheetView showGridLines="0" zoomScale="75" workbookViewId="0"/>
  </sheetViews>
  <sheetFormatPr defaultColWidth="9.109375" defaultRowHeight="13.2" x14ac:dyDescent="0.25"/>
  <cols>
    <col min="1" max="1" width="1.5546875" style="35" customWidth="1"/>
    <col min="2" max="21" width="9.109375" style="35"/>
    <col min="22" max="22" width="10.6640625" style="35" customWidth="1"/>
    <col min="23" max="16384" width="9.109375" style="35"/>
  </cols>
  <sheetData>
    <row r="1" spans="2:63" ht="4.5" customHeight="1" thickBot="1" x14ac:dyDescent="0.3"/>
    <row r="2" spans="2:63" x14ac:dyDescent="0.25">
      <c r="B2" s="36"/>
      <c r="C2" s="37"/>
      <c r="D2" s="37"/>
      <c r="E2" s="37"/>
      <c r="F2" s="37"/>
      <c r="G2" s="37"/>
      <c r="H2" s="37"/>
      <c r="I2" s="37"/>
      <c r="J2" s="37"/>
      <c r="K2" s="37"/>
      <c r="L2" s="37"/>
      <c r="M2" s="37"/>
      <c r="N2" s="37"/>
      <c r="O2" s="37"/>
      <c r="P2" s="37"/>
      <c r="Q2" s="37"/>
      <c r="R2" s="37"/>
      <c r="S2" s="37"/>
      <c r="T2" s="37"/>
      <c r="U2" s="37"/>
      <c r="V2" s="38"/>
    </row>
    <row r="3" spans="2:63" x14ac:dyDescent="0.25">
      <c r="B3" s="39"/>
      <c r="V3" s="40"/>
    </row>
    <row r="4" spans="2:63" x14ac:dyDescent="0.25">
      <c r="B4" s="39"/>
      <c r="V4" s="40"/>
    </row>
    <row r="5" spans="2:63" ht="25.2" thickBot="1" x14ac:dyDescent="0.45">
      <c r="B5" s="39"/>
      <c r="C5" s="44" t="s">
        <v>260</v>
      </c>
      <c r="V5" s="40"/>
    </row>
    <row r="6" spans="2:63" ht="13.8" thickBot="1" x14ac:dyDescent="0.3">
      <c r="B6" s="39"/>
      <c r="V6" s="40"/>
      <c r="BK6" s="176"/>
    </row>
    <row r="7" spans="2:63" ht="13.8" thickBot="1" x14ac:dyDescent="0.3">
      <c r="B7" s="39"/>
      <c r="V7" s="40"/>
      <c r="BK7" s="176"/>
    </row>
    <row r="8" spans="2:63" ht="18" thickBot="1" x14ac:dyDescent="0.35">
      <c r="B8" s="39"/>
      <c r="C8" s="45" t="s">
        <v>25</v>
      </c>
      <c r="V8" s="40"/>
      <c r="BK8" s="176"/>
    </row>
    <row r="9" spans="2:63" ht="13.8" thickBot="1" x14ac:dyDescent="0.3">
      <c r="B9" s="39"/>
      <c r="V9" s="40"/>
      <c r="BK9" s="176"/>
    </row>
    <row r="10" spans="2:63" ht="13.8" thickBot="1" x14ac:dyDescent="0.3">
      <c r="B10" s="39"/>
      <c r="V10" s="40"/>
      <c r="BK10" s="176"/>
    </row>
    <row r="11" spans="2:63" ht="13.8" thickBot="1" x14ac:dyDescent="0.3">
      <c r="B11" s="39"/>
      <c r="V11" s="40"/>
      <c r="BK11" s="176"/>
    </row>
    <row r="12" spans="2:63" ht="18" thickBot="1" x14ac:dyDescent="0.35">
      <c r="B12" s="39"/>
      <c r="C12" s="45" t="s">
        <v>31</v>
      </c>
      <c r="V12" s="40"/>
      <c r="BK12" s="176"/>
    </row>
    <row r="13" spans="2:63" x14ac:dyDescent="0.25">
      <c r="B13" s="39"/>
      <c r="V13" s="40"/>
      <c r="BK13" s="177"/>
    </row>
    <row r="14" spans="2:63" x14ac:dyDescent="0.25">
      <c r="B14" s="39"/>
      <c r="V14" s="40"/>
      <c r="BK14" s="178"/>
    </row>
    <row r="15" spans="2:63" x14ac:dyDescent="0.25">
      <c r="B15" s="39"/>
      <c r="V15" s="40"/>
      <c r="BK15" s="179"/>
    </row>
    <row r="16" spans="2:63" x14ac:dyDescent="0.25">
      <c r="B16" s="39"/>
      <c r="V16" s="40"/>
      <c r="BK16" s="179"/>
    </row>
    <row r="17" spans="2:63" ht="15.6" x14ac:dyDescent="0.3">
      <c r="B17" s="39"/>
      <c r="C17" s="46" t="s">
        <v>26</v>
      </c>
      <c r="V17" s="40"/>
      <c r="BK17" s="179"/>
    </row>
    <row r="18" spans="2:63" x14ac:dyDescent="0.25">
      <c r="B18" s="39"/>
      <c r="V18" s="40"/>
      <c r="BK18" s="179"/>
    </row>
    <row r="19" spans="2:63" ht="15.6" x14ac:dyDescent="0.3">
      <c r="B19" s="39"/>
      <c r="C19" s="47"/>
      <c r="E19" s="46" t="s">
        <v>27</v>
      </c>
      <c r="V19" s="40"/>
      <c r="BK19" s="179"/>
    </row>
    <row r="20" spans="2:63" ht="15.6" x14ac:dyDescent="0.3">
      <c r="B20" s="39"/>
      <c r="E20" s="46" t="s">
        <v>28</v>
      </c>
      <c r="V20" s="40"/>
      <c r="BK20" s="179"/>
    </row>
    <row r="21" spans="2:63" ht="15.6" x14ac:dyDescent="0.3">
      <c r="B21" s="39"/>
      <c r="E21" s="46"/>
      <c r="V21" s="40"/>
      <c r="BK21" s="179"/>
    </row>
    <row r="22" spans="2:63" ht="15.6" x14ac:dyDescent="0.3">
      <c r="B22" s="39"/>
      <c r="E22" s="46" t="s">
        <v>29</v>
      </c>
      <c r="V22" s="40"/>
      <c r="BK22" s="179"/>
    </row>
    <row r="23" spans="2:63" ht="15.6" x14ac:dyDescent="0.3">
      <c r="B23" s="39"/>
      <c r="E23" s="46" t="s">
        <v>30</v>
      </c>
      <c r="V23" s="40"/>
      <c r="BK23" s="179"/>
    </row>
    <row r="24" spans="2:63" ht="15.6" x14ac:dyDescent="0.3">
      <c r="B24" s="39"/>
      <c r="E24" s="46"/>
      <c r="V24" s="40"/>
      <c r="BK24" s="179"/>
    </row>
    <row r="25" spans="2:63" ht="15.6" x14ac:dyDescent="0.3">
      <c r="B25" s="39"/>
      <c r="C25" s="185"/>
      <c r="E25" s="46" t="s">
        <v>32</v>
      </c>
      <c r="V25" s="40"/>
      <c r="BK25" s="179"/>
    </row>
    <row r="26" spans="2:63" ht="15.6" x14ac:dyDescent="0.3">
      <c r="B26" s="39"/>
      <c r="E26" s="46"/>
      <c r="V26" s="40"/>
      <c r="BK26" s="179"/>
    </row>
    <row r="27" spans="2:63" ht="15.6" x14ac:dyDescent="0.3">
      <c r="B27" s="39"/>
      <c r="E27" s="46"/>
      <c r="V27" s="40"/>
      <c r="BK27" s="179"/>
    </row>
    <row r="28" spans="2:63" ht="15.6" x14ac:dyDescent="0.3">
      <c r="B28" s="39"/>
      <c r="E28" s="46"/>
      <c r="V28" s="40"/>
      <c r="BK28" s="179"/>
    </row>
    <row r="29" spans="2:63" ht="15.6" x14ac:dyDescent="0.3">
      <c r="B29" s="39"/>
      <c r="E29" s="46"/>
      <c r="V29" s="40"/>
      <c r="BK29" s="179"/>
    </row>
    <row r="30" spans="2:63" ht="15.6" x14ac:dyDescent="0.3">
      <c r="B30" s="39"/>
      <c r="E30" s="46"/>
      <c r="V30" s="40"/>
      <c r="BK30" s="179"/>
    </row>
    <row r="31" spans="2:63" ht="17.399999999999999" x14ac:dyDescent="0.3">
      <c r="B31" s="39"/>
      <c r="C31" s="45" t="s">
        <v>33</v>
      </c>
      <c r="E31" s="46"/>
      <c r="G31" s="48" t="s">
        <v>265</v>
      </c>
      <c r="V31" s="40"/>
      <c r="BK31" s="179"/>
    </row>
    <row r="32" spans="2:63" ht="15.6" x14ac:dyDescent="0.3">
      <c r="B32" s="39"/>
      <c r="E32" s="46"/>
      <c r="V32" s="40"/>
      <c r="BK32" s="179"/>
    </row>
    <row r="33" spans="2:63" ht="11.25" customHeight="1" x14ac:dyDescent="0.3">
      <c r="B33" s="39"/>
      <c r="C33" s="45"/>
      <c r="E33" s="46"/>
      <c r="V33" s="40"/>
      <c r="BK33" s="179"/>
    </row>
    <row r="34" spans="2:63" ht="9" customHeight="1" x14ac:dyDescent="0.3">
      <c r="B34" s="39"/>
      <c r="E34" s="46"/>
      <c r="V34" s="40"/>
      <c r="BK34" s="179"/>
    </row>
    <row r="35" spans="2:63" ht="12.75" customHeight="1" x14ac:dyDescent="0.3">
      <c r="B35" s="39"/>
      <c r="E35" s="46"/>
      <c r="V35" s="40"/>
      <c r="BK35" s="179"/>
    </row>
    <row r="36" spans="2:63" ht="11.25" customHeight="1" x14ac:dyDescent="0.3">
      <c r="B36" s="39"/>
      <c r="E36" s="46"/>
      <c r="V36" s="40"/>
      <c r="BK36" s="179"/>
    </row>
    <row r="37" spans="2:63" ht="9" customHeight="1" x14ac:dyDescent="0.3">
      <c r="B37" s="39"/>
      <c r="E37" s="46"/>
      <c r="V37" s="40"/>
      <c r="BK37" s="179"/>
    </row>
    <row r="38" spans="2:63" ht="5.25" customHeight="1" x14ac:dyDescent="0.3">
      <c r="B38" s="39"/>
      <c r="E38" s="46"/>
      <c r="V38" s="40"/>
      <c r="BK38" s="179"/>
    </row>
    <row r="39" spans="2:63" ht="12" customHeight="1" thickBot="1" x14ac:dyDescent="0.3">
      <c r="B39" s="41"/>
      <c r="C39" s="42"/>
      <c r="D39" s="42"/>
      <c r="E39" s="42"/>
      <c r="F39" s="42"/>
      <c r="G39" s="42"/>
      <c r="H39" s="42"/>
      <c r="I39" s="42"/>
      <c r="J39" s="42"/>
      <c r="K39" s="42"/>
      <c r="L39" s="42"/>
      <c r="M39" s="42"/>
      <c r="N39" s="42"/>
      <c r="O39" s="42"/>
      <c r="P39" s="42"/>
      <c r="Q39" s="42"/>
      <c r="R39" s="42"/>
      <c r="S39" s="42"/>
      <c r="T39" s="42"/>
      <c r="U39" s="42"/>
      <c r="V39" s="43"/>
      <c r="BK39" s="179"/>
    </row>
    <row r="40" spans="2:63" x14ac:dyDescent="0.25">
      <c r="BK40" s="179"/>
    </row>
    <row r="41" spans="2:63" x14ac:dyDescent="0.25">
      <c r="BK41" s="179"/>
    </row>
    <row r="42" spans="2:63" x14ac:dyDescent="0.25">
      <c r="BK42" s="179"/>
    </row>
    <row r="43" spans="2:63" x14ac:dyDescent="0.25">
      <c r="BK43" s="179"/>
    </row>
    <row r="44" spans="2:63" x14ac:dyDescent="0.25">
      <c r="BK44" s="179"/>
    </row>
    <row r="45" spans="2:63" x14ac:dyDescent="0.25">
      <c r="BK45" s="179"/>
    </row>
    <row r="46" spans="2:63" x14ac:dyDescent="0.25">
      <c r="BK46" s="179"/>
    </row>
    <row r="47" spans="2:63" x14ac:dyDescent="0.25">
      <c r="BK47" s="179"/>
    </row>
    <row r="48" spans="2:63" x14ac:dyDescent="0.25">
      <c r="BK48" s="179"/>
    </row>
    <row r="49" spans="63:63" x14ac:dyDescent="0.25">
      <c r="BK49" s="179"/>
    </row>
    <row r="50" spans="63:63" x14ac:dyDescent="0.25">
      <c r="BK50" s="179"/>
    </row>
    <row r="51" spans="63:63" x14ac:dyDescent="0.25">
      <c r="BK51" s="179"/>
    </row>
    <row r="52" spans="63:63" x14ac:dyDescent="0.25">
      <c r="BK52" s="179"/>
    </row>
    <row r="53" spans="63:63" x14ac:dyDescent="0.25">
      <c r="BK53" s="179"/>
    </row>
    <row r="54" spans="63:63" x14ac:dyDescent="0.25">
      <c r="BK54" s="179"/>
    </row>
    <row r="55" spans="63:63" x14ac:dyDescent="0.25">
      <c r="BK55" s="179"/>
    </row>
    <row r="56" spans="63:63" x14ac:dyDescent="0.25">
      <c r="BK56" s="179"/>
    </row>
    <row r="57" spans="63:63" x14ac:dyDescent="0.25">
      <c r="BK57" s="179"/>
    </row>
    <row r="58" spans="63:63" x14ac:dyDescent="0.25">
      <c r="BK58" s="179"/>
    </row>
    <row r="59" spans="63:63" x14ac:dyDescent="0.25">
      <c r="BK59" s="179"/>
    </row>
    <row r="60" spans="63:63" x14ac:dyDescent="0.25">
      <c r="BK60" s="179"/>
    </row>
    <row r="61" spans="63:63" x14ac:dyDescent="0.25">
      <c r="BK61" s="179"/>
    </row>
    <row r="62" spans="63:63" x14ac:dyDescent="0.25">
      <c r="BK62" s="179"/>
    </row>
    <row r="63" spans="63:63" x14ac:dyDescent="0.25">
      <c r="BK63" s="179"/>
    </row>
    <row r="64" spans="63:63" x14ac:dyDescent="0.25">
      <c r="BK64" s="179"/>
    </row>
    <row r="65" spans="2:63" x14ac:dyDescent="0.25">
      <c r="BK65" s="179"/>
    </row>
    <row r="66" spans="2:63" x14ac:dyDescent="0.25">
      <c r="BK66" s="179"/>
    </row>
    <row r="67" spans="2:63" x14ac:dyDescent="0.25">
      <c r="BK67" s="179"/>
    </row>
    <row r="68" spans="2:63" x14ac:dyDescent="0.25">
      <c r="BK68" s="179"/>
    </row>
    <row r="69" spans="2:63" x14ac:dyDescent="0.25">
      <c r="BK69" s="179"/>
    </row>
    <row r="70" spans="2:63" x14ac:dyDescent="0.25">
      <c r="BK70" s="179"/>
    </row>
    <row r="71" spans="2:63" x14ac:dyDescent="0.25">
      <c r="BK71" s="179"/>
    </row>
    <row r="72" spans="2:63" x14ac:dyDescent="0.25">
      <c r="BK72" s="180"/>
    </row>
    <row r="73" spans="2:63" ht="13.8" thickBot="1" x14ac:dyDescent="0.3">
      <c r="B73" s="182"/>
      <c r="C73" s="183"/>
      <c r="D73" s="183"/>
      <c r="E73" s="183"/>
      <c r="F73" s="183"/>
      <c r="G73" s="183"/>
      <c r="H73" s="183"/>
      <c r="I73" s="183"/>
      <c r="J73" s="183"/>
      <c r="K73" s="183"/>
      <c r="L73" s="183"/>
      <c r="M73" s="183"/>
      <c r="N73" s="183"/>
      <c r="O73" s="183"/>
      <c r="P73" s="183"/>
      <c r="Q73" s="183"/>
      <c r="R73" s="183"/>
      <c r="S73" s="183"/>
      <c r="T73" s="183"/>
      <c r="U73" s="183"/>
      <c r="V73" s="183"/>
      <c r="W73" s="183"/>
      <c r="X73" s="183"/>
      <c r="Y73" s="183"/>
      <c r="Z73" s="183"/>
      <c r="AA73" s="183"/>
      <c r="AB73" s="183"/>
      <c r="AC73" s="183"/>
      <c r="AD73" s="183"/>
      <c r="AE73" s="183"/>
      <c r="AF73" s="183"/>
      <c r="AG73" s="183"/>
      <c r="AH73" s="183"/>
      <c r="AI73" s="183"/>
      <c r="AJ73" s="183"/>
      <c r="AK73" s="183"/>
      <c r="AL73" s="183"/>
      <c r="AM73" s="183"/>
      <c r="AN73" s="183"/>
      <c r="AO73" s="183"/>
      <c r="AP73" s="183"/>
      <c r="AQ73" s="183"/>
      <c r="AR73" s="183"/>
      <c r="AS73" s="183"/>
      <c r="AT73" s="183"/>
      <c r="AU73" s="183"/>
      <c r="AV73" s="183"/>
      <c r="AW73" s="183"/>
      <c r="AX73" s="183"/>
      <c r="AY73" s="183"/>
      <c r="AZ73" s="183"/>
      <c r="BA73" s="183"/>
      <c r="BB73" s="183"/>
      <c r="BC73" s="183"/>
      <c r="BD73" s="183"/>
      <c r="BE73" s="183"/>
      <c r="BF73" s="183"/>
      <c r="BG73" s="183"/>
      <c r="BH73" s="183"/>
      <c r="BI73" s="183"/>
      <c r="BJ73" s="183"/>
      <c r="BK73" s="184"/>
    </row>
    <row r="74" spans="2:63" ht="13.8" thickBot="1" x14ac:dyDescent="0.3">
      <c r="BK74" s="181"/>
    </row>
  </sheetData>
  <phoneticPr fontId="27" type="noConversion"/>
  <pageMargins left="0.75" right="0.75" top="1" bottom="1" header="0.5" footer="0.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Button 1">
              <controlPr defaultSize="0" print="0" autoFill="0" autoPict="0" macro="[0]!Add_Rows_And_Columns">
                <anchor moveWithCells="1" sizeWithCells="1">
                  <from>
                    <xdr:col>12</xdr:col>
                    <xdr:colOff>45720</xdr:colOff>
                    <xdr:row>6</xdr:row>
                    <xdr:rowOff>68580</xdr:rowOff>
                  </from>
                  <to>
                    <xdr:col>17</xdr:col>
                    <xdr:colOff>274320</xdr:colOff>
                    <xdr:row>8</xdr:row>
                    <xdr:rowOff>137160</xdr:rowOff>
                  </to>
                </anchor>
              </controlPr>
            </control>
          </mc:Choice>
        </mc:AlternateContent>
        <mc:AlternateContent xmlns:mc="http://schemas.openxmlformats.org/markup-compatibility/2006">
          <mc:Choice Requires="x14">
            <control shapeId="6147" r:id="rId5" name="Button 3">
              <controlPr defaultSize="0" print="0" autoFill="0" autoPict="0" macro="[0]!_xludf.Undo">
                <anchor moveWithCells="1" sizeWithCells="1">
                  <from>
                    <xdr:col>12</xdr:col>
                    <xdr:colOff>68580</xdr:colOff>
                    <xdr:row>10</xdr:row>
                    <xdr:rowOff>38100</xdr:rowOff>
                  </from>
                  <to>
                    <xdr:col>17</xdr:col>
                    <xdr:colOff>289560</xdr:colOff>
                    <xdr:row>12</xdr:row>
                    <xdr:rowOff>99060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BP99"/>
  <sheetViews>
    <sheetView zoomScaleNormal="100" workbookViewId="0">
      <pane xSplit="2" ySplit="12" topLeftCell="AO64" activePane="bottomRight" state="frozen"/>
      <selection activeCell="BD70" sqref="BD70"/>
      <selection pane="topRight" activeCell="BD70" sqref="BD70"/>
      <selection pane="bottomLeft" activeCell="BD70" sqref="BD70"/>
      <selection pane="bottomRight" activeCell="BM13" sqref="BM13"/>
    </sheetView>
  </sheetViews>
  <sheetFormatPr defaultColWidth="7" defaultRowHeight="13.2" x14ac:dyDescent="0.25"/>
  <cols>
    <col min="1" max="1" width="9.109375" hidden="1" customWidth="1"/>
    <col min="2" max="2" width="23.33203125" customWidth="1"/>
    <col min="3" max="67" width="7" style="54" customWidth="1"/>
    <col min="68" max="16384" width="7" style="53"/>
  </cols>
  <sheetData>
    <row r="1" spans="1:68" ht="17.399999999999999" x14ac:dyDescent="0.3">
      <c r="B1" s="167" t="s">
        <v>322</v>
      </c>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5"/>
    </row>
    <row r="2" spans="1:68" ht="17.399999999999999" x14ac:dyDescent="0.3">
      <c r="B2" s="167"/>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5"/>
    </row>
    <row r="3" spans="1:68" x14ac:dyDescent="0.25">
      <c r="B3" s="28" t="s">
        <v>323</v>
      </c>
      <c r="C3" s="283" t="s">
        <v>383</v>
      </c>
      <c r="D3" s="283"/>
      <c r="E3" s="283"/>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7"/>
    </row>
    <row r="5" spans="1:68" ht="13.8" thickBot="1" x14ac:dyDescent="0.3">
      <c r="C5" s="210"/>
      <c r="D5" s="210"/>
      <c r="E5" s="210"/>
      <c r="F5" s="210"/>
      <c r="G5" s="210"/>
      <c r="H5" s="210"/>
      <c r="I5" s="210"/>
      <c r="J5" s="210"/>
      <c r="K5" s="210"/>
      <c r="L5" s="210"/>
      <c r="M5" s="210"/>
      <c r="N5" s="210"/>
      <c r="O5" s="210"/>
      <c r="P5" s="210"/>
      <c r="Q5" s="210"/>
      <c r="R5" s="210"/>
      <c r="S5" s="210"/>
      <c r="T5" s="210"/>
      <c r="U5" s="210"/>
      <c r="V5" s="210"/>
      <c r="W5" s="210"/>
      <c r="X5" s="210"/>
      <c r="Y5" s="210"/>
      <c r="Z5" s="210"/>
      <c r="AA5" s="210"/>
      <c r="AB5" s="210"/>
      <c r="AC5" s="210"/>
      <c r="AD5" s="210"/>
      <c r="AE5" s="210"/>
      <c r="AF5" s="210"/>
      <c r="AG5" s="210"/>
      <c r="AH5" s="210"/>
      <c r="AI5" s="210"/>
      <c r="AJ5" s="210"/>
      <c r="AK5" s="210"/>
      <c r="AL5" s="210"/>
      <c r="AM5" s="210"/>
      <c r="AN5" s="210"/>
      <c r="AO5" s="210"/>
      <c r="AP5" s="210"/>
      <c r="AQ5" s="210"/>
      <c r="AR5" s="210"/>
      <c r="AS5" s="210"/>
      <c r="AT5" s="210"/>
      <c r="AU5" s="210"/>
      <c r="AV5" s="210"/>
      <c r="AW5" s="210"/>
      <c r="AX5" s="210"/>
      <c r="AY5" s="210"/>
      <c r="AZ5" s="210"/>
      <c r="BA5" s="210"/>
      <c r="BB5" s="210"/>
      <c r="BC5" s="210"/>
      <c r="BD5" s="210"/>
      <c r="BE5" s="210"/>
      <c r="BF5" s="210"/>
      <c r="BG5" s="210"/>
      <c r="BH5" s="210"/>
      <c r="BI5" s="210"/>
      <c r="BJ5" s="210"/>
      <c r="BK5" s="234"/>
      <c r="BL5" s="234"/>
      <c r="BM5" s="234"/>
    </row>
    <row r="6" spans="1:68" s="59" customFormat="1" ht="25.5" customHeight="1" thickBot="1" x14ac:dyDescent="0.3">
      <c r="A6" s="51"/>
      <c r="B6" s="50" t="s">
        <v>18</v>
      </c>
      <c r="C6" s="207" t="s">
        <v>324</v>
      </c>
      <c r="D6" s="207" t="s">
        <v>325</v>
      </c>
      <c r="E6" s="207" t="s">
        <v>326</v>
      </c>
      <c r="F6" s="207" t="s">
        <v>327</v>
      </c>
      <c r="G6" s="207" t="s">
        <v>328</v>
      </c>
      <c r="H6" s="207" t="s">
        <v>329</v>
      </c>
      <c r="I6" s="207" t="s">
        <v>330</v>
      </c>
      <c r="J6" s="207" t="s">
        <v>331</v>
      </c>
      <c r="K6" s="207" t="s">
        <v>332</v>
      </c>
      <c r="L6" s="207" t="s">
        <v>333</v>
      </c>
      <c r="M6" s="207" t="s">
        <v>334</v>
      </c>
      <c r="N6" s="207" t="s">
        <v>335</v>
      </c>
      <c r="O6" s="207" t="s">
        <v>336</v>
      </c>
      <c r="P6" s="207" t="s">
        <v>337</v>
      </c>
      <c r="Q6" s="207" t="s">
        <v>338</v>
      </c>
      <c r="R6" s="207" t="s">
        <v>339</v>
      </c>
      <c r="S6" s="207" t="s">
        <v>340</v>
      </c>
      <c r="T6" s="207" t="s">
        <v>341</v>
      </c>
      <c r="U6" s="207" t="s">
        <v>342</v>
      </c>
      <c r="V6" s="207" t="s">
        <v>343</v>
      </c>
      <c r="W6" s="207" t="s">
        <v>344</v>
      </c>
      <c r="X6" s="207" t="s">
        <v>345</v>
      </c>
      <c r="Y6" s="207" t="s">
        <v>346</v>
      </c>
      <c r="Z6" s="207" t="s">
        <v>347</v>
      </c>
      <c r="AA6" s="207" t="s">
        <v>348</v>
      </c>
      <c r="AB6" s="207" t="s">
        <v>349</v>
      </c>
      <c r="AC6" s="207" t="s">
        <v>350</v>
      </c>
      <c r="AD6" s="208" t="s">
        <v>351</v>
      </c>
      <c r="AE6" s="209" t="s">
        <v>352</v>
      </c>
      <c r="AF6" s="209" t="s">
        <v>353</v>
      </c>
      <c r="AG6" s="209" t="s">
        <v>354</v>
      </c>
      <c r="AH6" s="209" t="s">
        <v>355</v>
      </c>
      <c r="AI6" s="209" t="s">
        <v>356</v>
      </c>
      <c r="AJ6" s="209" t="s">
        <v>357</v>
      </c>
      <c r="AK6" s="209" t="s">
        <v>358</v>
      </c>
      <c r="AL6" s="209" t="s">
        <v>359</v>
      </c>
      <c r="AM6" s="209" t="s">
        <v>360</v>
      </c>
      <c r="AN6" s="209" t="s">
        <v>361</v>
      </c>
      <c r="AO6" s="209" t="s">
        <v>362</v>
      </c>
      <c r="AP6" s="209" t="s">
        <v>363</v>
      </c>
      <c r="AQ6" s="209" t="s">
        <v>364</v>
      </c>
      <c r="AR6" s="209" t="s">
        <v>365</v>
      </c>
      <c r="AS6" s="209" t="s">
        <v>366</v>
      </c>
      <c r="AT6" s="209" t="s">
        <v>367</v>
      </c>
      <c r="AU6" s="208" t="s">
        <v>368</v>
      </c>
      <c r="AV6" s="208" t="s">
        <v>369</v>
      </c>
      <c r="AW6" s="207" t="s">
        <v>370</v>
      </c>
      <c r="AX6" s="207" t="s">
        <v>371</v>
      </c>
      <c r="AY6" s="207" t="s">
        <v>372</v>
      </c>
      <c r="AZ6" s="208" t="s">
        <v>373</v>
      </c>
      <c r="BA6" s="209" t="s">
        <v>374</v>
      </c>
      <c r="BB6" s="209" t="s">
        <v>375</v>
      </c>
      <c r="BC6" s="209" t="s">
        <v>376</v>
      </c>
      <c r="BD6" s="209" t="s">
        <v>377</v>
      </c>
      <c r="BE6" s="209" t="s">
        <v>378</v>
      </c>
      <c r="BF6" s="209" t="s">
        <v>379</v>
      </c>
      <c r="BG6" s="209" t="s">
        <v>380</v>
      </c>
      <c r="BH6" s="209" t="s">
        <v>381</v>
      </c>
      <c r="BI6" s="208" t="s">
        <v>382</v>
      </c>
      <c r="BJ6" s="235" t="s">
        <v>389</v>
      </c>
      <c r="BK6" s="253" t="s">
        <v>391</v>
      </c>
      <c r="BL6" s="253" t="s">
        <v>392</v>
      </c>
      <c r="BM6" s="238" t="s">
        <v>400</v>
      </c>
    </row>
    <row r="7" spans="1:68" ht="13.8" hidden="1" thickBot="1" x14ac:dyDescent="0.3">
      <c r="B7" s="29" t="s">
        <v>24</v>
      </c>
      <c r="C7" s="70" t="e">
        <f>IF(ISBLANK(#REF!),"N/A",#REF!)</f>
        <v>#REF!</v>
      </c>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191"/>
      <c r="BN7" s="61"/>
    </row>
    <row r="8" spans="1:68" ht="13.8" hidden="1" thickBot="1" x14ac:dyDescent="0.3">
      <c r="B8" s="29" t="s">
        <v>20</v>
      </c>
      <c r="C8" s="71" t="e">
        <f>IF(ISBLANK(#REF!),"N/A",#REF!)</f>
        <v>#REF!</v>
      </c>
      <c r="D8" s="62"/>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192"/>
      <c r="BN8" s="63"/>
    </row>
    <row r="9" spans="1:68" ht="13.8" thickBot="1" x14ac:dyDescent="0.3">
      <c r="B9" s="29" t="s">
        <v>259</v>
      </c>
      <c r="C9" s="72">
        <f>IF(ISBLANK($C$13),"N/A",$C$13)</f>
        <v>2.2999999999999998</v>
      </c>
      <c r="D9" s="72">
        <f>IF(ISBLANK($D$14),"N/A",$D$14)</f>
        <v>2.2000000000000002</v>
      </c>
      <c r="E9" s="64">
        <f>IF(ISBLANK($E$15),"N/A",$E$15)</f>
        <v>2.1</v>
      </c>
      <c r="F9" s="64">
        <f>IF(ISBLANK($F$16),"N/A",$F$16)</f>
        <v>2.1</v>
      </c>
      <c r="G9" s="64">
        <f>IF(ISBLANK($G$17),"N/A",$G$17)</f>
        <v>3</v>
      </c>
      <c r="H9" s="64">
        <f>IF(ISBLANK($H$18),"N/A",$H$18)</f>
        <v>2.8</v>
      </c>
      <c r="I9" s="64">
        <f>IF(ISBLANK($I$19),"N/A",$I$19)</f>
        <v>3.2</v>
      </c>
      <c r="J9" s="64">
        <f>IF(ISBLANK($J$20),"N/A",$J$20)</f>
        <v>3.5</v>
      </c>
      <c r="K9" s="64">
        <f>IF(ISBLANK($K$21),"N/A",$K$21)</f>
        <v>3.4</v>
      </c>
      <c r="L9" s="64">
        <f>IF(ISBLANK($L$22),"N/A",$L$22)</f>
        <v>3.5</v>
      </c>
      <c r="M9" s="64">
        <f>IF(ISBLANK($M$23),"N/A",$M$23)</f>
        <v>3</v>
      </c>
      <c r="N9" s="64">
        <f>IF(ISBLANK($N$24),"N/A",$N$24)</f>
        <v>2.9</v>
      </c>
      <c r="O9" s="64">
        <f>IF(ISBLANK($O$25),"N/A",$O$25)</f>
        <v>2.5</v>
      </c>
      <c r="P9" s="64">
        <f>IF(ISBLANK($P$26),"N/A",$P$26)</f>
        <v>2.4</v>
      </c>
      <c r="Q9" s="64">
        <f>IF(ISBLANK($Q$27),"N/A",$Q$27)</f>
        <v>2.4</v>
      </c>
      <c r="R9" s="64">
        <f>IF(ISBLANK($R$28),"N/A",$R$28)</f>
        <v>2.6</v>
      </c>
      <c r="S9" s="64">
        <f>IF(ISBLANK($S$29),"N/A",$S$29)</f>
        <v>3.1</v>
      </c>
      <c r="T9" s="64">
        <f>IF(ISBLANK($T$30),"N/A",$T$30)</f>
        <v>2.8</v>
      </c>
      <c r="U9" s="64">
        <f>IF(ISBLANK($U$31),"N/A",$U$31)</f>
        <v>3.1</v>
      </c>
      <c r="V9" s="64">
        <f>IF(ISBLANK($V$32),"N/A",$V$32)</f>
        <v>2.6</v>
      </c>
      <c r="W9" s="64">
        <f>IF(ISBLANK($W$33),"N/A",$W$33)</f>
        <v>0.7</v>
      </c>
      <c r="X9" s="64">
        <f>IF(ISBLANK($X$34),"N/A",$X$34)</f>
        <v>-0.1</v>
      </c>
      <c r="Y9" s="64">
        <f>IF(ISBLANK($Y$35),"N/A",$Y$35)</f>
        <v>-0.2</v>
      </c>
      <c r="Z9" s="64">
        <f>IF(ISBLANK($Z$36),"N/A",$Z$36)</f>
        <v>-0.1</v>
      </c>
      <c r="AA9" s="64">
        <f>IF(ISBLANK($AA$37),"N/A",$AA$37)</f>
        <v>1.2</v>
      </c>
      <c r="AB9" s="64">
        <f>IF(ISBLANK($AB$38),"N/A",$AB$38)</f>
        <v>2.1</v>
      </c>
      <c r="AC9" s="64">
        <f>IF(ISBLANK($AC$39),"N/A",$AC$39)</f>
        <v>2.4</v>
      </c>
      <c r="AD9" s="64">
        <f>IF(ISBLANK($AD$40),"N/A",$AD$40)</f>
        <v>2.5</v>
      </c>
      <c r="AE9" s="64">
        <f>IF(ISBLANK($AE$41),"N/A",$AE$41)</f>
        <v>2.5</v>
      </c>
      <c r="AF9" s="64">
        <f>IF(ISBLANK($AF$42),"N/A",$AF$42)</f>
        <v>1.9</v>
      </c>
      <c r="AG9" s="64">
        <f>IF(ISBLANK($AG$43),"N/A",$AG$43)</f>
        <v>2</v>
      </c>
      <c r="AH9" s="64">
        <f>IF(ISBLANK($AH$44),"N/A",$AH$44)</f>
        <v>1.2</v>
      </c>
      <c r="AI9" s="64">
        <f>IF(ISBLANK($AI$45),"N/A",$AI$45)</f>
        <v>1.4</v>
      </c>
      <c r="AJ9" s="64">
        <f>IF(ISBLANK($AJ$46),"N/A",$AJ$46)</f>
        <v>0.7</v>
      </c>
      <c r="AK9" s="64">
        <f>IF(ISBLANK($AK$47),"N/A",$AK$47)</f>
        <v>1</v>
      </c>
      <c r="AL9" s="64">
        <f>IF(ISBLANK($AL$48),"N/A",$AL$48)</f>
        <v>1.1000000000000001</v>
      </c>
      <c r="AM9" s="64">
        <f>IF(ISBLANK($AM$49),"N/A",$AM$49)</f>
        <v>1.1000000000000001</v>
      </c>
      <c r="AN9" s="64">
        <f>IF(ISBLANK($AN$50),"N/A",$AN$50)</f>
        <v>0.4</v>
      </c>
      <c r="AO9" s="64">
        <f>IF(ISBLANK($AO$51),"N/A",$AO$51)</f>
        <v>0.2</v>
      </c>
      <c r="AP9" s="64">
        <f>IF(ISBLANK($AP$52),"N/A",$AP$52)</f>
        <v>1.4</v>
      </c>
      <c r="AQ9" s="64">
        <f>IF(ISBLANK($AQ$53),"N/A",$AQ$53)</f>
        <v>1.1000000000000001</v>
      </c>
      <c r="AR9" s="64">
        <f>IF(ISBLANK($AR$54),"N/A",$AR$54)</f>
        <v>1.6</v>
      </c>
      <c r="AS9" s="64">
        <f>IF(ISBLANK($AS$55),"N/A",$AS$55)</f>
        <v>1.5</v>
      </c>
      <c r="AT9" s="64">
        <f>IF(ISBLANK($AT$56),"N/A",$AT$56)</f>
        <v>0.4</v>
      </c>
      <c r="AU9" s="64">
        <f>IF(ISBLANK($AU$57),"N/A",$AU$57)</f>
        <v>0.6</v>
      </c>
      <c r="AV9" s="64">
        <f>IF(ISBLANK($AV$58),"N/A",$AV$58)</f>
        <v>0.5</v>
      </c>
      <c r="AW9" s="64">
        <f>IF(ISBLANK($AW$59),"N/A",$AW$59)</f>
        <v>0.5</v>
      </c>
      <c r="AX9" s="64">
        <f>IF(ISBLANK($AX$60),"N/A",$AX$60)</f>
        <v>0.6</v>
      </c>
      <c r="AY9" s="64">
        <f>IF(ISBLANK($AY$61),"N/A",$AY$61)</f>
        <v>1.4</v>
      </c>
      <c r="AZ9" s="64">
        <f>IF(ISBLANK($AZ$62),"N/A",$AZ$62)</f>
        <v>1.2</v>
      </c>
      <c r="BA9" s="64">
        <f>IF(ISBLANK($BA$63),"N/A",$BA$63)</f>
        <v>1.8</v>
      </c>
      <c r="BB9" s="64">
        <f>IF(ISBLANK($BB$64),"N/A",$BB$64)</f>
        <v>1.4</v>
      </c>
      <c r="BC9" s="64">
        <f>IF(ISBLANK($BC$65),"N/A",$BC$65)</f>
        <v>1</v>
      </c>
      <c r="BD9" s="64">
        <f>IF(ISBLANK($BD$66),"N/A",$BD$66)</f>
        <v>0.8</v>
      </c>
      <c r="BE9" s="64">
        <f>IF(ISBLANK($BE$67),"N/A",$BE$67)</f>
        <v>1.3</v>
      </c>
      <c r="BF9" s="64">
        <f>IF(ISBLANK($BF$68),"N/A",$BF$68)</f>
        <v>1.6</v>
      </c>
      <c r="BG9" s="64">
        <f>IF(ISBLANK($BG$69),"N/A",$BG$69)</f>
        <v>1.7</v>
      </c>
      <c r="BH9" s="64">
        <f>IF(ISBLANK($BH$70),"N/A",$BH$70)</f>
        <v>1.7</v>
      </c>
      <c r="BI9" s="64">
        <f>IF(ISBLANK($BI$71),"N/A",$BI$71)</f>
        <v>1.8</v>
      </c>
      <c r="BJ9" s="64">
        <f>IF(ISBLANK($BJ$72),"N/A",$BJ$72)</f>
        <v>1.7</v>
      </c>
      <c r="BK9" s="64">
        <f>IF(ISBLANK($BK$73),"N/A",$BK$73)</f>
        <v>1.7</v>
      </c>
      <c r="BL9" s="64">
        <f>IF(ISBLANK($BL$74),"N/A",$BL$74)</f>
        <v>1.6</v>
      </c>
      <c r="BM9" s="193">
        <f>IF(ISBLANK($BM$75),"N/A",$BM$75)</f>
        <v>1.9</v>
      </c>
      <c r="BN9" s="65"/>
    </row>
    <row r="10" spans="1:68" ht="12.75" customHeight="1" thickBot="1" x14ac:dyDescent="0.3">
      <c r="B10" s="31" t="s">
        <v>261</v>
      </c>
      <c r="C10" s="73">
        <f>IF(ISBLANK($C$17),"N/A",$C$17)</f>
        <v>2.4</v>
      </c>
      <c r="D10" s="73">
        <f>IF(ISBLANK($D$18),"N/A",$D$18)</f>
        <v>2.4</v>
      </c>
      <c r="E10" s="75">
        <f>IF(ISBLANK($E$19),"N/A",$E$19)</f>
        <v>2.1</v>
      </c>
      <c r="F10" s="75">
        <f>IF(ISBLANK($F$20),"N/A",$F$20)</f>
        <v>2.2999999999999998</v>
      </c>
      <c r="G10" s="75">
        <f>IF(ISBLANK($G$21),"N/A",$G$21)</f>
        <v>2.7</v>
      </c>
      <c r="H10" s="75">
        <f>IF(ISBLANK(H22),"N/A",H22)</f>
        <v>2.8</v>
      </c>
      <c r="I10" s="75">
        <f>IF(ISBLANK(I23),"N/A",I23)</f>
        <v>3.1</v>
      </c>
      <c r="J10" s="75">
        <f>IF(ISBLANK($J$24),"N/A",$J$24)</f>
        <v>3.1</v>
      </c>
      <c r="K10" s="75">
        <f>IF(ISBLANK($K$25),"N/A",$K$25)</f>
        <v>3.1</v>
      </c>
      <c r="L10" s="75">
        <f>IF(ISBLANK($L$26),"N/A",$L$26)</f>
        <v>2.8</v>
      </c>
      <c r="M10" s="75">
        <f>IF(ISBLANK($M$27),"N/A",$M$27)</f>
        <v>2.2000000000000002</v>
      </c>
      <c r="N10" s="75">
        <f>IF(ISBLANK($N$28),"N/A",$N$28)</f>
        <v>2.4</v>
      </c>
      <c r="O10" s="75">
        <f>IF(ISBLANK($O$29),"N/A",$O$29)</f>
        <v>2.6</v>
      </c>
      <c r="P10" s="75">
        <f>IF(ISBLANK($P$30),"N/A",$P$30)</f>
        <v>2.8</v>
      </c>
      <c r="Q10" s="75">
        <f>IF(ISBLANK($Q$31),"N/A",$Q$31)</f>
        <v>2.8</v>
      </c>
      <c r="R10" s="75">
        <f>IF(ISBLANK($R$32),"N/A",$R$32)</f>
        <v>2.8</v>
      </c>
      <c r="S10" s="75">
        <f>IF(ISBLANK($S$33),"N/A",$S$33)</f>
        <v>3.3</v>
      </c>
      <c r="T10" s="75">
        <f>IF(ISBLANK($T$34),"N/A",$T$34)</f>
        <v>2.8</v>
      </c>
      <c r="U10" s="75">
        <f>IF(ISBLANK($U$35),"N/A",$U$35)</f>
        <v>2.9</v>
      </c>
      <c r="V10" s="75">
        <f>IF(ISBLANK($V$36),"N/A",$V$36)</f>
        <v>2.7</v>
      </c>
      <c r="W10" s="75">
        <f>IF(ISBLANK($W$37),"N/A",$W$37)</f>
        <v>0.9</v>
      </c>
      <c r="X10" s="75">
        <f>IF(ISBLANK($X$38),"N/A",$X$38)</f>
        <v>0.2</v>
      </c>
      <c r="Y10" s="75">
        <f>IF(ISBLANK($Y$39),"N/A",$Y$39)</f>
        <v>-0.3</v>
      </c>
      <c r="Z10" s="75">
        <f>IF(ISBLANK($Z$40),"N/A",$Z$40)</f>
        <v>0.6</v>
      </c>
      <c r="AA10" s="75">
        <f>IF(ISBLANK($AA$41),"N/A",$AA$41)</f>
        <v>1.9</v>
      </c>
      <c r="AB10" s="75">
        <f>IF(ISBLANK($AB$42),"N/A",$AB$42)</f>
        <v>2.7</v>
      </c>
      <c r="AC10" s="75">
        <f>IF(ISBLANK($AC$43),"N/A",$AC$43)</f>
        <v>2.4</v>
      </c>
      <c r="AD10" s="75">
        <f>IF(ISBLANK($AD$44),"N/A",$AD$44)</f>
        <v>2.4</v>
      </c>
      <c r="AE10" s="75">
        <f>IF(ISBLANK($AE$45),"N/A",$AE$45)</f>
        <v>2.2000000000000002</v>
      </c>
      <c r="AF10" s="75">
        <f>IF(ISBLANK($AF$46),"N/A",$AF$46)</f>
        <v>1.9</v>
      </c>
      <c r="AG10" s="75">
        <f>IF(ISBLANK($AG$47),"N/A",$AG$47)</f>
        <v>1.8</v>
      </c>
      <c r="AH10" s="75">
        <f>IF(ISBLANK($AH$48),"N/A",$AH$48)</f>
        <v>1.3</v>
      </c>
      <c r="AI10" s="75">
        <f>IF(ISBLANK($AI$49),"N/A",$AI$49)</f>
        <v>1.1000000000000001</v>
      </c>
      <c r="AJ10" s="75">
        <f>IF(ISBLANK($AJ$50),"N/A",$AJ$50)</f>
        <v>0.8</v>
      </c>
      <c r="AK10" s="75">
        <f>IF(ISBLANK($AK$51),"N/A",$AK$51)</f>
        <v>1</v>
      </c>
      <c r="AL10" s="75">
        <f>IF(ISBLANK($AL$52),"N/A",$AL$52)</f>
        <v>1.5</v>
      </c>
      <c r="AM10" s="75">
        <f>IF(ISBLANK($AM$53),"N/A",$AM$53)</f>
        <v>1.5</v>
      </c>
      <c r="AN10" s="75">
        <f>IF(ISBLANK($AN$54),"N/A",$AN$54)</f>
        <v>0.8</v>
      </c>
      <c r="AO10" s="75">
        <f>IF(ISBLANK($AO$55),"N/A",$AO$55)</f>
        <v>0.8</v>
      </c>
      <c r="AP10" s="75">
        <f>IF(ISBLANK($AP$56),"N/A",$AP$56)</f>
        <v>1.3</v>
      </c>
      <c r="AQ10" s="75">
        <f>IF(ISBLANK($AQ$57),"N/A",$AQ$57)</f>
        <v>0.9</v>
      </c>
      <c r="AR10" s="75">
        <f>IF(ISBLANK($AR$58),"N/A",$AR$58)</f>
        <v>1.5</v>
      </c>
      <c r="AS10" s="75">
        <f>IF(ISBLANK($AS$59),"N/A",$AS$59)</f>
        <v>1.5</v>
      </c>
      <c r="AT10" s="75">
        <f>IF(ISBLANK($AT$60),"N/A",$AT$60)</f>
        <v>0.6</v>
      </c>
      <c r="AU10" s="75">
        <f>IF(ISBLANK($AU$61),"N/A",$AU$61)</f>
        <v>0.4</v>
      </c>
      <c r="AV10" s="75">
        <f>IF(ISBLANK($AV$62),"N/A",$AV$62)</f>
        <v>0.4</v>
      </c>
      <c r="AW10" s="75">
        <f>IF(ISBLANK($AW$63),"N/A",$AW$63)</f>
        <v>0.3</v>
      </c>
      <c r="AX10" s="75">
        <f>IF(ISBLANK($AX$64),"N/A",$AX$64)</f>
        <v>0.7</v>
      </c>
      <c r="AY10" s="75">
        <f>IF(ISBLANK($AY$65),"N/A",$AY$65)</f>
        <v>1.3</v>
      </c>
      <c r="AZ10" s="75">
        <f>IF(ISBLANK($AZ$66),"N/A",$AZ$66)</f>
        <v>1.5</v>
      </c>
      <c r="BA10" s="75">
        <f>IF(ISBLANK($BA$67),"N/A",$BA$67)</f>
        <v>1.6</v>
      </c>
      <c r="BB10" s="75">
        <f>IF(ISBLANK($BB$68),"N/A",$BB$68)</f>
        <v>1.1000000000000001</v>
      </c>
      <c r="BC10" s="75">
        <f>IF(ISBLANK($BC$69),"N/A",$BC$69)</f>
        <v>1.1000000000000001</v>
      </c>
      <c r="BD10" s="75">
        <f>IF(ISBLANK($BD$70),"N/A",$BD$70)</f>
        <v>1</v>
      </c>
      <c r="BE10" s="75">
        <f>IF(ISBLANK($BE$71),"N/A",$BE$71)</f>
        <v>1.2</v>
      </c>
      <c r="BF10" s="75">
        <f>IF(ISBLANK($BF$72),"N/A",$BF$72)</f>
        <v>1.6</v>
      </c>
      <c r="BG10" s="75">
        <f>IF(ISBLANK($BG$73),"N/A",$BG$73)</f>
        <v>1.7</v>
      </c>
      <c r="BH10" s="75">
        <f>IF(ISBLANK($BH$74),"N/A",$BH$74)</f>
        <v>1.5</v>
      </c>
      <c r="BI10" s="75">
        <f>IF(ISBLANK($BI$75),"N/A",$BI$75)</f>
        <v>1.7</v>
      </c>
      <c r="BJ10" s="212" t="s">
        <v>390</v>
      </c>
      <c r="BK10" s="212" t="s">
        <v>390</v>
      </c>
      <c r="BL10" s="212" t="s">
        <v>390</v>
      </c>
      <c r="BM10" s="252" t="s">
        <v>390</v>
      </c>
      <c r="BN10" s="33"/>
    </row>
    <row r="11" spans="1:68" ht="13.8" hidden="1" thickBot="1" x14ac:dyDescent="0.3">
      <c r="B11" s="30" t="s">
        <v>22</v>
      </c>
      <c r="C11" s="74"/>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6"/>
      <c r="AV11" s="76"/>
      <c r="AW11" s="76"/>
      <c r="AX11" s="76"/>
      <c r="AY11" s="76"/>
      <c r="AZ11" s="76"/>
      <c r="BA11" s="76"/>
      <c r="BB11" s="76"/>
      <c r="BC11" s="76"/>
      <c r="BD11" s="76"/>
      <c r="BE11" s="76"/>
      <c r="BF11" s="76"/>
      <c r="BG11" s="76"/>
      <c r="BH11" s="76"/>
      <c r="BI11" s="76"/>
      <c r="BJ11" s="76"/>
      <c r="BK11" s="76"/>
      <c r="BL11" s="76"/>
      <c r="BM11" s="194"/>
      <c r="BN11" s="32"/>
    </row>
    <row r="12" spans="1:68" ht="13.8" hidden="1" thickBot="1" x14ac:dyDescent="0.3">
      <c r="B12" s="30" t="s">
        <v>23</v>
      </c>
      <c r="C12" s="172"/>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194"/>
      <c r="BN12" s="32"/>
    </row>
    <row r="13" spans="1:68" x14ac:dyDescent="0.25">
      <c r="B13" s="169" t="s">
        <v>324</v>
      </c>
      <c r="C13" s="175">
        <v>2.2999999999999998</v>
      </c>
      <c r="D13" s="68"/>
      <c r="E13" s="68"/>
      <c r="F13" s="68"/>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236"/>
      <c r="BK13" s="236"/>
      <c r="BL13" s="236"/>
      <c r="BM13" s="195"/>
      <c r="BN13" s="66"/>
    </row>
    <row r="14" spans="1:68" x14ac:dyDescent="0.25">
      <c r="B14" s="34" t="s">
        <v>325</v>
      </c>
      <c r="C14" s="173">
        <v>2.4</v>
      </c>
      <c r="D14" s="175">
        <v>2.2000000000000002</v>
      </c>
      <c r="E14" s="68"/>
      <c r="F14" s="68"/>
      <c r="G14" s="68"/>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237"/>
      <c r="BK14" s="237"/>
      <c r="BL14" s="237"/>
      <c r="BM14" s="196"/>
      <c r="BN14" s="66"/>
    </row>
    <row r="15" spans="1:68" x14ac:dyDescent="0.25">
      <c r="B15" s="34" t="s">
        <v>326</v>
      </c>
      <c r="C15" s="77">
        <v>2.4</v>
      </c>
      <c r="D15" s="68">
        <v>2.4</v>
      </c>
      <c r="E15" s="175">
        <v>2.1</v>
      </c>
      <c r="F15" s="68"/>
      <c r="G15" s="68"/>
      <c r="H15" s="68"/>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7"/>
      <c r="BK15" s="67"/>
      <c r="BL15" s="67"/>
      <c r="BM15" s="189"/>
      <c r="BN15" s="66"/>
    </row>
    <row r="16" spans="1:68" x14ac:dyDescent="0.25">
      <c r="B16" s="34" t="s">
        <v>327</v>
      </c>
      <c r="C16" s="77">
        <v>2.4</v>
      </c>
      <c r="D16" s="68">
        <v>2.4</v>
      </c>
      <c r="E16" s="68">
        <v>2</v>
      </c>
      <c r="F16" s="175">
        <v>2.1</v>
      </c>
      <c r="G16" s="68"/>
      <c r="H16" s="68"/>
      <c r="I16" s="68"/>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c r="BI16" s="67"/>
      <c r="BJ16" s="67"/>
      <c r="BK16" s="67"/>
      <c r="BL16" s="67"/>
      <c r="BM16" s="189"/>
      <c r="BN16" s="66"/>
    </row>
    <row r="17" spans="2:66" x14ac:dyDescent="0.25">
      <c r="B17" s="34" t="s">
        <v>328</v>
      </c>
      <c r="C17" s="77">
        <v>2.4</v>
      </c>
      <c r="D17" s="68">
        <v>2.4</v>
      </c>
      <c r="E17" s="68">
        <v>2.1</v>
      </c>
      <c r="F17" s="68">
        <v>2.2999999999999998</v>
      </c>
      <c r="G17" s="175">
        <v>3</v>
      </c>
      <c r="H17" s="68"/>
      <c r="I17" s="68"/>
      <c r="J17" s="68"/>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c r="BI17" s="67"/>
      <c r="BJ17" s="67"/>
      <c r="BK17" s="67"/>
      <c r="BL17" s="67"/>
      <c r="BM17" s="189"/>
      <c r="BN17" s="66"/>
    </row>
    <row r="18" spans="2:66" x14ac:dyDescent="0.25">
      <c r="B18" s="34" t="s">
        <v>329</v>
      </c>
      <c r="C18" s="77">
        <v>2.4</v>
      </c>
      <c r="D18" s="68">
        <v>2.4</v>
      </c>
      <c r="E18" s="68">
        <v>2.1</v>
      </c>
      <c r="F18" s="68">
        <v>2.2999999999999998</v>
      </c>
      <c r="G18" s="68">
        <v>3</v>
      </c>
      <c r="H18" s="175">
        <v>2.8</v>
      </c>
      <c r="I18" s="68"/>
      <c r="J18" s="68"/>
      <c r="K18" s="68"/>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c r="BK18" s="67"/>
      <c r="BL18" s="67"/>
      <c r="BM18" s="189"/>
      <c r="BN18" s="66"/>
    </row>
    <row r="19" spans="2:66" x14ac:dyDescent="0.25">
      <c r="B19" s="34" t="s">
        <v>330</v>
      </c>
      <c r="C19" s="77">
        <v>2.5</v>
      </c>
      <c r="D19" s="68">
        <v>2.4</v>
      </c>
      <c r="E19" s="68">
        <v>2.1</v>
      </c>
      <c r="F19" s="68">
        <v>2.2999999999999998</v>
      </c>
      <c r="G19" s="68">
        <v>2.7</v>
      </c>
      <c r="H19" s="68">
        <v>2.7</v>
      </c>
      <c r="I19" s="175">
        <v>3.2</v>
      </c>
      <c r="J19" s="68"/>
      <c r="K19" s="68"/>
      <c r="L19" s="68"/>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BD19" s="67"/>
      <c r="BE19" s="67"/>
      <c r="BF19" s="67"/>
      <c r="BG19" s="67"/>
      <c r="BH19" s="67"/>
      <c r="BI19" s="67"/>
      <c r="BJ19" s="67"/>
      <c r="BK19" s="67"/>
      <c r="BL19" s="67"/>
      <c r="BM19" s="189"/>
      <c r="BN19" s="66"/>
    </row>
    <row r="20" spans="2:66" x14ac:dyDescent="0.25">
      <c r="B20" s="34" t="s">
        <v>331</v>
      </c>
      <c r="C20" s="77">
        <v>2.5</v>
      </c>
      <c r="D20" s="68">
        <v>2.4</v>
      </c>
      <c r="E20" s="68">
        <v>2.1</v>
      </c>
      <c r="F20" s="68">
        <v>2.2999999999999998</v>
      </c>
      <c r="G20" s="68">
        <v>2.7</v>
      </c>
      <c r="H20" s="68">
        <v>2.7</v>
      </c>
      <c r="I20" s="68">
        <v>3.1</v>
      </c>
      <c r="J20" s="175">
        <v>3.5</v>
      </c>
      <c r="K20" s="68"/>
      <c r="L20" s="68"/>
      <c r="M20" s="68"/>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7"/>
      <c r="BM20" s="189"/>
      <c r="BN20" s="66"/>
    </row>
    <row r="21" spans="2:66" x14ac:dyDescent="0.25">
      <c r="B21" s="34" t="s">
        <v>332</v>
      </c>
      <c r="C21" s="77">
        <v>2.5</v>
      </c>
      <c r="D21" s="68">
        <v>2.4</v>
      </c>
      <c r="E21" s="68">
        <v>2.1</v>
      </c>
      <c r="F21" s="68">
        <v>2.2999999999999998</v>
      </c>
      <c r="G21" s="68">
        <v>2.7</v>
      </c>
      <c r="H21" s="68">
        <v>2.7</v>
      </c>
      <c r="I21" s="68">
        <v>3.4</v>
      </c>
      <c r="J21" s="68">
        <v>3.5</v>
      </c>
      <c r="K21" s="175">
        <v>3.4</v>
      </c>
      <c r="L21" s="68"/>
      <c r="M21" s="68"/>
      <c r="N21" s="68"/>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BD21" s="67"/>
      <c r="BE21" s="67"/>
      <c r="BF21" s="67"/>
      <c r="BG21" s="67"/>
      <c r="BH21" s="67"/>
      <c r="BI21" s="67"/>
      <c r="BJ21" s="67"/>
      <c r="BK21" s="67"/>
      <c r="BL21" s="67"/>
      <c r="BM21" s="189"/>
      <c r="BN21" s="66"/>
    </row>
    <row r="22" spans="2:66" x14ac:dyDescent="0.25">
      <c r="B22" s="34" t="s">
        <v>333</v>
      </c>
      <c r="C22" s="77">
        <v>1.9</v>
      </c>
      <c r="D22" s="68">
        <v>1.8</v>
      </c>
      <c r="E22" s="68">
        <v>1.9</v>
      </c>
      <c r="F22" s="68">
        <v>2</v>
      </c>
      <c r="G22" s="68">
        <v>2.7</v>
      </c>
      <c r="H22" s="68">
        <v>2.8</v>
      </c>
      <c r="I22" s="68">
        <v>3.1</v>
      </c>
      <c r="J22" s="68">
        <v>3.3</v>
      </c>
      <c r="K22" s="68">
        <v>3.5</v>
      </c>
      <c r="L22" s="175">
        <v>3.5</v>
      </c>
      <c r="M22" s="68"/>
      <c r="N22" s="68"/>
      <c r="O22" s="68"/>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BD22" s="67"/>
      <c r="BE22" s="67"/>
      <c r="BF22" s="67"/>
      <c r="BG22" s="67"/>
      <c r="BH22" s="67"/>
      <c r="BI22" s="67"/>
      <c r="BJ22" s="67"/>
      <c r="BK22" s="67"/>
      <c r="BL22" s="67"/>
      <c r="BM22" s="189"/>
      <c r="BN22" s="66"/>
    </row>
    <row r="23" spans="2:66" x14ac:dyDescent="0.25">
      <c r="B23" s="34" t="s">
        <v>334</v>
      </c>
      <c r="C23" s="77">
        <v>1.9</v>
      </c>
      <c r="D23" s="68">
        <v>1.8</v>
      </c>
      <c r="E23" s="68">
        <v>1.9</v>
      </c>
      <c r="F23" s="68">
        <v>2</v>
      </c>
      <c r="G23" s="68">
        <v>2.7</v>
      </c>
      <c r="H23" s="68">
        <v>2.8</v>
      </c>
      <c r="I23" s="68">
        <v>3.1</v>
      </c>
      <c r="J23" s="68">
        <v>3.3</v>
      </c>
      <c r="K23" s="68">
        <v>3.5</v>
      </c>
      <c r="L23" s="68">
        <v>3.5</v>
      </c>
      <c r="M23" s="175">
        <v>3</v>
      </c>
      <c r="N23" s="68" t="s">
        <v>312</v>
      </c>
      <c r="O23" s="68" t="s">
        <v>312</v>
      </c>
      <c r="P23" s="68" t="s">
        <v>312</v>
      </c>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7"/>
      <c r="BM23" s="189"/>
      <c r="BN23" s="66"/>
    </row>
    <row r="24" spans="2:66" x14ac:dyDescent="0.25">
      <c r="B24" s="34" t="s">
        <v>335</v>
      </c>
      <c r="C24" s="77">
        <v>1.7</v>
      </c>
      <c r="D24" s="68">
        <v>1.8</v>
      </c>
      <c r="E24" s="68">
        <v>1.8</v>
      </c>
      <c r="F24" s="68">
        <v>1.9</v>
      </c>
      <c r="G24" s="68">
        <v>2.7</v>
      </c>
      <c r="H24" s="68">
        <v>2.6</v>
      </c>
      <c r="I24" s="68">
        <v>2.9</v>
      </c>
      <c r="J24" s="68">
        <v>3.1</v>
      </c>
      <c r="K24" s="68">
        <v>3.1</v>
      </c>
      <c r="L24" s="68">
        <v>3.5</v>
      </c>
      <c r="M24" s="68">
        <v>3.1</v>
      </c>
      <c r="N24" s="175">
        <v>2.9</v>
      </c>
      <c r="O24" s="68"/>
      <c r="P24" s="68"/>
      <c r="Q24" s="68"/>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c r="BL24" s="67"/>
      <c r="BM24" s="189"/>
      <c r="BN24" s="66"/>
    </row>
    <row r="25" spans="2:66" x14ac:dyDescent="0.25">
      <c r="B25" s="34" t="s">
        <v>336</v>
      </c>
      <c r="C25" s="165">
        <v>1.7</v>
      </c>
      <c r="D25" s="68">
        <v>1.8</v>
      </c>
      <c r="E25" s="68">
        <v>1.8</v>
      </c>
      <c r="F25" s="68">
        <v>1.9</v>
      </c>
      <c r="G25" s="68">
        <v>2.7</v>
      </c>
      <c r="H25" s="68">
        <v>2.6</v>
      </c>
      <c r="I25" s="68">
        <v>2.9</v>
      </c>
      <c r="J25" s="68">
        <v>3.1</v>
      </c>
      <c r="K25" s="68">
        <v>3.1</v>
      </c>
      <c r="L25" s="68">
        <v>3.3</v>
      </c>
      <c r="M25" s="68">
        <v>2.8</v>
      </c>
      <c r="N25" s="68">
        <v>2.6</v>
      </c>
      <c r="O25" s="175">
        <v>2.5</v>
      </c>
      <c r="P25" s="68"/>
      <c r="Q25" s="68"/>
      <c r="R25" s="68"/>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7"/>
      <c r="BM25" s="189"/>
      <c r="BN25" s="66"/>
    </row>
    <row r="26" spans="2:66" x14ac:dyDescent="0.25">
      <c r="B26" s="34" t="s">
        <v>337</v>
      </c>
      <c r="C26" s="77">
        <v>1.7</v>
      </c>
      <c r="D26" s="166">
        <v>2.1</v>
      </c>
      <c r="E26" s="68">
        <v>1.8</v>
      </c>
      <c r="F26" s="68">
        <v>2</v>
      </c>
      <c r="G26" s="68">
        <v>2.8</v>
      </c>
      <c r="H26" s="68">
        <v>2.4</v>
      </c>
      <c r="I26" s="68">
        <v>3.1</v>
      </c>
      <c r="J26" s="68">
        <v>3.1</v>
      </c>
      <c r="K26" s="68">
        <v>2.7</v>
      </c>
      <c r="L26" s="68">
        <v>2.8</v>
      </c>
      <c r="M26" s="68">
        <v>2.2000000000000002</v>
      </c>
      <c r="N26" s="68">
        <v>2.2000000000000002</v>
      </c>
      <c r="O26" s="68">
        <v>2.4</v>
      </c>
      <c r="P26" s="175">
        <v>2.4</v>
      </c>
      <c r="Q26" s="68"/>
      <c r="R26" s="68"/>
      <c r="S26" s="68"/>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7"/>
      <c r="BM26" s="189"/>
      <c r="BN26" s="66"/>
    </row>
    <row r="27" spans="2:66" x14ac:dyDescent="0.25">
      <c r="B27" s="34" t="s">
        <v>338</v>
      </c>
      <c r="C27" s="77">
        <v>1.7</v>
      </c>
      <c r="D27" s="68">
        <v>2.1</v>
      </c>
      <c r="E27" s="166">
        <v>1.8</v>
      </c>
      <c r="F27" s="68">
        <v>2</v>
      </c>
      <c r="G27" s="68">
        <v>2.8</v>
      </c>
      <c r="H27" s="68">
        <v>2.4</v>
      </c>
      <c r="I27" s="68">
        <v>3.1</v>
      </c>
      <c r="J27" s="68">
        <v>3.1</v>
      </c>
      <c r="K27" s="68">
        <v>2.7</v>
      </c>
      <c r="L27" s="68">
        <v>2.8</v>
      </c>
      <c r="M27" s="68">
        <v>2.2000000000000002</v>
      </c>
      <c r="N27" s="68">
        <v>2.2000000000000002</v>
      </c>
      <c r="O27" s="68">
        <v>2.2999999999999998</v>
      </c>
      <c r="P27" s="68">
        <v>2.2999999999999998</v>
      </c>
      <c r="Q27" s="175">
        <v>2.4</v>
      </c>
      <c r="R27" s="68"/>
      <c r="S27" s="68"/>
      <c r="T27" s="68"/>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BD27" s="67"/>
      <c r="BE27" s="67"/>
      <c r="BF27" s="67"/>
      <c r="BG27" s="67"/>
      <c r="BH27" s="67"/>
      <c r="BI27" s="67"/>
      <c r="BJ27" s="67"/>
      <c r="BK27" s="67"/>
      <c r="BL27" s="67"/>
      <c r="BM27" s="189"/>
      <c r="BN27" s="66"/>
    </row>
    <row r="28" spans="2:66" x14ac:dyDescent="0.25">
      <c r="B28" s="34" t="s">
        <v>339</v>
      </c>
      <c r="C28" s="77">
        <v>1.7</v>
      </c>
      <c r="D28" s="68">
        <v>2.1</v>
      </c>
      <c r="E28" s="68">
        <v>1.8</v>
      </c>
      <c r="F28" s="166">
        <v>2</v>
      </c>
      <c r="G28" s="68">
        <v>2.8</v>
      </c>
      <c r="H28" s="68">
        <v>2.4</v>
      </c>
      <c r="I28" s="68">
        <v>3.1</v>
      </c>
      <c r="J28" s="68">
        <v>3.1</v>
      </c>
      <c r="K28" s="68">
        <v>2.7</v>
      </c>
      <c r="L28" s="68">
        <v>2.8</v>
      </c>
      <c r="M28" s="68">
        <v>2.2000000000000002</v>
      </c>
      <c r="N28" s="68">
        <v>2.4</v>
      </c>
      <c r="O28" s="68">
        <v>2.7</v>
      </c>
      <c r="P28" s="68">
        <v>2.8</v>
      </c>
      <c r="Q28" s="68">
        <v>3</v>
      </c>
      <c r="R28" s="175">
        <v>2.6</v>
      </c>
      <c r="S28" s="68"/>
      <c r="T28" s="68"/>
      <c r="U28" s="68"/>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BD28" s="67"/>
      <c r="BE28" s="67"/>
      <c r="BF28" s="67"/>
      <c r="BG28" s="67"/>
      <c r="BH28" s="67"/>
      <c r="BI28" s="67"/>
      <c r="BJ28" s="67"/>
      <c r="BK28" s="67"/>
      <c r="BL28" s="67"/>
      <c r="BM28" s="189"/>
      <c r="BN28" s="66"/>
    </row>
    <row r="29" spans="2:66" x14ac:dyDescent="0.25">
      <c r="B29" s="34" t="s">
        <v>340</v>
      </c>
      <c r="C29" s="77">
        <v>1.7</v>
      </c>
      <c r="D29" s="68">
        <v>2.1</v>
      </c>
      <c r="E29" s="68">
        <v>1.9</v>
      </c>
      <c r="F29" s="68">
        <v>2</v>
      </c>
      <c r="G29" s="166">
        <v>2.8</v>
      </c>
      <c r="H29" s="68">
        <v>2.4</v>
      </c>
      <c r="I29" s="68">
        <v>3</v>
      </c>
      <c r="J29" s="68">
        <v>3.1</v>
      </c>
      <c r="K29" s="68">
        <v>2.7</v>
      </c>
      <c r="L29" s="68">
        <v>2.8</v>
      </c>
      <c r="M29" s="68">
        <v>2.2000000000000002</v>
      </c>
      <c r="N29" s="68">
        <v>2.4</v>
      </c>
      <c r="O29" s="68">
        <v>2.6</v>
      </c>
      <c r="P29" s="68">
        <v>2.8</v>
      </c>
      <c r="Q29" s="68">
        <v>3</v>
      </c>
      <c r="R29" s="68">
        <v>2.8</v>
      </c>
      <c r="S29" s="175">
        <v>3.1</v>
      </c>
      <c r="T29" s="68"/>
      <c r="U29" s="68"/>
      <c r="V29" s="68"/>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c r="BM29" s="189"/>
      <c r="BN29" s="66"/>
    </row>
    <row r="30" spans="2:66" x14ac:dyDescent="0.25">
      <c r="B30" s="34" t="s">
        <v>341</v>
      </c>
      <c r="C30" s="77">
        <v>1.7</v>
      </c>
      <c r="D30" s="68">
        <v>2.1</v>
      </c>
      <c r="E30" s="68">
        <v>1.92</v>
      </c>
      <c r="F30" s="68">
        <v>2</v>
      </c>
      <c r="G30" s="68">
        <v>2.8</v>
      </c>
      <c r="H30" s="166">
        <v>2.4</v>
      </c>
      <c r="I30" s="68">
        <v>3</v>
      </c>
      <c r="J30" s="68">
        <v>3.1</v>
      </c>
      <c r="K30" s="68">
        <v>2.7</v>
      </c>
      <c r="L30" s="68">
        <v>2.8</v>
      </c>
      <c r="M30" s="68">
        <v>2.2000000000000002</v>
      </c>
      <c r="N30" s="68">
        <v>2.4</v>
      </c>
      <c r="O30" s="68">
        <v>2.6</v>
      </c>
      <c r="P30" s="68">
        <v>2.8</v>
      </c>
      <c r="Q30" s="68">
        <v>3</v>
      </c>
      <c r="R30" s="68">
        <v>2.8</v>
      </c>
      <c r="S30" s="68">
        <v>3.2</v>
      </c>
      <c r="T30" s="175">
        <v>2.8</v>
      </c>
      <c r="U30" s="68"/>
      <c r="V30" s="68"/>
      <c r="W30" s="68"/>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7"/>
      <c r="BH30" s="67"/>
      <c r="BI30" s="67"/>
      <c r="BJ30" s="67"/>
      <c r="BK30" s="67"/>
      <c r="BL30" s="67"/>
      <c r="BM30" s="189"/>
      <c r="BN30" s="66"/>
    </row>
    <row r="31" spans="2:66" x14ac:dyDescent="0.25">
      <c r="B31" s="34" t="s">
        <v>342</v>
      </c>
      <c r="C31" s="77">
        <v>0.82987551867219622</v>
      </c>
      <c r="D31" s="68">
        <v>1.5</v>
      </c>
      <c r="E31" s="68">
        <v>1.1000000000000001</v>
      </c>
      <c r="F31" s="68">
        <v>0.9</v>
      </c>
      <c r="G31" s="68">
        <v>1.7</v>
      </c>
      <c r="H31" s="68">
        <v>1.2</v>
      </c>
      <c r="I31" s="166">
        <v>1.9</v>
      </c>
      <c r="J31" s="68">
        <v>2.1</v>
      </c>
      <c r="K31" s="68">
        <v>2.5</v>
      </c>
      <c r="L31" s="68">
        <v>2.9</v>
      </c>
      <c r="M31" s="68">
        <v>2.2999999999999998</v>
      </c>
      <c r="N31" s="68">
        <v>2.2000000000000002</v>
      </c>
      <c r="O31" s="68">
        <v>2.5</v>
      </c>
      <c r="P31" s="68">
        <v>2.5</v>
      </c>
      <c r="Q31" s="68">
        <v>2.8</v>
      </c>
      <c r="R31" s="68">
        <v>2.8</v>
      </c>
      <c r="S31" s="68">
        <v>3.3</v>
      </c>
      <c r="T31" s="68">
        <v>2.8</v>
      </c>
      <c r="U31" s="175">
        <v>3.1</v>
      </c>
      <c r="V31" s="68"/>
      <c r="W31" s="68"/>
      <c r="X31" s="68"/>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189"/>
      <c r="BN31" s="66"/>
    </row>
    <row r="32" spans="2:66" x14ac:dyDescent="0.25">
      <c r="B32" s="34" t="s">
        <v>343</v>
      </c>
      <c r="C32" s="77">
        <v>0.82987551867219622</v>
      </c>
      <c r="D32" s="68">
        <v>1.5</v>
      </c>
      <c r="E32" s="68">
        <v>1.1000000000000001</v>
      </c>
      <c r="F32" s="68">
        <v>0.9</v>
      </c>
      <c r="G32" s="68">
        <v>1.7</v>
      </c>
      <c r="H32" s="68">
        <v>1.2</v>
      </c>
      <c r="I32" s="68">
        <v>1.9</v>
      </c>
      <c r="J32" s="166">
        <v>2.1</v>
      </c>
      <c r="K32" s="68">
        <v>2.5</v>
      </c>
      <c r="L32" s="68">
        <v>2.9</v>
      </c>
      <c r="M32" s="68">
        <v>2.2999999999999998</v>
      </c>
      <c r="N32" s="68">
        <v>2.2000000000000002</v>
      </c>
      <c r="O32" s="68">
        <v>2.5</v>
      </c>
      <c r="P32" s="68">
        <v>2.5</v>
      </c>
      <c r="Q32" s="68">
        <v>2.8</v>
      </c>
      <c r="R32" s="68">
        <v>2.8</v>
      </c>
      <c r="S32" s="68">
        <v>3.3</v>
      </c>
      <c r="T32" s="68">
        <v>2.8</v>
      </c>
      <c r="U32" s="68">
        <v>2.9</v>
      </c>
      <c r="V32" s="175">
        <v>2.6</v>
      </c>
      <c r="W32" s="68"/>
      <c r="X32" s="68"/>
      <c r="Y32" s="68"/>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189"/>
      <c r="BN32" s="66"/>
    </row>
    <row r="33" spans="2:66" x14ac:dyDescent="0.25">
      <c r="B33" s="34" t="s">
        <v>344</v>
      </c>
      <c r="C33" s="77">
        <v>0.82987551867219622</v>
      </c>
      <c r="D33" s="68">
        <v>1.5</v>
      </c>
      <c r="E33" s="68">
        <v>1.1000000000000001</v>
      </c>
      <c r="F33" s="68">
        <v>0.9</v>
      </c>
      <c r="G33" s="68">
        <v>1.7</v>
      </c>
      <c r="H33" s="68">
        <v>1.2</v>
      </c>
      <c r="I33" s="68">
        <v>1.9</v>
      </c>
      <c r="J33" s="68">
        <v>2.1</v>
      </c>
      <c r="K33" s="166">
        <v>2.5</v>
      </c>
      <c r="L33" s="68">
        <v>2.9</v>
      </c>
      <c r="M33" s="68">
        <v>2.2999999999999998</v>
      </c>
      <c r="N33" s="68">
        <v>2.2000000000000002</v>
      </c>
      <c r="O33" s="68">
        <v>2.5</v>
      </c>
      <c r="P33" s="68">
        <v>2.5</v>
      </c>
      <c r="Q33" s="68">
        <v>2.8</v>
      </c>
      <c r="R33" s="68">
        <v>2.8</v>
      </c>
      <c r="S33" s="68">
        <v>3.3</v>
      </c>
      <c r="T33" s="68">
        <v>2.8</v>
      </c>
      <c r="U33" s="68">
        <v>2.9</v>
      </c>
      <c r="V33" s="68">
        <v>2.5</v>
      </c>
      <c r="W33" s="175">
        <v>0.7</v>
      </c>
      <c r="X33" s="68"/>
      <c r="Y33" s="68"/>
      <c r="Z33" s="68"/>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189"/>
      <c r="BN33" s="66"/>
    </row>
    <row r="34" spans="2:66" x14ac:dyDescent="0.25">
      <c r="B34" s="34" t="s">
        <v>345</v>
      </c>
      <c r="C34" s="77">
        <v>0.82987551867219622</v>
      </c>
      <c r="D34" s="68">
        <v>1.5</v>
      </c>
      <c r="E34" s="68">
        <v>1.1000000000000001</v>
      </c>
      <c r="F34" s="68">
        <v>0.9</v>
      </c>
      <c r="G34" s="68">
        <v>1.7</v>
      </c>
      <c r="H34" s="68">
        <v>1.2</v>
      </c>
      <c r="I34" s="68">
        <v>1.9</v>
      </c>
      <c r="J34" s="68">
        <v>2.1</v>
      </c>
      <c r="K34" s="68">
        <v>2.5</v>
      </c>
      <c r="L34" s="166">
        <v>2.9</v>
      </c>
      <c r="M34" s="68">
        <v>2.2999999999999998</v>
      </c>
      <c r="N34" s="68">
        <v>2.2000000000000002</v>
      </c>
      <c r="O34" s="68">
        <v>2.5</v>
      </c>
      <c r="P34" s="68">
        <v>2.5</v>
      </c>
      <c r="Q34" s="68">
        <v>2.8</v>
      </c>
      <c r="R34" s="68">
        <v>2.8</v>
      </c>
      <c r="S34" s="68">
        <v>3.3</v>
      </c>
      <c r="T34" s="68">
        <v>2.8</v>
      </c>
      <c r="U34" s="68">
        <v>2.9</v>
      </c>
      <c r="V34" s="68">
        <v>2.5</v>
      </c>
      <c r="W34" s="68">
        <v>0.7</v>
      </c>
      <c r="X34" s="175">
        <v>-0.1</v>
      </c>
      <c r="Y34" s="68"/>
      <c r="Z34" s="68"/>
      <c r="AA34" s="68"/>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189"/>
      <c r="BN34" s="66"/>
    </row>
    <row r="35" spans="2:66" x14ac:dyDescent="0.25">
      <c r="B35" s="34" t="s">
        <v>346</v>
      </c>
      <c r="C35" s="77">
        <v>0.82987551867219622</v>
      </c>
      <c r="D35" s="68">
        <v>1.5</v>
      </c>
      <c r="E35" s="68">
        <v>1.1000000000000001</v>
      </c>
      <c r="F35" s="68">
        <v>0.9</v>
      </c>
      <c r="G35" s="68">
        <v>1.7</v>
      </c>
      <c r="H35" s="68">
        <v>1.2</v>
      </c>
      <c r="I35" s="68">
        <v>1.9</v>
      </c>
      <c r="J35" s="68">
        <v>2.1</v>
      </c>
      <c r="K35" s="68">
        <v>2.5</v>
      </c>
      <c r="L35" s="68">
        <v>2.9</v>
      </c>
      <c r="M35" s="166">
        <v>2.2999999999999998</v>
      </c>
      <c r="N35" s="68">
        <v>2.2000000000000002</v>
      </c>
      <c r="O35" s="68">
        <v>2.5</v>
      </c>
      <c r="P35" s="68">
        <v>2.5</v>
      </c>
      <c r="Q35" s="68">
        <v>2.8</v>
      </c>
      <c r="R35" s="68">
        <v>2.8</v>
      </c>
      <c r="S35" s="68">
        <v>3.3</v>
      </c>
      <c r="T35" s="68">
        <v>2.8</v>
      </c>
      <c r="U35" s="68">
        <v>2.9</v>
      </c>
      <c r="V35" s="68">
        <v>2.5</v>
      </c>
      <c r="W35" s="68">
        <v>0.7</v>
      </c>
      <c r="X35" s="68">
        <v>-0.1</v>
      </c>
      <c r="Y35" s="175">
        <v>-0.2</v>
      </c>
      <c r="Z35" s="68"/>
      <c r="AA35" s="68"/>
      <c r="AB35" s="68"/>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189"/>
      <c r="BN35" s="66"/>
    </row>
    <row r="36" spans="2:66" x14ac:dyDescent="0.25">
      <c r="B36" s="34" t="s">
        <v>347</v>
      </c>
      <c r="C36" s="77">
        <v>0.82987551867219622</v>
      </c>
      <c r="D36" s="68">
        <v>1.5</v>
      </c>
      <c r="E36" s="68">
        <v>1.1000000000000001</v>
      </c>
      <c r="F36" s="68">
        <v>0.9</v>
      </c>
      <c r="G36" s="68">
        <v>1.7</v>
      </c>
      <c r="H36" s="68">
        <v>1.2</v>
      </c>
      <c r="I36" s="68">
        <v>1.9</v>
      </c>
      <c r="J36" s="68">
        <v>2.1</v>
      </c>
      <c r="K36" s="68">
        <v>2.5</v>
      </c>
      <c r="L36" s="68">
        <v>2.9</v>
      </c>
      <c r="M36" s="68">
        <v>2.2999999999999998</v>
      </c>
      <c r="N36" s="166">
        <v>2.2000000000000002</v>
      </c>
      <c r="O36" s="68">
        <v>2.5</v>
      </c>
      <c r="P36" s="68">
        <v>2.5</v>
      </c>
      <c r="Q36" s="68">
        <v>2.8</v>
      </c>
      <c r="R36" s="68">
        <v>2.8</v>
      </c>
      <c r="S36" s="68">
        <v>3.3</v>
      </c>
      <c r="T36" s="68">
        <v>2.8</v>
      </c>
      <c r="U36" s="68">
        <v>2.9</v>
      </c>
      <c r="V36" s="68">
        <v>2.7</v>
      </c>
      <c r="W36" s="68">
        <v>0.9</v>
      </c>
      <c r="X36" s="68">
        <v>0.1</v>
      </c>
      <c r="Y36" s="68">
        <v>-0.1</v>
      </c>
      <c r="Z36" s="175">
        <v>-0.1</v>
      </c>
      <c r="AA36" s="68"/>
      <c r="AB36" s="68"/>
      <c r="AC36" s="68"/>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7"/>
      <c r="BD36" s="67"/>
      <c r="BE36" s="67"/>
      <c r="BF36" s="67"/>
      <c r="BG36" s="67"/>
      <c r="BH36" s="67"/>
      <c r="BI36" s="67"/>
      <c r="BJ36" s="67"/>
      <c r="BK36" s="67"/>
      <c r="BL36" s="67"/>
      <c r="BM36" s="189"/>
      <c r="BN36" s="66"/>
    </row>
    <row r="37" spans="2:66" x14ac:dyDescent="0.25">
      <c r="B37" s="34" t="s">
        <v>348</v>
      </c>
      <c r="C37" s="77">
        <v>0.82987551867219622</v>
      </c>
      <c r="D37" s="68">
        <v>1.5</v>
      </c>
      <c r="E37" s="68">
        <v>1.1000000000000001</v>
      </c>
      <c r="F37" s="68">
        <v>0.9</v>
      </c>
      <c r="G37" s="68">
        <v>1.7</v>
      </c>
      <c r="H37" s="68">
        <v>1.2</v>
      </c>
      <c r="I37" s="68">
        <v>1.9</v>
      </c>
      <c r="J37" s="68">
        <v>2.1</v>
      </c>
      <c r="K37" s="68">
        <v>2.5</v>
      </c>
      <c r="L37" s="68">
        <v>2.9</v>
      </c>
      <c r="M37" s="68">
        <v>2.2999999999999998</v>
      </c>
      <c r="N37" s="68">
        <v>2.2000000000000002</v>
      </c>
      <c r="O37" s="166">
        <v>2.5</v>
      </c>
      <c r="P37" s="68">
        <v>2.5</v>
      </c>
      <c r="Q37" s="68">
        <v>2.8</v>
      </c>
      <c r="R37" s="68">
        <v>2.8</v>
      </c>
      <c r="S37" s="68">
        <v>3.3</v>
      </c>
      <c r="T37" s="68">
        <v>2.8</v>
      </c>
      <c r="U37" s="68">
        <v>2.9</v>
      </c>
      <c r="V37" s="68">
        <v>2.7</v>
      </c>
      <c r="W37" s="68">
        <v>0.9</v>
      </c>
      <c r="X37" s="68">
        <v>0.2</v>
      </c>
      <c r="Y37" s="68">
        <v>0</v>
      </c>
      <c r="Z37" s="68">
        <v>0.2</v>
      </c>
      <c r="AA37" s="175">
        <v>1.2</v>
      </c>
      <c r="AB37" s="68"/>
      <c r="AC37" s="68"/>
      <c r="AD37" s="68"/>
      <c r="AE37" s="67"/>
      <c r="AF37" s="67"/>
      <c r="AG37" s="67"/>
      <c r="AH37" s="67"/>
      <c r="AI37" s="67"/>
      <c r="AJ37" s="67"/>
      <c r="AK37" s="67"/>
      <c r="AL37" s="67"/>
      <c r="AM37" s="67"/>
      <c r="AN37" s="67"/>
      <c r="AO37" s="67"/>
      <c r="AP37" s="67"/>
      <c r="AQ37" s="67"/>
      <c r="AR37" s="67"/>
      <c r="AS37" s="67"/>
      <c r="AT37" s="67"/>
      <c r="AU37" s="67"/>
      <c r="AV37" s="67"/>
      <c r="AW37" s="67"/>
      <c r="AX37" s="67"/>
      <c r="AY37" s="67"/>
      <c r="AZ37" s="67"/>
      <c r="BA37" s="67"/>
      <c r="BB37" s="67"/>
      <c r="BC37" s="67"/>
      <c r="BD37" s="67"/>
      <c r="BE37" s="67"/>
      <c r="BF37" s="67"/>
      <c r="BG37" s="67"/>
      <c r="BH37" s="67"/>
      <c r="BI37" s="67"/>
      <c r="BJ37" s="67"/>
      <c r="BK37" s="67"/>
      <c r="BL37" s="67"/>
      <c r="BM37" s="189"/>
      <c r="BN37" s="66"/>
    </row>
    <row r="38" spans="2:66" x14ac:dyDescent="0.25">
      <c r="B38" s="34" t="s">
        <v>349</v>
      </c>
      <c r="C38" s="77">
        <v>0.82987551867219622</v>
      </c>
      <c r="D38" s="68">
        <v>1.5447991761071052</v>
      </c>
      <c r="E38" s="68">
        <v>1.1293634496919935</v>
      </c>
      <c r="F38" s="68">
        <v>0.91930541368742524</v>
      </c>
      <c r="G38" s="68">
        <v>1.7489711934156418</v>
      </c>
      <c r="H38" s="68">
        <v>1.2170385395537551</v>
      </c>
      <c r="I38" s="68">
        <v>1.9289340101522896</v>
      </c>
      <c r="J38" s="68">
        <v>2.1255060728745008</v>
      </c>
      <c r="K38" s="68">
        <v>2.5278058645096024</v>
      </c>
      <c r="L38" s="68">
        <v>2.9058116232465068</v>
      </c>
      <c r="M38" s="68">
        <v>2.2908366533864495</v>
      </c>
      <c r="N38" s="68">
        <v>2.1803766105054336</v>
      </c>
      <c r="O38" s="68">
        <v>2.4654832347140001</v>
      </c>
      <c r="P38" s="166">
        <v>2.5</v>
      </c>
      <c r="Q38" s="68">
        <v>2.8</v>
      </c>
      <c r="R38" s="68">
        <v>2.8</v>
      </c>
      <c r="S38" s="68">
        <v>3.3</v>
      </c>
      <c r="T38" s="68">
        <v>2.8</v>
      </c>
      <c r="U38" s="68">
        <v>2.9</v>
      </c>
      <c r="V38" s="68">
        <v>2.7</v>
      </c>
      <c r="W38" s="68">
        <v>0.9</v>
      </c>
      <c r="X38" s="68">
        <v>0.2</v>
      </c>
      <c r="Y38" s="68">
        <v>0</v>
      </c>
      <c r="Z38" s="68">
        <v>0.2</v>
      </c>
      <c r="AA38" s="68">
        <v>1.4</v>
      </c>
      <c r="AB38" s="175">
        <v>2.1</v>
      </c>
      <c r="AC38" s="68"/>
      <c r="AD38" s="68"/>
      <c r="AE38" s="68"/>
      <c r="AF38" s="67"/>
      <c r="AG38" s="67"/>
      <c r="AH38" s="67"/>
      <c r="AI38" s="67"/>
      <c r="AJ38" s="67"/>
      <c r="AK38" s="67"/>
      <c r="AL38" s="67"/>
      <c r="AM38" s="67"/>
      <c r="AN38" s="67"/>
      <c r="AO38" s="67"/>
      <c r="AP38" s="67"/>
      <c r="AQ38" s="67"/>
      <c r="AR38" s="67"/>
      <c r="AS38" s="67"/>
      <c r="AT38" s="67"/>
      <c r="AU38" s="67"/>
      <c r="AV38" s="67"/>
      <c r="AW38" s="67"/>
      <c r="AX38" s="67"/>
      <c r="AY38" s="67"/>
      <c r="AZ38" s="67"/>
      <c r="BA38" s="67"/>
      <c r="BB38" s="67"/>
      <c r="BC38" s="67"/>
      <c r="BD38" s="67"/>
      <c r="BE38" s="67"/>
      <c r="BF38" s="67"/>
      <c r="BG38" s="67"/>
      <c r="BH38" s="67"/>
      <c r="BI38" s="67"/>
      <c r="BJ38" s="67"/>
      <c r="BK38" s="67"/>
      <c r="BL38" s="67"/>
      <c r="BM38" s="189"/>
      <c r="BN38" s="66"/>
    </row>
    <row r="39" spans="2:66" x14ac:dyDescent="0.25">
      <c r="B39" s="34" t="s">
        <v>350</v>
      </c>
      <c r="C39" s="77">
        <v>1.25</v>
      </c>
      <c r="D39" s="68">
        <v>1.7561983471074569</v>
      </c>
      <c r="E39" s="68">
        <v>1.2345679012345698</v>
      </c>
      <c r="F39" s="68">
        <v>1.2282497441146347</v>
      </c>
      <c r="G39" s="68">
        <v>1.8518518518518334</v>
      </c>
      <c r="H39" s="68">
        <v>1.3197969543147252</v>
      </c>
      <c r="I39" s="68">
        <v>2.0325203252032509</v>
      </c>
      <c r="J39" s="68">
        <v>2.0222446916076819</v>
      </c>
      <c r="K39" s="68">
        <v>2.525252525252526</v>
      </c>
      <c r="L39" s="68">
        <v>3.2064128256513129</v>
      </c>
      <c r="M39" s="68">
        <v>2.5896414342629441</v>
      </c>
      <c r="N39" s="68">
        <v>2.4777006937561907</v>
      </c>
      <c r="O39" s="68">
        <v>2.6600985221674875</v>
      </c>
      <c r="P39" s="68">
        <v>2.6213592233009848</v>
      </c>
      <c r="Q39" s="166">
        <v>3.1</v>
      </c>
      <c r="R39" s="68">
        <v>3</v>
      </c>
      <c r="S39" s="68">
        <v>3.6</v>
      </c>
      <c r="T39" s="68">
        <v>3.7</v>
      </c>
      <c r="U39" s="68">
        <v>3.6</v>
      </c>
      <c r="V39" s="68">
        <v>2.9</v>
      </c>
      <c r="W39" s="68">
        <v>1</v>
      </c>
      <c r="X39" s="68">
        <v>-0.1</v>
      </c>
      <c r="Y39" s="68">
        <v>-0.3</v>
      </c>
      <c r="Z39" s="68">
        <v>0.6</v>
      </c>
      <c r="AA39" s="68">
        <v>2</v>
      </c>
      <c r="AB39" s="68">
        <v>2.7</v>
      </c>
      <c r="AC39" s="175">
        <v>2.4</v>
      </c>
      <c r="AD39" s="68"/>
      <c r="AE39" s="68"/>
      <c r="AF39" s="68"/>
      <c r="AG39" s="67"/>
      <c r="AH39" s="67"/>
      <c r="AI39" s="67"/>
      <c r="AJ39" s="67"/>
      <c r="AK39" s="67"/>
      <c r="AL39" s="67"/>
      <c r="AM39" s="67"/>
      <c r="AN39" s="67"/>
      <c r="AO39" s="67"/>
      <c r="AP39" s="67"/>
      <c r="AQ39" s="67"/>
      <c r="AR39" s="67"/>
      <c r="AS39" s="67"/>
      <c r="AT39" s="67"/>
      <c r="AU39" s="67"/>
      <c r="AV39" s="67"/>
      <c r="AW39" s="67"/>
      <c r="AX39" s="67"/>
      <c r="AY39" s="67"/>
      <c r="AZ39" s="67"/>
      <c r="BA39" s="67"/>
      <c r="BB39" s="67"/>
      <c r="BC39" s="67"/>
      <c r="BD39" s="67"/>
      <c r="BE39" s="67"/>
      <c r="BF39" s="67"/>
      <c r="BG39" s="67"/>
      <c r="BH39" s="67"/>
      <c r="BI39" s="67"/>
      <c r="BJ39" s="67"/>
      <c r="BK39" s="67"/>
      <c r="BL39" s="67"/>
      <c r="BM39" s="189"/>
      <c r="BN39" s="66"/>
    </row>
    <row r="40" spans="2:66" x14ac:dyDescent="0.25">
      <c r="B40" s="34" t="s">
        <v>351</v>
      </c>
      <c r="C40" s="77">
        <v>1.25</v>
      </c>
      <c r="D40" s="68">
        <v>1.7561983471074569</v>
      </c>
      <c r="E40" s="68">
        <v>1.2345679012345698</v>
      </c>
      <c r="F40" s="68">
        <v>1.2282497441146347</v>
      </c>
      <c r="G40" s="68">
        <v>1.8518518518518334</v>
      </c>
      <c r="H40" s="68">
        <v>1.3197969543147252</v>
      </c>
      <c r="I40" s="68">
        <v>2.0325203252032509</v>
      </c>
      <c r="J40" s="68">
        <v>2.0222446916076819</v>
      </c>
      <c r="K40" s="68">
        <v>2.525252525252526</v>
      </c>
      <c r="L40" s="68">
        <v>3.2064128256513129</v>
      </c>
      <c r="M40" s="68">
        <v>2.5896414342629441</v>
      </c>
      <c r="N40" s="68">
        <v>2.4777006937561907</v>
      </c>
      <c r="O40" s="68">
        <v>2.6600985221674875</v>
      </c>
      <c r="P40" s="68">
        <v>2.6213592233009848</v>
      </c>
      <c r="Q40" s="68">
        <v>3.1</v>
      </c>
      <c r="R40" s="166">
        <v>3</v>
      </c>
      <c r="S40" s="68">
        <v>3.6</v>
      </c>
      <c r="T40" s="68">
        <v>3.7</v>
      </c>
      <c r="U40" s="68">
        <v>3.6</v>
      </c>
      <c r="V40" s="68">
        <v>2.9</v>
      </c>
      <c r="W40" s="68">
        <v>1</v>
      </c>
      <c r="X40" s="68">
        <v>-0.1</v>
      </c>
      <c r="Y40" s="68">
        <v>-0.3</v>
      </c>
      <c r="Z40" s="68">
        <v>0.6</v>
      </c>
      <c r="AA40" s="68">
        <v>1.9</v>
      </c>
      <c r="AB40" s="68">
        <v>3</v>
      </c>
      <c r="AC40" s="68">
        <v>2.5</v>
      </c>
      <c r="AD40" s="175">
        <v>2.5</v>
      </c>
      <c r="AE40" s="68"/>
      <c r="AF40" s="68"/>
      <c r="AG40" s="68"/>
      <c r="AH40" s="67"/>
      <c r="AI40" s="67"/>
      <c r="AJ40" s="67"/>
      <c r="AK40" s="67"/>
      <c r="AL40" s="67"/>
      <c r="AM40" s="67"/>
      <c r="AN40" s="67"/>
      <c r="AO40" s="67"/>
      <c r="AP40" s="67"/>
      <c r="AQ40" s="67"/>
      <c r="AR40" s="67"/>
      <c r="AS40" s="67"/>
      <c r="AT40" s="67"/>
      <c r="AU40" s="67"/>
      <c r="AV40" s="67"/>
      <c r="AW40" s="67"/>
      <c r="AX40" s="67"/>
      <c r="AY40" s="67"/>
      <c r="AZ40" s="67"/>
      <c r="BA40" s="67"/>
      <c r="BB40" s="67"/>
      <c r="BC40" s="67"/>
      <c r="BD40" s="67"/>
      <c r="BE40" s="67"/>
      <c r="BF40" s="67"/>
      <c r="BG40" s="67"/>
      <c r="BH40" s="67"/>
      <c r="BI40" s="67"/>
      <c r="BJ40" s="67"/>
      <c r="BK40" s="67"/>
      <c r="BL40" s="67"/>
      <c r="BM40" s="189"/>
      <c r="BN40" s="66"/>
    </row>
    <row r="41" spans="2:66" x14ac:dyDescent="0.25">
      <c r="B41" s="34" t="s">
        <v>352</v>
      </c>
      <c r="C41" s="77">
        <v>1.25</v>
      </c>
      <c r="D41" s="68">
        <v>1.7561983471074569</v>
      </c>
      <c r="E41" s="68">
        <v>1.2345679012345698</v>
      </c>
      <c r="F41" s="68">
        <v>1.2282497441146347</v>
      </c>
      <c r="G41" s="68">
        <v>1.8518518518518334</v>
      </c>
      <c r="H41" s="68">
        <v>1.3197969543147252</v>
      </c>
      <c r="I41" s="68">
        <v>2.0325203252032509</v>
      </c>
      <c r="J41" s="68">
        <v>2.0222446916076819</v>
      </c>
      <c r="K41" s="68">
        <v>2.525252525252526</v>
      </c>
      <c r="L41" s="68">
        <v>3.2064128256513129</v>
      </c>
      <c r="M41" s="68">
        <v>2.5896414342629441</v>
      </c>
      <c r="N41" s="68">
        <v>2.4777006937561907</v>
      </c>
      <c r="O41" s="68">
        <v>2.6600985221674875</v>
      </c>
      <c r="P41" s="68">
        <v>2.6213592233009848</v>
      </c>
      <c r="Q41" s="68">
        <v>3.1</v>
      </c>
      <c r="R41" s="68">
        <v>3</v>
      </c>
      <c r="S41" s="166">
        <v>3.6</v>
      </c>
      <c r="T41" s="68">
        <v>3.7</v>
      </c>
      <c r="U41" s="68">
        <v>3.6</v>
      </c>
      <c r="V41" s="68">
        <v>2.9</v>
      </c>
      <c r="W41" s="68">
        <v>1</v>
      </c>
      <c r="X41" s="68">
        <v>-0.1</v>
      </c>
      <c r="Y41" s="68">
        <v>-0.3</v>
      </c>
      <c r="Z41" s="68">
        <v>0.6</v>
      </c>
      <c r="AA41" s="68">
        <v>1.9</v>
      </c>
      <c r="AB41" s="68">
        <v>2.7</v>
      </c>
      <c r="AC41" s="68">
        <v>2.4</v>
      </c>
      <c r="AD41" s="68">
        <v>2.4</v>
      </c>
      <c r="AE41" s="175">
        <v>2.5</v>
      </c>
      <c r="AF41" s="68"/>
      <c r="AG41" s="68"/>
      <c r="AH41" s="68"/>
      <c r="AI41" s="67"/>
      <c r="AJ41" s="67"/>
      <c r="AK41" s="67"/>
      <c r="AL41" s="67"/>
      <c r="AM41" s="67"/>
      <c r="AN41" s="67"/>
      <c r="AO41" s="67"/>
      <c r="AP41" s="67"/>
      <c r="AQ41" s="67"/>
      <c r="AR41" s="67"/>
      <c r="AS41" s="67"/>
      <c r="AT41" s="67"/>
      <c r="AU41" s="67"/>
      <c r="AV41" s="67"/>
      <c r="AW41" s="67"/>
      <c r="AX41" s="67"/>
      <c r="AY41" s="67"/>
      <c r="AZ41" s="67"/>
      <c r="BA41" s="67"/>
      <c r="BB41" s="67"/>
      <c r="BC41" s="67"/>
      <c r="BD41" s="67"/>
      <c r="BE41" s="67"/>
      <c r="BF41" s="67"/>
      <c r="BG41" s="67"/>
      <c r="BH41" s="67"/>
      <c r="BI41" s="67"/>
      <c r="BJ41" s="67"/>
      <c r="BK41" s="67"/>
      <c r="BL41" s="67"/>
      <c r="BM41" s="189"/>
      <c r="BN41" s="66"/>
    </row>
    <row r="42" spans="2:66" x14ac:dyDescent="0.25">
      <c r="B42" s="34" t="s">
        <v>353</v>
      </c>
      <c r="C42" s="77">
        <v>1.25</v>
      </c>
      <c r="D42" s="68">
        <v>1.7561983471074569</v>
      </c>
      <c r="E42" s="68">
        <v>1.2345679012345698</v>
      </c>
      <c r="F42" s="68">
        <v>1.2282497441146347</v>
      </c>
      <c r="G42" s="68">
        <v>1.8518518518518334</v>
      </c>
      <c r="H42" s="68">
        <v>1.3197969543147252</v>
      </c>
      <c r="I42" s="68">
        <v>2.0325203252032509</v>
      </c>
      <c r="J42" s="68">
        <v>2.0222446916076819</v>
      </c>
      <c r="K42" s="68">
        <v>2.525252525252526</v>
      </c>
      <c r="L42" s="68">
        <v>3.2064128256513129</v>
      </c>
      <c r="M42" s="68">
        <v>2.5896414342629441</v>
      </c>
      <c r="N42" s="68">
        <v>2.4777006937561907</v>
      </c>
      <c r="O42" s="68">
        <v>2.6600985221674875</v>
      </c>
      <c r="P42" s="68">
        <v>2.6213592233009848</v>
      </c>
      <c r="Q42" s="68">
        <v>3.1</v>
      </c>
      <c r="R42" s="68">
        <v>3</v>
      </c>
      <c r="S42" s="68">
        <v>3.6</v>
      </c>
      <c r="T42" s="166">
        <v>3.7</v>
      </c>
      <c r="U42" s="68">
        <v>3.6</v>
      </c>
      <c r="V42" s="68">
        <v>2.9</v>
      </c>
      <c r="W42" s="68">
        <v>1</v>
      </c>
      <c r="X42" s="68">
        <v>-0.1</v>
      </c>
      <c r="Y42" s="68">
        <v>-0.3</v>
      </c>
      <c r="Z42" s="68">
        <v>0.6</v>
      </c>
      <c r="AA42" s="68">
        <v>1.9</v>
      </c>
      <c r="AB42" s="68">
        <v>2.7</v>
      </c>
      <c r="AC42" s="68">
        <v>2.4</v>
      </c>
      <c r="AD42" s="68">
        <v>2.4</v>
      </c>
      <c r="AE42" s="68">
        <v>2.4</v>
      </c>
      <c r="AF42" s="175">
        <v>1.9</v>
      </c>
      <c r="AG42" s="68"/>
      <c r="AH42" s="68"/>
      <c r="AI42" s="68"/>
      <c r="AJ42" s="67"/>
      <c r="AK42" s="67"/>
      <c r="AL42" s="67"/>
      <c r="AM42" s="67"/>
      <c r="AN42" s="67"/>
      <c r="AO42" s="67"/>
      <c r="AP42" s="67"/>
      <c r="AQ42" s="67"/>
      <c r="AR42" s="67"/>
      <c r="AS42" s="67"/>
      <c r="AT42" s="67"/>
      <c r="AU42" s="67"/>
      <c r="AV42" s="67"/>
      <c r="AW42" s="67"/>
      <c r="AX42" s="67"/>
      <c r="AY42" s="67"/>
      <c r="AZ42" s="67"/>
      <c r="BA42" s="67"/>
      <c r="BB42" s="67"/>
      <c r="BC42" s="67"/>
      <c r="BD42" s="67"/>
      <c r="BE42" s="67"/>
      <c r="BF42" s="67"/>
      <c r="BG42" s="67"/>
      <c r="BH42" s="67"/>
      <c r="BI42" s="67"/>
      <c r="BJ42" s="67"/>
      <c r="BK42" s="67"/>
      <c r="BL42" s="67"/>
      <c r="BM42" s="189"/>
      <c r="BN42" s="66"/>
    </row>
    <row r="43" spans="2:66" x14ac:dyDescent="0.25">
      <c r="B43" s="34" t="s">
        <v>354</v>
      </c>
      <c r="C43" s="77">
        <v>1.25</v>
      </c>
      <c r="D43" s="68">
        <v>1.7561983471074569</v>
      </c>
      <c r="E43" s="68">
        <v>1.2345679012345698</v>
      </c>
      <c r="F43" s="68">
        <v>1.2282497441146347</v>
      </c>
      <c r="G43" s="68">
        <v>1.8518518518518334</v>
      </c>
      <c r="H43" s="68">
        <v>1.3197969543147252</v>
      </c>
      <c r="I43" s="68">
        <v>2.0325203252032509</v>
      </c>
      <c r="J43" s="68">
        <v>2.0222446916076819</v>
      </c>
      <c r="K43" s="68">
        <v>2.525252525252526</v>
      </c>
      <c r="L43" s="68">
        <v>3.2064128256513129</v>
      </c>
      <c r="M43" s="68">
        <v>2.5896414342629441</v>
      </c>
      <c r="N43" s="68">
        <v>2.4777006937561907</v>
      </c>
      <c r="O43" s="68">
        <v>2.6600985221674875</v>
      </c>
      <c r="P43" s="68">
        <v>2.6213592233009848</v>
      </c>
      <c r="Q43" s="68">
        <v>3.1</v>
      </c>
      <c r="R43" s="68">
        <v>3</v>
      </c>
      <c r="S43" s="68">
        <v>3.6</v>
      </c>
      <c r="T43" s="68">
        <v>3.7</v>
      </c>
      <c r="U43" s="166">
        <v>3.6</v>
      </c>
      <c r="V43" s="68">
        <v>2.9</v>
      </c>
      <c r="W43" s="68">
        <v>1</v>
      </c>
      <c r="X43" s="68">
        <v>-0.1</v>
      </c>
      <c r="Y43" s="68">
        <v>-0.3</v>
      </c>
      <c r="Z43" s="68">
        <v>0.6</v>
      </c>
      <c r="AA43" s="68">
        <v>1.9</v>
      </c>
      <c r="AB43" s="68">
        <v>2.7</v>
      </c>
      <c r="AC43" s="68">
        <v>2.4</v>
      </c>
      <c r="AD43" s="68">
        <v>2.4</v>
      </c>
      <c r="AE43" s="68">
        <v>2.5</v>
      </c>
      <c r="AF43" s="68">
        <v>2</v>
      </c>
      <c r="AG43" s="175">
        <v>2</v>
      </c>
      <c r="AH43" s="68"/>
      <c r="AI43" s="68"/>
      <c r="AJ43" s="68"/>
      <c r="AK43" s="67"/>
      <c r="AL43" s="67"/>
      <c r="AM43" s="67"/>
      <c r="AN43" s="67"/>
      <c r="AO43" s="67"/>
      <c r="AP43" s="67"/>
      <c r="AQ43" s="67"/>
      <c r="AR43" s="67"/>
      <c r="AS43" s="67"/>
      <c r="AT43" s="67"/>
      <c r="AU43" s="67"/>
      <c r="AV43" s="67"/>
      <c r="AW43" s="67"/>
      <c r="AX43" s="67"/>
      <c r="AY43" s="67"/>
      <c r="AZ43" s="67"/>
      <c r="BA43" s="67"/>
      <c r="BB43" s="67"/>
      <c r="BC43" s="67"/>
      <c r="BD43" s="67"/>
      <c r="BE43" s="67"/>
      <c r="BF43" s="67"/>
      <c r="BG43" s="67"/>
      <c r="BH43" s="67"/>
      <c r="BI43" s="67"/>
      <c r="BJ43" s="67"/>
      <c r="BK43" s="67"/>
      <c r="BL43" s="67"/>
      <c r="BM43" s="189"/>
      <c r="BN43" s="66"/>
    </row>
    <row r="44" spans="2:66" x14ac:dyDescent="0.25">
      <c r="B44" s="34" t="s">
        <v>355</v>
      </c>
      <c r="C44" s="77">
        <v>1.25</v>
      </c>
      <c r="D44" s="68">
        <v>1.7561983471074569</v>
      </c>
      <c r="E44" s="68">
        <v>1.2345679012345698</v>
      </c>
      <c r="F44" s="68">
        <v>1.2282497441146347</v>
      </c>
      <c r="G44" s="68">
        <v>1.8518518518518334</v>
      </c>
      <c r="H44" s="68">
        <v>1.3197969543147252</v>
      </c>
      <c r="I44" s="68">
        <v>2.0325203252032509</v>
      </c>
      <c r="J44" s="68">
        <v>2.0222446916076819</v>
      </c>
      <c r="K44" s="68">
        <v>2.525252525252526</v>
      </c>
      <c r="L44" s="68">
        <v>3.2064128256513129</v>
      </c>
      <c r="M44" s="68">
        <v>2.5896414342629441</v>
      </c>
      <c r="N44" s="68">
        <v>2.4777006937561907</v>
      </c>
      <c r="O44" s="68">
        <v>2.6600985221674875</v>
      </c>
      <c r="P44" s="68">
        <v>2.6213592233009848</v>
      </c>
      <c r="Q44" s="68">
        <v>3.1</v>
      </c>
      <c r="R44" s="68">
        <v>3</v>
      </c>
      <c r="S44" s="68">
        <v>3.6</v>
      </c>
      <c r="T44" s="68">
        <v>3.7</v>
      </c>
      <c r="U44" s="68">
        <v>3.6</v>
      </c>
      <c r="V44" s="166">
        <v>2.9</v>
      </c>
      <c r="W44" s="68">
        <v>1</v>
      </c>
      <c r="X44" s="68">
        <v>-0.1</v>
      </c>
      <c r="Y44" s="68">
        <v>-0.3</v>
      </c>
      <c r="Z44" s="68">
        <v>0.6</v>
      </c>
      <c r="AA44" s="68">
        <v>1.9</v>
      </c>
      <c r="AB44" s="68">
        <v>2.7</v>
      </c>
      <c r="AC44" s="68">
        <v>2.4</v>
      </c>
      <c r="AD44" s="68">
        <v>2.4</v>
      </c>
      <c r="AE44" s="68">
        <v>2.5</v>
      </c>
      <c r="AF44" s="68">
        <v>2</v>
      </c>
      <c r="AG44" s="68">
        <v>1.8</v>
      </c>
      <c r="AH44" s="175">
        <v>1.2</v>
      </c>
      <c r="AI44" s="68"/>
      <c r="AJ44" s="68"/>
      <c r="AK44" s="68"/>
      <c r="AL44" s="67"/>
      <c r="AM44" s="67"/>
      <c r="AN44" s="67"/>
      <c r="AO44" s="67"/>
      <c r="AP44" s="67"/>
      <c r="AQ44" s="67"/>
      <c r="AR44" s="67"/>
      <c r="AS44" s="67"/>
      <c r="AT44" s="67"/>
      <c r="AU44" s="67"/>
      <c r="AV44" s="67"/>
      <c r="AW44" s="67"/>
      <c r="AX44" s="67"/>
      <c r="AY44" s="67"/>
      <c r="AZ44" s="67"/>
      <c r="BA44" s="67"/>
      <c r="BB44" s="67"/>
      <c r="BC44" s="67"/>
      <c r="BD44" s="67"/>
      <c r="BE44" s="67"/>
      <c r="BF44" s="67"/>
      <c r="BG44" s="67"/>
      <c r="BH44" s="67"/>
      <c r="BI44" s="67"/>
      <c r="BJ44" s="67"/>
      <c r="BK44" s="67"/>
      <c r="BL44" s="67"/>
      <c r="BM44" s="189"/>
      <c r="BN44" s="66"/>
    </row>
    <row r="45" spans="2:66" x14ac:dyDescent="0.25">
      <c r="B45" s="34" t="s">
        <v>356</v>
      </c>
      <c r="C45" s="77">
        <v>1.25</v>
      </c>
      <c r="D45" s="68">
        <v>1.7561983471074569</v>
      </c>
      <c r="E45" s="68">
        <v>1.2345679012345698</v>
      </c>
      <c r="F45" s="68">
        <v>1.2282497441146347</v>
      </c>
      <c r="G45" s="68">
        <v>1.8518518518518334</v>
      </c>
      <c r="H45" s="68">
        <v>1.3197969543147252</v>
      </c>
      <c r="I45" s="68">
        <v>2.0325203252032509</v>
      </c>
      <c r="J45" s="68">
        <v>2.0222446916076819</v>
      </c>
      <c r="K45" s="68">
        <v>2.525252525252526</v>
      </c>
      <c r="L45" s="68">
        <v>3.2064128256513129</v>
      </c>
      <c r="M45" s="68">
        <v>2.5896414342629441</v>
      </c>
      <c r="N45" s="68">
        <v>2.4777006937561907</v>
      </c>
      <c r="O45" s="68">
        <v>2.6600985221674875</v>
      </c>
      <c r="P45" s="68">
        <v>2.6213592233009848</v>
      </c>
      <c r="Q45" s="68">
        <v>3.1</v>
      </c>
      <c r="R45" s="68">
        <v>3</v>
      </c>
      <c r="S45" s="68">
        <v>3.6</v>
      </c>
      <c r="T45" s="68">
        <v>3.7</v>
      </c>
      <c r="U45" s="68">
        <v>3.6</v>
      </c>
      <c r="V45" s="68">
        <v>2.9</v>
      </c>
      <c r="W45" s="166">
        <v>1</v>
      </c>
      <c r="X45" s="68">
        <v>-0.1</v>
      </c>
      <c r="Y45" s="68">
        <v>-0.3</v>
      </c>
      <c r="Z45" s="68">
        <v>0.6</v>
      </c>
      <c r="AA45" s="68">
        <v>1.9</v>
      </c>
      <c r="AB45" s="68">
        <v>2.7</v>
      </c>
      <c r="AC45" s="68">
        <v>2.4</v>
      </c>
      <c r="AD45" s="68">
        <v>2.4</v>
      </c>
      <c r="AE45" s="68">
        <v>2.2000000000000002</v>
      </c>
      <c r="AF45" s="68">
        <v>2</v>
      </c>
      <c r="AG45" s="68">
        <v>1.9</v>
      </c>
      <c r="AH45" s="68">
        <v>1.4</v>
      </c>
      <c r="AI45" s="175">
        <v>1.4</v>
      </c>
      <c r="AJ45" s="68"/>
      <c r="AK45" s="68"/>
      <c r="AL45" s="68"/>
      <c r="AM45" s="67"/>
      <c r="AN45" s="67"/>
      <c r="AO45" s="67"/>
      <c r="AP45" s="67"/>
      <c r="AQ45" s="67"/>
      <c r="AR45" s="67"/>
      <c r="AS45" s="67"/>
      <c r="AT45" s="67"/>
      <c r="AU45" s="67"/>
      <c r="AV45" s="67"/>
      <c r="AW45" s="67"/>
      <c r="AX45" s="67"/>
      <c r="AY45" s="67"/>
      <c r="AZ45" s="67"/>
      <c r="BA45" s="67"/>
      <c r="BB45" s="67"/>
      <c r="BC45" s="67"/>
      <c r="BD45" s="67"/>
      <c r="BE45" s="67"/>
      <c r="BF45" s="67"/>
      <c r="BG45" s="67"/>
      <c r="BH45" s="67"/>
      <c r="BI45" s="67"/>
      <c r="BJ45" s="67"/>
      <c r="BK45" s="67"/>
      <c r="BL45" s="67"/>
      <c r="BM45" s="189"/>
      <c r="BN45" s="66"/>
    </row>
    <row r="46" spans="2:66" x14ac:dyDescent="0.25">
      <c r="B46" s="34" t="s">
        <v>357</v>
      </c>
      <c r="C46" s="77">
        <v>1.25</v>
      </c>
      <c r="D46" s="68">
        <v>1.7561983471074569</v>
      </c>
      <c r="E46" s="68">
        <v>1.2345679012345698</v>
      </c>
      <c r="F46" s="68">
        <v>1.2282497441146347</v>
      </c>
      <c r="G46" s="68">
        <v>1.8518518518518334</v>
      </c>
      <c r="H46" s="68">
        <v>1.3197969543147252</v>
      </c>
      <c r="I46" s="68">
        <v>2.0325203252032509</v>
      </c>
      <c r="J46" s="68">
        <v>2.0222446916076819</v>
      </c>
      <c r="K46" s="68">
        <v>2.525252525252526</v>
      </c>
      <c r="L46" s="68">
        <v>3.2064128256513129</v>
      </c>
      <c r="M46" s="68">
        <v>2.5896414342629441</v>
      </c>
      <c r="N46" s="68">
        <v>2.4777006937561907</v>
      </c>
      <c r="O46" s="68">
        <v>2.6600985221674875</v>
      </c>
      <c r="P46" s="68">
        <v>2.6213592233009848</v>
      </c>
      <c r="Q46" s="68">
        <v>3.1</v>
      </c>
      <c r="R46" s="68">
        <v>3</v>
      </c>
      <c r="S46" s="68">
        <v>3.6</v>
      </c>
      <c r="T46" s="68">
        <v>3.7</v>
      </c>
      <c r="U46" s="68">
        <v>3.6</v>
      </c>
      <c r="V46" s="68">
        <v>2.9</v>
      </c>
      <c r="W46" s="68">
        <v>1</v>
      </c>
      <c r="X46" s="166">
        <v>-0.1</v>
      </c>
      <c r="Y46" s="68">
        <v>-0.3</v>
      </c>
      <c r="Z46" s="68">
        <v>0.6</v>
      </c>
      <c r="AA46" s="68">
        <v>1.9</v>
      </c>
      <c r="AB46" s="68">
        <v>2.7</v>
      </c>
      <c r="AC46" s="68">
        <v>2.4</v>
      </c>
      <c r="AD46" s="68">
        <v>2.4</v>
      </c>
      <c r="AE46" s="68">
        <v>2.2000000000000002</v>
      </c>
      <c r="AF46" s="68">
        <v>1.9</v>
      </c>
      <c r="AG46" s="68">
        <v>1.8</v>
      </c>
      <c r="AH46" s="68">
        <v>1.3</v>
      </c>
      <c r="AI46" s="68">
        <v>1.1000000000000001</v>
      </c>
      <c r="AJ46" s="175">
        <v>0.7</v>
      </c>
      <c r="AK46" s="68"/>
      <c r="AL46" s="68"/>
      <c r="AM46" s="68"/>
      <c r="AN46" s="67"/>
      <c r="AO46" s="67"/>
      <c r="AP46" s="67"/>
      <c r="AQ46" s="67"/>
      <c r="AR46" s="67"/>
      <c r="AS46" s="67"/>
      <c r="AT46" s="67"/>
      <c r="AU46" s="67"/>
      <c r="AV46" s="67"/>
      <c r="AW46" s="67"/>
      <c r="AX46" s="67"/>
      <c r="AY46" s="67"/>
      <c r="AZ46" s="67"/>
      <c r="BA46" s="67"/>
      <c r="BB46" s="67"/>
      <c r="BC46" s="67"/>
      <c r="BD46" s="67"/>
      <c r="BE46" s="67"/>
      <c r="BF46" s="67"/>
      <c r="BG46" s="67"/>
      <c r="BH46" s="67"/>
      <c r="BI46" s="67"/>
      <c r="BJ46" s="67"/>
      <c r="BK46" s="67"/>
      <c r="BL46" s="67"/>
      <c r="BM46" s="189"/>
      <c r="BN46" s="66"/>
    </row>
    <row r="47" spans="2:66" x14ac:dyDescent="0.25">
      <c r="B47" s="34" t="s">
        <v>358</v>
      </c>
      <c r="C47" s="77">
        <v>1.25</v>
      </c>
      <c r="D47" s="68">
        <v>1.7561983471074569</v>
      </c>
      <c r="E47" s="68">
        <v>1.2345679012345698</v>
      </c>
      <c r="F47" s="68">
        <v>1.2282497441146347</v>
      </c>
      <c r="G47" s="68">
        <v>1.8518518518518334</v>
      </c>
      <c r="H47" s="68">
        <v>1.3197969543147252</v>
      </c>
      <c r="I47" s="68">
        <v>2.0325203252032509</v>
      </c>
      <c r="J47" s="68">
        <v>2.0222446916076819</v>
      </c>
      <c r="K47" s="68">
        <v>2.525252525252526</v>
      </c>
      <c r="L47" s="68">
        <v>3.2064128256513129</v>
      </c>
      <c r="M47" s="68">
        <v>2.5896414342629441</v>
      </c>
      <c r="N47" s="68">
        <v>2.4777006937561907</v>
      </c>
      <c r="O47" s="68">
        <v>2.6600985221674875</v>
      </c>
      <c r="P47" s="68">
        <v>2.6213592233009848</v>
      </c>
      <c r="Q47" s="68">
        <v>3.1</v>
      </c>
      <c r="R47" s="68">
        <v>3</v>
      </c>
      <c r="S47" s="68">
        <v>3.6</v>
      </c>
      <c r="T47" s="68">
        <v>3.7</v>
      </c>
      <c r="U47" s="68">
        <v>3.6</v>
      </c>
      <c r="V47" s="68">
        <v>2.9</v>
      </c>
      <c r="W47" s="68">
        <v>1</v>
      </c>
      <c r="X47" s="68">
        <v>-0.1</v>
      </c>
      <c r="Y47" s="166">
        <v>-0.3</v>
      </c>
      <c r="Z47" s="68">
        <v>0.6</v>
      </c>
      <c r="AA47" s="68">
        <v>1.9</v>
      </c>
      <c r="AB47" s="68">
        <v>2.7</v>
      </c>
      <c r="AC47" s="68">
        <v>2.4</v>
      </c>
      <c r="AD47" s="68">
        <v>2.4</v>
      </c>
      <c r="AE47" s="68">
        <v>2.2000000000000002</v>
      </c>
      <c r="AF47" s="68">
        <v>1.9</v>
      </c>
      <c r="AG47" s="68">
        <v>1.8</v>
      </c>
      <c r="AH47" s="68">
        <v>1.3</v>
      </c>
      <c r="AI47" s="68">
        <v>1.2</v>
      </c>
      <c r="AJ47" s="68">
        <v>0.8</v>
      </c>
      <c r="AK47" s="175">
        <v>1</v>
      </c>
      <c r="AL47" s="68"/>
      <c r="AM47" s="68"/>
      <c r="AN47" s="68"/>
      <c r="AO47" s="67"/>
      <c r="AP47" s="67"/>
      <c r="AQ47" s="67"/>
      <c r="AR47" s="67"/>
      <c r="AS47" s="67"/>
      <c r="AT47" s="67"/>
      <c r="AU47" s="67"/>
      <c r="AV47" s="67"/>
      <c r="AW47" s="67"/>
      <c r="AX47" s="67"/>
      <c r="AY47" s="67"/>
      <c r="AZ47" s="67"/>
      <c r="BA47" s="67"/>
      <c r="BB47" s="67"/>
      <c r="BC47" s="67"/>
      <c r="BD47" s="67"/>
      <c r="BE47" s="67"/>
      <c r="BF47" s="67"/>
      <c r="BG47" s="67"/>
      <c r="BH47" s="67"/>
      <c r="BI47" s="67"/>
      <c r="BJ47" s="67"/>
      <c r="BK47" s="67"/>
      <c r="BL47" s="67"/>
      <c r="BM47" s="189"/>
      <c r="BN47" s="66"/>
    </row>
    <row r="48" spans="2:66" x14ac:dyDescent="0.25">
      <c r="B48" s="34" t="s">
        <v>359</v>
      </c>
      <c r="C48" s="77">
        <v>1.25</v>
      </c>
      <c r="D48" s="68">
        <v>1.7561983471074569</v>
      </c>
      <c r="E48" s="68">
        <v>1.2345679012345698</v>
      </c>
      <c r="F48" s="68">
        <v>1.2282497441146347</v>
      </c>
      <c r="G48" s="68">
        <v>1.8518518518518334</v>
      </c>
      <c r="H48" s="68">
        <v>1.3197969543147252</v>
      </c>
      <c r="I48" s="68">
        <v>2.0325203252032509</v>
      </c>
      <c r="J48" s="68">
        <v>2.0222446916076819</v>
      </c>
      <c r="K48" s="68">
        <v>2.525252525252526</v>
      </c>
      <c r="L48" s="68">
        <v>3.2064128256513129</v>
      </c>
      <c r="M48" s="68">
        <v>2.5896414342629441</v>
      </c>
      <c r="N48" s="68">
        <v>2.4777006937561907</v>
      </c>
      <c r="O48" s="68">
        <v>2.6600985221674875</v>
      </c>
      <c r="P48" s="68">
        <v>2.6213592233009848</v>
      </c>
      <c r="Q48" s="68">
        <v>3.1</v>
      </c>
      <c r="R48" s="68">
        <v>3</v>
      </c>
      <c r="S48" s="68">
        <v>3.6</v>
      </c>
      <c r="T48" s="68">
        <v>3.7</v>
      </c>
      <c r="U48" s="68">
        <v>3.6</v>
      </c>
      <c r="V48" s="68">
        <v>2.9</v>
      </c>
      <c r="W48" s="68">
        <v>1</v>
      </c>
      <c r="X48" s="68">
        <v>-0.1</v>
      </c>
      <c r="Y48" s="68">
        <v>-0.3</v>
      </c>
      <c r="Z48" s="166">
        <v>0.6</v>
      </c>
      <c r="AA48" s="68">
        <v>1.9</v>
      </c>
      <c r="AB48" s="68">
        <v>2.7</v>
      </c>
      <c r="AC48" s="68">
        <v>2.4</v>
      </c>
      <c r="AD48" s="68">
        <v>2.4</v>
      </c>
      <c r="AE48" s="68">
        <v>2.2000000000000002</v>
      </c>
      <c r="AF48" s="68">
        <v>1.9</v>
      </c>
      <c r="AG48" s="68">
        <v>1.8</v>
      </c>
      <c r="AH48" s="68">
        <v>1.3</v>
      </c>
      <c r="AI48" s="68">
        <v>1.2</v>
      </c>
      <c r="AJ48" s="68">
        <v>0.9</v>
      </c>
      <c r="AK48" s="68">
        <v>1.1000000000000001</v>
      </c>
      <c r="AL48" s="175">
        <v>1.1000000000000001</v>
      </c>
      <c r="AM48" s="68"/>
      <c r="AN48" s="68"/>
      <c r="AO48" s="68"/>
      <c r="AP48" s="67"/>
      <c r="AQ48" s="67"/>
      <c r="AR48" s="67"/>
      <c r="AS48" s="67"/>
      <c r="AT48" s="67"/>
      <c r="AU48" s="67"/>
      <c r="AV48" s="67"/>
      <c r="AW48" s="67"/>
      <c r="AX48" s="67"/>
      <c r="AY48" s="67"/>
      <c r="AZ48" s="67"/>
      <c r="BA48" s="67"/>
      <c r="BB48" s="67"/>
      <c r="BC48" s="67"/>
      <c r="BD48" s="67"/>
      <c r="BE48" s="67"/>
      <c r="BF48" s="67"/>
      <c r="BG48" s="67"/>
      <c r="BH48" s="67"/>
      <c r="BI48" s="67"/>
      <c r="BJ48" s="67"/>
      <c r="BK48" s="67"/>
      <c r="BL48" s="67"/>
      <c r="BM48" s="189"/>
      <c r="BN48" s="66"/>
    </row>
    <row r="49" spans="2:66" x14ac:dyDescent="0.25">
      <c r="B49" s="34" t="s">
        <v>360</v>
      </c>
      <c r="C49" s="77">
        <v>1.25</v>
      </c>
      <c r="D49" s="68">
        <v>1.7561983471074569</v>
      </c>
      <c r="E49" s="68">
        <v>1.2345679012345698</v>
      </c>
      <c r="F49" s="68">
        <v>1.2282497441146347</v>
      </c>
      <c r="G49" s="68">
        <v>1.8518518518518334</v>
      </c>
      <c r="H49" s="68">
        <v>1.3197969543147252</v>
      </c>
      <c r="I49" s="68">
        <v>2.0325203252032509</v>
      </c>
      <c r="J49" s="68">
        <v>2.0222446916076819</v>
      </c>
      <c r="K49" s="68">
        <v>2.525252525252526</v>
      </c>
      <c r="L49" s="68">
        <v>3.2064128256513129</v>
      </c>
      <c r="M49" s="68">
        <v>2.5896414342629441</v>
      </c>
      <c r="N49" s="68">
        <v>2.4777006937561907</v>
      </c>
      <c r="O49" s="68">
        <v>2.6600985221674875</v>
      </c>
      <c r="P49" s="68">
        <v>2.6213592233009848</v>
      </c>
      <c r="Q49" s="68">
        <v>3.1</v>
      </c>
      <c r="R49" s="68">
        <v>3</v>
      </c>
      <c r="S49" s="68">
        <v>3.6</v>
      </c>
      <c r="T49" s="68">
        <v>3.7</v>
      </c>
      <c r="U49" s="68">
        <v>3.6</v>
      </c>
      <c r="V49" s="68">
        <v>2.9</v>
      </c>
      <c r="W49" s="68">
        <v>1</v>
      </c>
      <c r="X49" s="68">
        <v>-0.1</v>
      </c>
      <c r="Y49" s="68">
        <v>-0.3</v>
      </c>
      <c r="Z49" s="68">
        <v>0.6</v>
      </c>
      <c r="AA49" s="166">
        <v>1.9</v>
      </c>
      <c r="AB49" s="68">
        <v>2.7</v>
      </c>
      <c r="AC49" s="68">
        <v>2.4</v>
      </c>
      <c r="AD49" s="68">
        <v>2.4</v>
      </c>
      <c r="AE49" s="68">
        <v>2.2000000000000002</v>
      </c>
      <c r="AF49" s="68">
        <v>1.9</v>
      </c>
      <c r="AG49" s="68">
        <v>1.8</v>
      </c>
      <c r="AH49" s="68">
        <v>1.3</v>
      </c>
      <c r="AI49" s="68">
        <v>1.1000000000000001</v>
      </c>
      <c r="AJ49" s="68">
        <v>0.8</v>
      </c>
      <c r="AK49" s="68">
        <v>1</v>
      </c>
      <c r="AL49" s="68">
        <v>1</v>
      </c>
      <c r="AM49" s="175">
        <v>1.1000000000000001</v>
      </c>
      <c r="AN49" s="68"/>
      <c r="AO49" s="68"/>
      <c r="AP49" s="68"/>
      <c r="AQ49" s="67"/>
      <c r="AR49" s="67"/>
      <c r="AS49" s="67"/>
      <c r="AT49" s="67"/>
      <c r="AU49" s="67"/>
      <c r="AV49" s="67"/>
      <c r="AW49" s="67"/>
      <c r="AX49" s="67"/>
      <c r="AY49" s="67"/>
      <c r="AZ49" s="67"/>
      <c r="BA49" s="67"/>
      <c r="BB49" s="67"/>
      <c r="BC49" s="67"/>
      <c r="BD49" s="67"/>
      <c r="BE49" s="67"/>
      <c r="BF49" s="67"/>
      <c r="BG49" s="67"/>
      <c r="BH49" s="67"/>
      <c r="BI49" s="67"/>
      <c r="BJ49" s="67"/>
      <c r="BK49" s="67"/>
      <c r="BL49" s="67"/>
      <c r="BM49" s="189"/>
      <c r="BN49" s="66"/>
    </row>
    <row r="50" spans="2:66" x14ac:dyDescent="0.25">
      <c r="B50" s="34" t="s">
        <v>361</v>
      </c>
      <c r="C50" s="77">
        <v>1.25</v>
      </c>
      <c r="D50" s="68">
        <v>1.7561983471074569</v>
      </c>
      <c r="E50" s="68">
        <v>1.2345679012345698</v>
      </c>
      <c r="F50" s="68">
        <v>1.2282497441146347</v>
      </c>
      <c r="G50" s="68">
        <v>1.8518518518518334</v>
      </c>
      <c r="H50" s="68">
        <v>1.3197969543147252</v>
      </c>
      <c r="I50" s="68">
        <v>2.0325203252032509</v>
      </c>
      <c r="J50" s="68">
        <v>2.0222446916076819</v>
      </c>
      <c r="K50" s="68">
        <v>2.525252525252526</v>
      </c>
      <c r="L50" s="68">
        <v>3.2064128256513129</v>
      </c>
      <c r="M50" s="68">
        <v>2.5896414342629441</v>
      </c>
      <c r="N50" s="68">
        <v>2.4777006937561907</v>
      </c>
      <c r="O50" s="68">
        <v>2.6600985221674875</v>
      </c>
      <c r="P50" s="68">
        <v>2.6213592233009848</v>
      </c>
      <c r="Q50" s="68">
        <v>3.1</v>
      </c>
      <c r="R50" s="68">
        <v>3</v>
      </c>
      <c r="S50" s="68">
        <v>3.6</v>
      </c>
      <c r="T50" s="68">
        <v>3.7</v>
      </c>
      <c r="U50" s="68">
        <v>3.6</v>
      </c>
      <c r="V50" s="68">
        <v>2.9</v>
      </c>
      <c r="W50" s="68">
        <v>1</v>
      </c>
      <c r="X50" s="68">
        <v>-0.1</v>
      </c>
      <c r="Y50" s="68">
        <v>-0.3</v>
      </c>
      <c r="Z50" s="68">
        <v>0.6</v>
      </c>
      <c r="AA50" s="68">
        <v>1.9</v>
      </c>
      <c r="AB50" s="166">
        <v>2.7</v>
      </c>
      <c r="AC50" s="68">
        <v>2.4</v>
      </c>
      <c r="AD50" s="68">
        <v>2.4</v>
      </c>
      <c r="AE50" s="68">
        <v>2.2000000000000002</v>
      </c>
      <c r="AF50" s="68">
        <v>1.9</v>
      </c>
      <c r="AG50" s="68">
        <v>1.8</v>
      </c>
      <c r="AH50" s="68">
        <v>1.3</v>
      </c>
      <c r="AI50" s="68">
        <v>1.1000000000000001</v>
      </c>
      <c r="AJ50" s="68">
        <v>0.8</v>
      </c>
      <c r="AK50" s="68">
        <v>1</v>
      </c>
      <c r="AL50" s="68">
        <v>0.9</v>
      </c>
      <c r="AM50" s="68">
        <v>1.1000000000000001</v>
      </c>
      <c r="AN50" s="175">
        <v>0.4</v>
      </c>
      <c r="AO50" s="68"/>
      <c r="AP50" s="68"/>
      <c r="AQ50" s="68"/>
      <c r="AR50" s="67"/>
      <c r="AS50" s="67"/>
      <c r="AT50" s="67"/>
      <c r="AU50" s="67"/>
      <c r="AV50" s="67"/>
      <c r="AW50" s="67"/>
      <c r="AX50" s="67"/>
      <c r="AY50" s="67"/>
      <c r="AZ50" s="67"/>
      <c r="BA50" s="67"/>
      <c r="BB50" s="67"/>
      <c r="BC50" s="67"/>
      <c r="BD50" s="67"/>
      <c r="BE50" s="67"/>
      <c r="BF50" s="67"/>
      <c r="BG50" s="67"/>
      <c r="BH50" s="67"/>
      <c r="BI50" s="67"/>
      <c r="BJ50" s="67"/>
      <c r="BK50" s="67"/>
      <c r="BL50" s="67"/>
      <c r="BM50" s="189"/>
      <c r="BN50" s="66"/>
    </row>
    <row r="51" spans="2:66" x14ac:dyDescent="0.25">
      <c r="B51" s="34" t="s">
        <v>362</v>
      </c>
      <c r="C51" s="77">
        <v>1.25</v>
      </c>
      <c r="D51" s="68">
        <v>1.7561983471074569</v>
      </c>
      <c r="E51" s="68">
        <v>1.2345679012345698</v>
      </c>
      <c r="F51" s="68">
        <v>1.2282497441146347</v>
      </c>
      <c r="G51" s="68">
        <v>1.8518518518518334</v>
      </c>
      <c r="H51" s="68">
        <v>1.3197969543147252</v>
      </c>
      <c r="I51" s="68">
        <v>2.0325203252032509</v>
      </c>
      <c r="J51" s="68">
        <v>2.0222446916076819</v>
      </c>
      <c r="K51" s="68">
        <v>2.525252525252526</v>
      </c>
      <c r="L51" s="68">
        <v>3.2064128256513129</v>
      </c>
      <c r="M51" s="68">
        <v>2.5896414342629441</v>
      </c>
      <c r="N51" s="68">
        <v>2.4777006937561907</v>
      </c>
      <c r="O51" s="68">
        <v>2.6600985221674875</v>
      </c>
      <c r="P51" s="68">
        <v>2.6213592233009848</v>
      </c>
      <c r="Q51" s="68">
        <v>3.1067961165048672</v>
      </c>
      <c r="R51" s="68">
        <v>2.9980657640231954</v>
      </c>
      <c r="S51" s="68">
        <v>3.6468330134356961</v>
      </c>
      <c r="T51" s="68">
        <v>3.6896877956480409</v>
      </c>
      <c r="U51" s="68">
        <v>3.5781544256120412</v>
      </c>
      <c r="V51" s="68">
        <v>2.9107981220657138</v>
      </c>
      <c r="W51" s="68">
        <v>1.0185185185185048</v>
      </c>
      <c r="X51" s="68">
        <v>-9.1240875912404817E-2</v>
      </c>
      <c r="Y51" s="68">
        <v>-0.27272727272726627</v>
      </c>
      <c r="Z51" s="68">
        <v>0.63868613138686214</v>
      </c>
      <c r="AA51" s="68">
        <v>1.9248395967002949</v>
      </c>
      <c r="AB51" s="68">
        <v>2.7397260273972677</v>
      </c>
      <c r="AC51" s="166">
        <v>2.4</v>
      </c>
      <c r="AD51" s="68">
        <v>2.4</v>
      </c>
      <c r="AE51" s="68">
        <v>2.2000000000000002</v>
      </c>
      <c r="AF51" s="68">
        <v>1.9</v>
      </c>
      <c r="AG51" s="68">
        <v>1.8</v>
      </c>
      <c r="AH51" s="68">
        <v>1.3</v>
      </c>
      <c r="AI51" s="68">
        <v>1.1000000000000001</v>
      </c>
      <c r="AJ51" s="68">
        <v>0.8</v>
      </c>
      <c r="AK51" s="68">
        <v>1</v>
      </c>
      <c r="AL51" s="68">
        <v>1</v>
      </c>
      <c r="AM51" s="68">
        <v>1.1000000000000001</v>
      </c>
      <c r="AN51" s="68">
        <v>0.3</v>
      </c>
      <c r="AO51" s="175">
        <v>0.2</v>
      </c>
      <c r="AP51" s="68"/>
      <c r="AQ51" s="68"/>
      <c r="AR51" s="68"/>
      <c r="AS51" s="67"/>
      <c r="AT51" s="67"/>
      <c r="AU51" s="67"/>
      <c r="AV51" s="67"/>
      <c r="AW51" s="67"/>
      <c r="AX51" s="67"/>
      <c r="AY51" s="67"/>
      <c r="AZ51" s="67"/>
      <c r="BA51" s="67"/>
      <c r="BB51" s="67"/>
      <c r="BC51" s="67"/>
      <c r="BD51" s="67"/>
      <c r="BE51" s="67"/>
      <c r="BF51" s="67"/>
      <c r="BG51" s="67"/>
      <c r="BH51" s="67"/>
      <c r="BI51" s="67"/>
      <c r="BJ51" s="67"/>
      <c r="BK51" s="67"/>
      <c r="BL51" s="67"/>
      <c r="BM51" s="189"/>
      <c r="BN51" s="66"/>
    </row>
    <row r="52" spans="2:66" x14ac:dyDescent="0.25">
      <c r="B52" s="160" t="s">
        <v>363</v>
      </c>
      <c r="C52" s="77">
        <v>1.1000000000000001</v>
      </c>
      <c r="D52" s="68">
        <v>1.8</v>
      </c>
      <c r="E52" s="68">
        <v>1.2</v>
      </c>
      <c r="F52" s="68">
        <v>1.2</v>
      </c>
      <c r="G52" s="68">
        <v>1.9</v>
      </c>
      <c r="H52" s="68">
        <v>1.2</v>
      </c>
      <c r="I52" s="68">
        <v>2</v>
      </c>
      <c r="J52" s="68">
        <v>2</v>
      </c>
      <c r="K52" s="68">
        <v>2.5</v>
      </c>
      <c r="L52" s="68">
        <v>3.3</v>
      </c>
      <c r="M52" s="68">
        <v>2.5</v>
      </c>
      <c r="N52" s="68">
        <v>2.6</v>
      </c>
      <c r="O52" s="68">
        <v>2.7</v>
      </c>
      <c r="P52" s="68">
        <v>2.7</v>
      </c>
      <c r="Q52" s="68">
        <v>3.2</v>
      </c>
      <c r="R52" s="68">
        <v>3</v>
      </c>
      <c r="S52" s="68">
        <v>3.6</v>
      </c>
      <c r="T52" s="68">
        <v>3.6</v>
      </c>
      <c r="U52" s="68">
        <v>3.6</v>
      </c>
      <c r="V52" s="68">
        <v>2.8</v>
      </c>
      <c r="W52" s="68">
        <v>0.7</v>
      </c>
      <c r="X52" s="68">
        <v>-1.1000000000000001</v>
      </c>
      <c r="Y52" s="68">
        <v>-1.5</v>
      </c>
      <c r="Z52" s="68">
        <v>-0.7</v>
      </c>
      <c r="AA52" s="68">
        <v>0.3</v>
      </c>
      <c r="AB52" s="68">
        <v>1.7</v>
      </c>
      <c r="AC52" s="68">
        <v>1.2</v>
      </c>
      <c r="AD52" s="166">
        <v>1</v>
      </c>
      <c r="AE52" s="68">
        <v>0.7</v>
      </c>
      <c r="AF52" s="68">
        <v>0.6</v>
      </c>
      <c r="AG52" s="68">
        <v>0.6</v>
      </c>
      <c r="AH52" s="68">
        <v>0.8</v>
      </c>
      <c r="AI52" s="68">
        <v>1.4</v>
      </c>
      <c r="AJ52" s="68">
        <v>0.9</v>
      </c>
      <c r="AK52" s="68">
        <v>1.5</v>
      </c>
      <c r="AL52" s="68">
        <v>1.5</v>
      </c>
      <c r="AM52" s="68">
        <v>1.3</v>
      </c>
      <c r="AN52" s="68">
        <v>0.5</v>
      </c>
      <c r="AO52" s="68">
        <v>0.9</v>
      </c>
      <c r="AP52" s="175">
        <v>1.4</v>
      </c>
      <c r="AQ52" s="68"/>
      <c r="AR52" s="68"/>
      <c r="AS52" s="68"/>
      <c r="AT52" s="67"/>
      <c r="AU52" s="67"/>
      <c r="AV52" s="67"/>
      <c r="AW52" s="67"/>
      <c r="AX52" s="67"/>
      <c r="AY52" s="67"/>
      <c r="AZ52" s="67"/>
      <c r="BA52" s="67"/>
      <c r="BB52" s="67"/>
      <c r="BC52" s="67"/>
      <c r="BD52" s="67"/>
      <c r="BE52" s="67"/>
      <c r="BF52" s="67"/>
      <c r="BG52" s="67"/>
      <c r="BH52" s="67"/>
      <c r="BI52" s="67"/>
      <c r="BJ52" s="67"/>
      <c r="BK52" s="67"/>
      <c r="BL52" s="67"/>
      <c r="BM52" s="189"/>
      <c r="BN52" s="66"/>
    </row>
    <row r="53" spans="2:66" x14ac:dyDescent="0.25">
      <c r="B53" s="160" t="s">
        <v>364</v>
      </c>
      <c r="C53" s="77">
        <v>1.1000000000000001</v>
      </c>
      <c r="D53" s="68">
        <v>1.7</v>
      </c>
      <c r="E53" s="68">
        <v>1.4</v>
      </c>
      <c r="F53" s="68">
        <v>1.2</v>
      </c>
      <c r="G53" s="68">
        <v>1.9</v>
      </c>
      <c r="H53" s="68">
        <v>1.3</v>
      </c>
      <c r="I53" s="68">
        <v>1.9</v>
      </c>
      <c r="J53" s="68">
        <v>2</v>
      </c>
      <c r="K53" s="68">
        <v>2.4</v>
      </c>
      <c r="L53" s="68">
        <v>3.2</v>
      </c>
      <c r="M53" s="68">
        <v>2.6</v>
      </c>
      <c r="N53" s="68">
        <v>2.5</v>
      </c>
      <c r="O53" s="68">
        <v>2.7</v>
      </c>
      <c r="P53" s="68">
        <v>2.7</v>
      </c>
      <c r="Q53" s="68">
        <v>3.1</v>
      </c>
      <c r="R53" s="68">
        <v>3</v>
      </c>
      <c r="S53" s="68">
        <v>3.7</v>
      </c>
      <c r="T53" s="68">
        <v>3.7</v>
      </c>
      <c r="U53" s="68">
        <v>3.6</v>
      </c>
      <c r="V53" s="68">
        <v>2.9</v>
      </c>
      <c r="W53" s="68">
        <v>0.5</v>
      </c>
      <c r="X53" s="68">
        <v>-1.3</v>
      </c>
      <c r="Y53" s="68">
        <v>-1.6</v>
      </c>
      <c r="Z53" s="68">
        <v>-0.8</v>
      </c>
      <c r="AA53" s="68">
        <v>0.6</v>
      </c>
      <c r="AB53" s="68">
        <v>1.8</v>
      </c>
      <c r="AC53" s="68">
        <v>1.3</v>
      </c>
      <c r="AD53" s="68">
        <v>1.2</v>
      </c>
      <c r="AE53" s="166">
        <v>1</v>
      </c>
      <c r="AF53" s="68">
        <v>1.1000000000000001</v>
      </c>
      <c r="AG53" s="68">
        <v>1.1000000000000001</v>
      </c>
      <c r="AH53" s="68">
        <v>1.2</v>
      </c>
      <c r="AI53" s="68">
        <v>1.3</v>
      </c>
      <c r="AJ53" s="68">
        <v>0.8</v>
      </c>
      <c r="AK53" s="68">
        <v>1.5</v>
      </c>
      <c r="AL53" s="68">
        <v>1.5</v>
      </c>
      <c r="AM53" s="68">
        <v>1.5</v>
      </c>
      <c r="AN53" s="68">
        <v>0.8</v>
      </c>
      <c r="AO53" s="68">
        <v>0.8</v>
      </c>
      <c r="AP53" s="68">
        <v>1.6</v>
      </c>
      <c r="AQ53" s="175">
        <v>1.1000000000000001</v>
      </c>
      <c r="AR53" s="68"/>
      <c r="AS53" s="68"/>
      <c r="AT53" s="68"/>
      <c r="AU53" s="67"/>
      <c r="AV53" s="67"/>
      <c r="AW53" s="67"/>
      <c r="AX53" s="67"/>
      <c r="AY53" s="67"/>
      <c r="AZ53" s="67"/>
      <c r="BA53" s="67"/>
      <c r="BB53" s="67"/>
      <c r="BC53" s="67"/>
      <c r="BD53" s="67"/>
      <c r="BE53" s="67"/>
      <c r="BF53" s="67"/>
      <c r="BG53" s="67"/>
      <c r="BH53" s="67"/>
      <c r="BI53" s="67"/>
      <c r="BJ53" s="67"/>
      <c r="BK53" s="67"/>
      <c r="BL53" s="67"/>
      <c r="BM53" s="189"/>
      <c r="BN53" s="66"/>
    </row>
    <row r="54" spans="2:66" x14ac:dyDescent="0.25">
      <c r="B54" s="160" t="s">
        <v>365</v>
      </c>
      <c r="C54" s="77">
        <v>1.1000000000000001</v>
      </c>
      <c r="D54" s="68">
        <v>1.7</v>
      </c>
      <c r="E54" s="68">
        <v>1.4</v>
      </c>
      <c r="F54" s="68">
        <v>1.2</v>
      </c>
      <c r="G54" s="68">
        <v>1.9</v>
      </c>
      <c r="H54" s="68">
        <v>1.3</v>
      </c>
      <c r="I54" s="68">
        <v>1.9</v>
      </c>
      <c r="J54" s="68">
        <v>2</v>
      </c>
      <c r="K54" s="68">
        <v>2.4</v>
      </c>
      <c r="L54" s="68">
        <v>3.2</v>
      </c>
      <c r="M54" s="68">
        <v>2.6</v>
      </c>
      <c r="N54" s="68">
        <v>2.5</v>
      </c>
      <c r="O54" s="68">
        <v>2.7</v>
      </c>
      <c r="P54" s="68">
        <v>2.7</v>
      </c>
      <c r="Q54" s="68">
        <v>3.1</v>
      </c>
      <c r="R54" s="68">
        <v>3</v>
      </c>
      <c r="S54" s="68">
        <v>3.7</v>
      </c>
      <c r="T54" s="68">
        <v>3.7</v>
      </c>
      <c r="U54" s="68">
        <v>3.6</v>
      </c>
      <c r="V54" s="68">
        <v>2.9</v>
      </c>
      <c r="W54" s="68">
        <v>0.5</v>
      </c>
      <c r="X54" s="68">
        <v>-1.3</v>
      </c>
      <c r="Y54" s="68">
        <v>-1.6</v>
      </c>
      <c r="Z54" s="68">
        <v>-0.8</v>
      </c>
      <c r="AA54" s="68">
        <v>0.6</v>
      </c>
      <c r="AB54" s="68">
        <v>1.8</v>
      </c>
      <c r="AC54" s="68">
        <v>1.3</v>
      </c>
      <c r="AD54" s="68">
        <v>1.2</v>
      </c>
      <c r="AE54" s="68">
        <v>1</v>
      </c>
      <c r="AF54" s="166">
        <v>1.1000000000000001</v>
      </c>
      <c r="AG54" s="68">
        <v>1.1000000000000001</v>
      </c>
      <c r="AH54" s="68">
        <v>1.2</v>
      </c>
      <c r="AI54" s="68">
        <v>1.3</v>
      </c>
      <c r="AJ54" s="68">
        <v>0.8</v>
      </c>
      <c r="AK54" s="68">
        <v>1.5</v>
      </c>
      <c r="AL54" s="68">
        <v>1.5</v>
      </c>
      <c r="AM54" s="68">
        <v>1.5</v>
      </c>
      <c r="AN54" s="68">
        <v>0.8</v>
      </c>
      <c r="AO54" s="68">
        <v>0.8</v>
      </c>
      <c r="AP54" s="68">
        <v>1.6</v>
      </c>
      <c r="AQ54" s="68">
        <v>0.8</v>
      </c>
      <c r="AR54" s="175">
        <v>1.6</v>
      </c>
      <c r="AS54" s="68" t="s">
        <v>312</v>
      </c>
      <c r="AT54" s="68"/>
      <c r="AU54" s="68"/>
      <c r="AV54" s="67" t="s">
        <v>312</v>
      </c>
      <c r="AW54" s="67"/>
      <c r="AX54" s="67"/>
      <c r="AY54" s="67"/>
      <c r="AZ54" s="67"/>
      <c r="BA54" s="67"/>
      <c r="BB54" s="67"/>
      <c r="BC54" s="67"/>
      <c r="BD54" s="67"/>
      <c r="BE54" s="67"/>
      <c r="BF54" s="67"/>
      <c r="BG54" s="67"/>
      <c r="BH54" s="67"/>
      <c r="BI54" s="67"/>
      <c r="BJ54" s="67"/>
      <c r="BK54" s="67"/>
      <c r="BL54" s="67"/>
      <c r="BM54" s="189"/>
      <c r="BN54" s="66"/>
    </row>
    <row r="55" spans="2:66" x14ac:dyDescent="0.25">
      <c r="B55" s="160" t="s">
        <v>366</v>
      </c>
      <c r="C55" s="77">
        <v>1.1000000000000001</v>
      </c>
      <c r="D55" s="68">
        <v>1.7</v>
      </c>
      <c r="E55" s="68">
        <v>1.4</v>
      </c>
      <c r="F55" s="68">
        <v>1.2</v>
      </c>
      <c r="G55" s="68">
        <v>1.9</v>
      </c>
      <c r="H55" s="68">
        <v>1.3</v>
      </c>
      <c r="I55" s="68">
        <v>1.9</v>
      </c>
      <c r="J55" s="68">
        <v>2</v>
      </c>
      <c r="K55" s="68">
        <v>2.4</v>
      </c>
      <c r="L55" s="68">
        <v>3.2</v>
      </c>
      <c r="M55" s="68">
        <v>2.6</v>
      </c>
      <c r="N55" s="68">
        <v>2.5</v>
      </c>
      <c r="O55" s="68">
        <v>2.7</v>
      </c>
      <c r="P55" s="68">
        <v>2.7</v>
      </c>
      <c r="Q55" s="68">
        <v>3.1</v>
      </c>
      <c r="R55" s="68">
        <v>3</v>
      </c>
      <c r="S55" s="68">
        <v>3.7</v>
      </c>
      <c r="T55" s="68">
        <v>3.7</v>
      </c>
      <c r="U55" s="68">
        <v>3.6</v>
      </c>
      <c r="V55" s="68">
        <v>2.9</v>
      </c>
      <c r="W55" s="68">
        <v>0.5</v>
      </c>
      <c r="X55" s="68">
        <v>-1.3</v>
      </c>
      <c r="Y55" s="68">
        <v>-1.6</v>
      </c>
      <c r="Z55" s="68">
        <v>-0.8</v>
      </c>
      <c r="AA55" s="68">
        <v>0.6</v>
      </c>
      <c r="AB55" s="68">
        <v>1.8</v>
      </c>
      <c r="AC55" s="68">
        <v>1.3</v>
      </c>
      <c r="AD55" s="68">
        <v>1.2</v>
      </c>
      <c r="AE55" s="68">
        <v>1</v>
      </c>
      <c r="AF55" s="68">
        <v>1.1000000000000001</v>
      </c>
      <c r="AG55" s="166">
        <v>1.1000000000000001</v>
      </c>
      <c r="AH55" s="68">
        <v>1.2</v>
      </c>
      <c r="AI55" s="68">
        <v>1.3</v>
      </c>
      <c r="AJ55" s="68">
        <v>0.8</v>
      </c>
      <c r="AK55" s="68">
        <v>1.5</v>
      </c>
      <c r="AL55" s="68">
        <v>1.5</v>
      </c>
      <c r="AM55" s="68">
        <v>1.5</v>
      </c>
      <c r="AN55" s="68">
        <v>0.8</v>
      </c>
      <c r="AO55" s="68">
        <v>0.8</v>
      </c>
      <c r="AP55" s="68">
        <v>1.3</v>
      </c>
      <c r="AQ55" s="68">
        <v>0.8</v>
      </c>
      <c r="AR55" s="68">
        <v>1.3</v>
      </c>
      <c r="AS55" s="175">
        <v>1.5</v>
      </c>
      <c r="AT55" s="68"/>
      <c r="AU55" s="68"/>
      <c r="AV55" s="68" t="s">
        <v>312</v>
      </c>
      <c r="AW55" s="67"/>
      <c r="AX55" s="67"/>
      <c r="AY55" s="67"/>
      <c r="AZ55" s="67"/>
      <c r="BA55" s="67"/>
      <c r="BB55" s="67"/>
      <c r="BC55" s="67"/>
      <c r="BD55" s="67"/>
      <c r="BE55" s="67"/>
      <c r="BF55" s="67"/>
      <c r="BG55" s="67"/>
      <c r="BH55" s="67"/>
      <c r="BI55" s="67"/>
      <c r="BJ55" s="67"/>
      <c r="BK55" s="67"/>
      <c r="BL55" s="67"/>
      <c r="BM55" s="189"/>
      <c r="BN55" s="66"/>
    </row>
    <row r="56" spans="2:66" x14ac:dyDescent="0.25">
      <c r="B56" s="160" t="s">
        <v>367</v>
      </c>
      <c r="C56" s="77">
        <v>1.1000000000000001</v>
      </c>
      <c r="D56" s="68">
        <v>1.7</v>
      </c>
      <c r="E56" s="68">
        <v>1.4</v>
      </c>
      <c r="F56" s="68">
        <v>1.2</v>
      </c>
      <c r="G56" s="68">
        <v>1.9</v>
      </c>
      <c r="H56" s="68">
        <v>1.3</v>
      </c>
      <c r="I56" s="68">
        <v>1.9</v>
      </c>
      <c r="J56" s="68">
        <v>2</v>
      </c>
      <c r="K56" s="68">
        <v>2.4</v>
      </c>
      <c r="L56" s="68">
        <v>3.2</v>
      </c>
      <c r="M56" s="68">
        <v>2.6</v>
      </c>
      <c r="N56" s="68">
        <v>2.5</v>
      </c>
      <c r="O56" s="68">
        <v>2.7</v>
      </c>
      <c r="P56" s="68">
        <v>2.7</v>
      </c>
      <c r="Q56" s="68">
        <v>3.1</v>
      </c>
      <c r="R56" s="68">
        <v>3</v>
      </c>
      <c r="S56" s="68">
        <v>3.7</v>
      </c>
      <c r="T56" s="68">
        <v>3.7</v>
      </c>
      <c r="U56" s="68">
        <v>3.6</v>
      </c>
      <c r="V56" s="68">
        <v>2.9</v>
      </c>
      <c r="W56" s="68">
        <v>0.5</v>
      </c>
      <c r="X56" s="68">
        <v>-1.3</v>
      </c>
      <c r="Y56" s="68">
        <v>-1.6</v>
      </c>
      <c r="Z56" s="68">
        <v>-0.8</v>
      </c>
      <c r="AA56" s="68">
        <v>0.6</v>
      </c>
      <c r="AB56" s="68">
        <v>1.8</v>
      </c>
      <c r="AC56" s="68">
        <v>1.3</v>
      </c>
      <c r="AD56" s="68">
        <v>1.2</v>
      </c>
      <c r="AE56" s="68">
        <v>1</v>
      </c>
      <c r="AF56" s="68">
        <v>1.1000000000000001</v>
      </c>
      <c r="AG56" s="68">
        <v>1.1000000000000001</v>
      </c>
      <c r="AH56" s="166">
        <v>1.2</v>
      </c>
      <c r="AI56" s="68">
        <v>1.3</v>
      </c>
      <c r="AJ56" s="68">
        <v>0.8</v>
      </c>
      <c r="AK56" s="68">
        <v>1.5</v>
      </c>
      <c r="AL56" s="68">
        <v>1.5</v>
      </c>
      <c r="AM56" s="68">
        <v>1.5</v>
      </c>
      <c r="AN56" s="68">
        <v>0.8</v>
      </c>
      <c r="AO56" s="68">
        <v>0.8</v>
      </c>
      <c r="AP56" s="68">
        <v>1.3</v>
      </c>
      <c r="AQ56" s="68">
        <v>0.9</v>
      </c>
      <c r="AR56" s="68">
        <v>1.5</v>
      </c>
      <c r="AS56" s="68">
        <v>1.4</v>
      </c>
      <c r="AT56" s="175">
        <v>0.4</v>
      </c>
      <c r="AU56" s="68"/>
      <c r="AV56" s="68"/>
      <c r="AW56" s="68"/>
      <c r="AX56" s="67"/>
      <c r="AY56" s="67"/>
      <c r="AZ56" s="67"/>
      <c r="BA56" s="67"/>
      <c r="BB56" s="67"/>
      <c r="BC56" s="67"/>
      <c r="BD56" s="67"/>
      <c r="BE56" s="67"/>
      <c r="BF56" s="67"/>
      <c r="BG56" s="67"/>
      <c r="BH56" s="67"/>
      <c r="BI56" s="67"/>
      <c r="BJ56" s="67"/>
      <c r="BK56" s="67"/>
      <c r="BL56" s="67"/>
      <c r="BM56" s="189"/>
      <c r="BN56" s="66"/>
    </row>
    <row r="57" spans="2:66" x14ac:dyDescent="0.25">
      <c r="B57" s="160" t="s">
        <v>368</v>
      </c>
      <c r="C57" s="77">
        <v>1.1000000000000001</v>
      </c>
      <c r="D57" s="68">
        <v>1.7</v>
      </c>
      <c r="E57" s="68">
        <v>1.4</v>
      </c>
      <c r="F57" s="68">
        <v>1.2</v>
      </c>
      <c r="G57" s="68">
        <v>1.9</v>
      </c>
      <c r="H57" s="68">
        <v>1.3</v>
      </c>
      <c r="I57" s="68">
        <v>1.9</v>
      </c>
      <c r="J57" s="68">
        <v>2</v>
      </c>
      <c r="K57" s="68">
        <v>2.4</v>
      </c>
      <c r="L57" s="68">
        <v>3.2</v>
      </c>
      <c r="M57" s="68">
        <v>2.6</v>
      </c>
      <c r="N57" s="68">
        <v>2.5</v>
      </c>
      <c r="O57" s="68">
        <v>2.7</v>
      </c>
      <c r="P57" s="68">
        <v>2.7</v>
      </c>
      <c r="Q57" s="68">
        <v>3.1</v>
      </c>
      <c r="R57" s="68">
        <v>3</v>
      </c>
      <c r="S57" s="68">
        <v>3.7</v>
      </c>
      <c r="T57" s="68">
        <v>3.7</v>
      </c>
      <c r="U57" s="68">
        <v>3.6</v>
      </c>
      <c r="V57" s="68">
        <v>2.9</v>
      </c>
      <c r="W57" s="68">
        <v>0.5</v>
      </c>
      <c r="X57" s="68">
        <v>-1.3</v>
      </c>
      <c r="Y57" s="68">
        <v>-1.6</v>
      </c>
      <c r="Z57" s="68">
        <v>-0.8</v>
      </c>
      <c r="AA57" s="68">
        <v>0.6</v>
      </c>
      <c r="AB57" s="68">
        <v>1.8</v>
      </c>
      <c r="AC57" s="68">
        <v>1.3</v>
      </c>
      <c r="AD57" s="68">
        <v>1.2</v>
      </c>
      <c r="AE57" s="68">
        <v>1</v>
      </c>
      <c r="AF57" s="68">
        <v>1.1000000000000001</v>
      </c>
      <c r="AG57" s="68">
        <v>1.1000000000000001</v>
      </c>
      <c r="AH57" s="68">
        <v>1.2</v>
      </c>
      <c r="AI57" s="166">
        <v>1.3</v>
      </c>
      <c r="AJ57" s="68">
        <v>0.8</v>
      </c>
      <c r="AK57" s="68">
        <v>1.5</v>
      </c>
      <c r="AL57" s="68">
        <v>1.5</v>
      </c>
      <c r="AM57" s="68">
        <v>1.5</v>
      </c>
      <c r="AN57" s="68">
        <v>0.8</v>
      </c>
      <c r="AO57" s="68">
        <v>0.8</v>
      </c>
      <c r="AP57" s="68">
        <v>1.3</v>
      </c>
      <c r="AQ57" s="68">
        <v>0.9</v>
      </c>
      <c r="AR57" s="68">
        <v>1.5</v>
      </c>
      <c r="AS57" s="68">
        <v>1.3</v>
      </c>
      <c r="AT57" s="68">
        <v>0.4</v>
      </c>
      <c r="AU57" s="175">
        <v>0.6</v>
      </c>
      <c r="AV57" s="68"/>
      <c r="AW57" s="68"/>
      <c r="AX57" s="68"/>
      <c r="AY57" s="67"/>
      <c r="AZ57" s="67"/>
      <c r="BA57" s="67"/>
      <c r="BB57" s="67"/>
      <c r="BC57" s="67"/>
      <c r="BD57" s="67"/>
      <c r="BE57" s="67"/>
      <c r="BF57" s="67"/>
      <c r="BG57" s="67"/>
      <c r="BH57" s="67"/>
      <c r="BI57" s="67"/>
      <c r="BJ57" s="67"/>
      <c r="BK57" s="67"/>
      <c r="BL57" s="67"/>
      <c r="BM57" s="189"/>
      <c r="BN57" s="66"/>
    </row>
    <row r="58" spans="2:66" x14ac:dyDescent="0.25">
      <c r="B58" s="160" t="s">
        <v>369</v>
      </c>
      <c r="C58" s="77">
        <v>1.1000000000000001</v>
      </c>
      <c r="D58" s="68">
        <v>1.7</v>
      </c>
      <c r="E58" s="68">
        <v>1.4</v>
      </c>
      <c r="F58" s="68">
        <v>1.2</v>
      </c>
      <c r="G58" s="68">
        <v>1.9</v>
      </c>
      <c r="H58" s="68">
        <v>1.3</v>
      </c>
      <c r="I58" s="68">
        <v>1.9</v>
      </c>
      <c r="J58" s="68">
        <v>2</v>
      </c>
      <c r="K58" s="68">
        <v>2.4</v>
      </c>
      <c r="L58" s="68">
        <v>3.2</v>
      </c>
      <c r="M58" s="68">
        <v>2.6</v>
      </c>
      <c r="N58" s="68">
        <v>2.5</v>
      </c>
      <c r="O58" s="68">
        <v>2.7</v>
      </c>
      <c r="P58" s="68">
        <v>2.7</v>
      </c>
      <c r="Q58" s="68">
        <v>3.1</v>
      </c>
      <c r="R58" s="68">
        <v>3</v>
      </c>
      <c r="S58" s="68">
        <v>3.7</v>
      </c>
      <c r="T58" s="68">
        <v>3.7</v>
      </c>
      <c r="U58" s="68">
        <v>3.6</v>
      </c>
      <c r="V58" s="68">
        <v>2.9</v>
      </c>
      <c r="W58" s="68">
        <v>0.5</v>
      </c>
      <c r="X58" s="68">
        <v>-1.3</v>
      </c>
      <c r="Y58" s="68">
        <v>-1.6</v>
      </c>
      <c r="Z58" s="68">
        <v>-0.8</v>
      </c>
      <c r="AA58" s="68">
        <v>0.6</v>
      </c>
      <c r="AB58" s="68">
        <v>1.8</v>
      </c>
      <c r="AC58" s="68">
        <v>1.3</v>
      </c>
      <c r="AD58" s="68">
        <v>1.2</v>
      </c>
      <c r="AE58" s="68">
        <v>1</v>
      </c>
      <c r="AF58" s="68">
        <v>1.1000000000000001</v>
      </c>
      <c r="AG58" s="68">
        <v>1.1000000000000001</v>
      </c>
      <c r="AH58" s="68">
        <v>1.2</v>
      </c>
      <c r="AI58" s="68">
        <v>1.3</v>
      </c>
      <c r="AJ58" s="166">
        <v>0.8</v>
      </c>
      <c r="AK58" s="68">
        <v>1.5</v>
      </c>
      <c r="AL58" s="68">
        <v>1.5</v>
      </c>
      <c r="AM58" s="68">
        <v>1.5</v>
      </c>
      <c r="AN58" s="68">
        <v>0.8</v>
      </c>
      <c r="AO58" s="68">
        <v>0.8</v>
      </c>
      <c r="AP58" s="68">
        <v>1.3</v>
      </c>
      <c r="AQ58" s="68">
        <v>0.9</v>
      </c>
      <c r="AR58" s="68">
        <v>1.5</v>
      </c>
      <c r="AS58" s="68">
        <v>1.4</v>
      </c>
      <c r="AT58" s="68">
        <v>0.4</v>
      </c>
      <c r="AU58" s="68">
        <v>0.6</v>
      </c>
      <c r="AV58" s="175">
        <v>0.5</v>
      </c>
      <c r="AW58" s="68"/>
      <c r="AX58" s="68"/>
      <c r="AY58" s="68"/>
      <c r="AZ58" s="67"/>
      <c r="BA58" s="67"/>
      <c r="BB58" s="67"/>
      <c r="BC58" s="67"/>
      <c r="BD58" s="67"/>
      <c r="BE58" s="67"/>
      <c r="BF58" s="67"/>
      <c r="BG58" s="67"/>
      <c r="BH58" s="67"/>
      <c r="BI58" s="67"/>
      <c r="BJ58" s="67"/>
      <c r="BK58" s="67"/>
      <c r="BL58" s="67"/>
      <c r="BM58" s="189"/>
      <c r="BN58" s="66"/>
    </row>
    <row r="59" spans="2:66" x14ac:dyDescent="0.25">
      <c r="B59" s="160" t="s">
        <v>370</v>
      </c>
      <c r="C59" s="77">
        <v>1.1000000000000001</v>
      </c>
      <c r="D59" s="68">
        <v>1.7</v>
      </c>
      <c r="E59" s="68">
        <v>1.4</v>
      </c>
      <c r="F59" s="68">
        <v>1.2</v>
      </c>
      <c r="G59" s="68">
        <v>1.9</v>
      </c>
      <c r="H59" s="68">
        <v>1.3</v>
      </c>
      <c r="I59" s="68">
        <v>1.9</v>
      </c>
      <c r="J59" s="68">
        <v>2</v>
      </c>
      <c r="K59" s="68">
        <v>2.4</v>
      </c>
      <c r="L59" s="68">
        <v>3.2</v>
      </c>
      <c r="M59" s="68">
        <v>2.6</v>
      </c>
      <c r="N59" s="68">
        <v>2.5</v>
      </c>
      <c r="O59" s="68">
        <v>2.7</v>
      </c>
      <c r="P59" s="68">
        <v>2.7</v>
      </c>
      <c r="Q59" s="68">
        <v>3.1</v>
      </c>
      <c r="R59" s="68">
        <v>3</v>
      </c>
      <c r="S59" s="68">
        <v>3.7</v>
      </c>
      <c r="T59" s="68">
        <v>3.7</v>
      </c>
      <c r="U59" s="68">
        <v>3.6</v>
      </c>
      <c r="V59" s="68">
        <v>2.9</v>
      </c>
      <c r="W59" s="68">
        <v>0.5</v>
      </c>
      <c r="X59" s="68">
        <v>-1.3</v>
      </c>
      <c r="Y59" s="68">
        <v>-1.6</v>
      </c>
      <c r="Z59" s="68">
        <v>-0.8</v>
      </c>
      <c r="AA59" s="68">
        <v>0.6</v>
      </c>
      <c r="AB59" s="68">
        <v>1.8</v>
      </c>
      <c r="AC59" s="68">
        <v>1.3</v>
      </c>
      <c r="AD59" s="68">
        <v>1.2</v>
      </c>
      <c r="AE59" s="68">
        <v>1</v>
      </c>
      <c r="AF59" s="68">
        <v>1.1000000000000001</v>
      </c>
      <c r="AG59" s="68">
        <v>1.1000000000000001</v>
      </c>
      <c r="AH59" s="68">
        <v>1.2</v>
      </c>
      <c r="AI59" s="68">
        <v>1.3</v>
      </c>
      <c r="AJ59" s="68">
        <v>0.8</v>
      </c>
      <c r="AK59" s="166">
        <v>1.5</v>
      </c>
      <c r="AL59" s="68">
        <v>1.5</v>
      </c>
      <c r="AM59" s="68">
        <v>1.5</v>
      </c>
      <c r="AN59" s="68">
        <v>0.8</v>
      </c>
      <c r="AO59" s="68">
        <v>0.8</v>
      </c>
      <c r="AP59" s="68">
        <v>1.3</v>
      </c>
      <c r="AQ59" s="68">
        <v>0.9</v>
      </c>
      <c r="AR59" s="68">
        <v>1.5</v>
      </c>
      <c r="AS59" s="68">
        <v>1.5</v>
      </c>
      <c r="AT59" s="68">
        <v>0.7</v>
      </c>
      <c r="AU59" s="68">
        <v>0.7</v>
      </c>
      <c r="AV59" s="68">
        <v>0.6</v>
      </c>
      <c r="AW59" s="175">
        <v>0.5</v>
      </c>
      <c r="AX59" s="68"/>
      <c r="AY59" s="68"/>
      <c r="AZ59" s="68"/>
      <c r="BA59" s="67"/>
      <c r="BB59" s="67"/>
      <c r="BC59" s="67"/>
      <c r="BD59" s="67"/>
      <c r="BE59" s="67"/>
      <c r="BF59" s="67"/>
      <c r="BG59" s="67"/>
      <c r="BH59" s="67"/>
      <c r="BI59" s="67"/>
      <c r="BJ59" s="67"/>
      <c r="BK59" s="67"/>
      <c r="BL59" s="67"/>
      <c r="BM59" s="189"/>
      <c r="BN59" s="66"/>
    </row>
    <row r="60" spans="2:66" x14ac:dyDescent="0.25">
      <c r="B60" s="160" t="s">
        <v>371</v>
      </c>
      <c r="C60" s="77">
        <v>1.1000000000000001</v>
      </c>
      <c r="D60" s="68">
        <v>1.7</v>
      </c>
      <c r="E60" s="68">
        <v>1.4</v>
      </c>
      <c r="F60" s="68">
        <v>1.2</v>
      </c>
      <c r="G60" s="68">
        <v>1.9</v>
      </c>
      <c r="H60" s="68">
        <v>1.3</v>
      </c>
      <c r="I60" s="68">
        <v>1.9</v>
      </c>
      <c r="J60" s="68">
        <v>2</v>
      </c>
      <c r="K60" s="68">
        <v>2.4</v>
      </c>
      <c r="L60" s="68">
        <v>3.2</v>
      </c>
      <c r="M60" s="68">
        <v>2.6</v>
      </c>
      <c r="N60" s="68">
        <v>2.5</v>
      </c>
      <c r="O60" s="68">
        <v>2.7</v>
      </c>
      <c r="P60" s="68">
        <v>2.7</v>
      </c>
      <c r="Q60" s="68">
        <v>3.1</v>
      </c>
      <c r="R60" s="68">
        <v>3</v>
      </c>
      <c r="S60" s="68">
        <v>3.7</v>
      </c>
      <c r="T60" s="68">
        <v>3.7</v>
      </c>
      <c r="U60" s="68">
        <v>3.6</v>
      </c>
      <c r="V60" s="68">
        <v>2.9</v>
      </c>
      <c r="W60" s="68">
        <v>0.5</v>
      </c>
      <c r="X60" s="68">
        <v>-1.3</v>
      </c>
      <c r="Y60" s="68">
        <v>-1.6</v>
      </c>
      <c r="Z60" s="68">
        <v>-0.8</v>
      </c>
      <c r="AA60" s="68">
        <v>0.6</v>
      </c>
      <c r="AB60" s="68">
        <v>1.8</v>
      </c>
      <c r="AC60" s="68">
        <v>1.3</v>
      </c>
      <c r="AD60" s="68">
        <v>1.2</v>
      </c>
      <c r="AE60" s="68">
        <v>1</v>
      </c>
      <c r="AF60" s="68">
        <v>1.1000000000000001</v>
      </c>
      <c r="AG60" s="68">
        <v>1.1000000000000001</v>
      </c>
      <c r="AH60" s="68">
        <v>1.2</v>
      </c>
      <c r="AI60" s="68">
        <v>1.3</v>
      </c>
      <c r="AJ60" s="68">
        <v>0.8</v>
      </c>
      <c r="AK60" s="68">
        <v>1.5</v>
      </c>
      <c r="AL60" s="166">
        <v>1.5</v>
      </c>
      <c r="AM60" s="68">
        <v>1.5</v>
      </c>
      <c r="AN60" s="68">
        <v>0.8</v>
      </c>
      <c r="AO60" s="68">
        <v>0.8</v>
      </c>
      <c r="AP60" s="68">
        <v>1.3</v>
      </c>
      <c r="AQ60" s="68">
        <v>0.9</v>
      </c>
      <c r="AR60" s="68">
        <v>1.5</v>
      </c>
      <c r="AS60" s="68">
        <v>1.5</v>
      </c>
      <c r="AT60" s="68">
        <v>0.6</v>
      </c>
      <c r="AU60" s="68">
        <v>0.5</v>
      </c>
      <c r="AV60" s="68">
        <v>0.4</v>
      </c>
      <c r="AW60" s="68">
        <v>0.2</v>
      </c>
      <c r="AX60" s="175">
        <v>0.6</v>
      </c>
      <c r="AY60" s="68"/>
      <c r="AZ60" s="68"/>
      <c r="BA60" s="68"/>
      <c r="BB60" s="67"/>
      <c r="BC60" s="67"/>
      <c r="BD60" s="67"/>
      <c r="BE60" s="67"/>
      <c r="BF60" s="67"/>
      <c r="BG60" s="67"/>
      <c r="BH60" s="67"/>
      <c r="BI60" s="67"/>
      <c r="BJ60" s="67"/>
      <c r="BK60" s="67"/>
      <c r="BL60" s="67"/>
      <c r="BM60" s="189"/>
      <c r="BN60" s="66"/>
    </row>
    <row r="61" spans="2:66" x14ac:dyDescent="0.25">
      <c r="B61" s="160" t="s">
        <v>372</v>
      </c>
      <c r="C61" s="77">
        <v>1.1000000000000001</v>
      </c>
      <c r="D61" s="68">
        <v>1.7</v>
      </c>
      <c r="E61" s="68">
        <v>1.4</v>
      </c>
      <c r="F61" s="68">
        <v>1.2</v>
      </c>
      <c r="G61" s="68">
        <v>1.9</v>
      </c>
      <c r="H61" s="68">
        <v>1.3</v>
      </c>
      <c r="I61" s="68">
        <v>1.9</v>
      </c>
      <c r="J61" s="68">
        <v>2</v>
      </c>
      <c r="K61" s="68">
        <v>2.4</v>
      </c>
      <c r="L61" s="68">
        <v>3.2</v>
      </c>
      <c r="M61" s="68">
        <v>2.6</v>
      </c>
      <c r="N61" s="68">
        <v>2.5</v>
      </c>
      <c r="O61" s="68">
        <v>2.7</v>
      </c>
      <c r="P61" s="68">
        <v>2.7</v>
      </c>
      <c r="Q61" s="68">
        <v>3.1</v>
      </c>
      <c r="R61" s="68">
        <v>3</v>
      </c>
      <c r="S61" s="68">
        <v>3.7</v>
      </c>
      <c r="T61" s="68">
        <v>3.7</v>
      </c>
      <c r="U61" s="68">
        <v>3.6</v>
      </c>
      <c r="V61" s="68">
        <v>2.9</v>
      </c>
      <c r="W61" s="68">
        <v>0.5</v>
      </c>
      <c r="X61" s="68">
        <v>-1.3</v>
      </c>
      <c r="Y61" s="68">
        <v>-1.6</v>
      </c>
      <c r="Z61" s="68">
        <v>-0.8</v>
      </c>
      <c r="AA61" s="68">
        <v>0.6</v>
      </c>
      <c r="AB61" s="68">
        <v>1.8</v>
      </c>
      <c r="AC61" s="68">
        <v>1.3</v>
      </c>
      <c r="AD61" s="68">
        <v>1.2</v>
      </c>
      <c r="AE61" s="68">
        <v>1</v>
      </c>
      <c r="AF61" s="68">
        <v>1.1000000000000001</v>
      </c>
      <c r="AG61" s="68">
        <v>1.1000000000000001</v>
      </c>
      <c r="AH61" s="68">
        <v>1.2</v>
      </c>
      <c r="AI61" s="68">
        <v>1.3</v>
      </c>
      <c r="AJ61" s="68">
        <v>0.8</v>
      </c>
      <c r="AK61" s="68">
        <v>1.5</v>
      </c>
      <c r="AL61" s="68">
        <v>1.5</v>
      </c>
      <c r="AM61" s="166">
        <v>1.5</v>
      </c>
      <c r="AN61" s="68">
        <v>0.8</v>
      </c>
      <c r="AO61" s="68">
        <v>0.8</v>
      </c>
      <c r="AP61" s="68">
        <v>1.3</v>
      </c>
      <c r="AQ61" s="68">
        <v>0.9</v>
      </c>
      <c r="AR61" s="68">
        <v>1.5</v>
      </c>
      <c r="AS61" s="68">
        <v>1.5</v>
      </c>
      <c r="AT61" s="68">
        <v>0.6</v>
      </c>
      <c r="AU61" s="68">
        <v>0.4</v>
      </c>
      <c r="AV61" s="68">
        <v>0.4</v>
      </c>
      <c r="AW61" s="68">
        <v>0.2</v>
      </c>
      <c r="AX61" s="68">
        <v>0.7</v>
      </c>
      <c r="AY61" s="175">
        <v>1.4</v>
      </c>
      <c r="AZ61" s="68"/>
      <c r="BA61" s="68"/>
      <c r="BB61" s="68"/>
      <c r="BC61" s="67"/>
      <c r="BD61" s="67"/>
      <c r="BE61" s="67"/>
      <c r="BF61" s="67"/>
      <c r="BG61" s="67"/>
      <c r="BH61" s="67"/>
      <c r="BI61" s="67"/>
      <c r="BJ61" s="67"/>
      <c r="BK61" s="67"/>
      <c r="BL61" s="67"/>
      <c r="BM61" s="189"/>
      <c r="BN61" s="66"/>
    </row>
    <row r="62" spans="2:66" x14ac:dyDescent="0.25">
      <c r="B62" s="160" t="s">
        <v>373</v>
      </c>
      <c r="C62" s="77">
        <v>1.1000000000000001</v>
      </c>
      <c r="D62" s="68">
        <v>1.7</v>
      </c>
      <c r="E62" s="68">
        <v>1.4</v>
      </c>
      <c r="F62" s="68">
        <v>1.2</v>
      </c>
      <c r="G62" s="68">
        <v>1.9</v>
      </c>
      <c r="H62" s="68">
        <v>1.3</v>
      </c>
      <c r="I62" s="68">
        <v>1.9</v>
      </c>
      <c r="J62" s="68">
        <v>2</v>
      </c>
      <c r="K62" s="68">
        <v>2.4</v>
      </c>
      <c r="L62" s="68">
        <v>3.2</v>
      </c>
      <c r="M62" s="68">
        <v>2.6</v>
      </c>
      <c r="N62" s="68">
        <v>2.5</v>
      </c>
      <c r="O62" s="68">
        <v>2.7</v>
      </c>
      <c r="P62" s="68">
        <v>2.7</v>
      </c>
      <c r="Q62" s="68">
        <v>3.1</v>
      </c>
      <c r="R62" s="68">
        <v>3</v>
      </c>
      <c r="S62" s="68">
        <v>3.7</v>
      </c>
      <c r="T62" s="68">
        <v>3.7</v>
      </c>
      <c r="U62" s="68">
        <v>3.6</v>
      </c>
      <c r="V62" s="68">
        <v>2.9</v>
      </c>
      <c r="W62" s="68">
        <v>0.5</v>
      </c>
      <c r="X62" s="68">
        <v>-1.3</v>
      </c>
      <c r="Y62" s="68">
        <v>-1.6</v>
      </c>
      <c r="Z62" s="68">
        <v>-0.8</v>
      </c>
      <c r="AA62" s="68">
        <v>0.6</v>
      </c>
      <c r="AB62" s="68">
        <v>1.8</v>
      </c>
      <c r="AC62" s="68">
        <v>1.3</v>
      </c>
      <c r="AD62" s="68">
        <v>1.2</v>
      </c>
      <c r="AE62" s="68">
        <v>1</v>
      </c>
      <c r="AF62" s="68">
        <v>1.1000000000000001</v>
      </c>
      <c r="AG62" s="68">
        <v>1.1000000000000001</v>
      </c>
      <c r="AH62" s="68">
        <v>1.2</v>
      </c>
      <c r="AI62" s="68">
        <v>1.3</v>
      </c>
      <c r="AJ62" s="68">
        <v>0.8</v>
      </c>
      <c r="AK62" s="68">
        <v>1.5</v>
      </c>
      <c r="AL62" s="68">
        <v>1.5</v>
      </c>
      <c r="AM62" s="68">
        <v>1.5</v>
      </c>
      <c r="AN62" s="166">
        <v>0.8</v>
      </c>
      <c r="AO62" s="68">
        <v>0.8</v>
      </c>
      <c r="AP62" s="68">
        <v>1.3</v>
      </c>
      <c r="AQ62" s="68">
        <v>0.9</v>
      </c>
      <c r="AR62" s="68">
        <v>1.5</v>
      </c>
      <c r="AS62" s="68">
        <v>1.5</v>
      </c>
      <c r="AT62" s="68">
        <v>0.6</v>
      </c>
      <c r="AU62" s="68">
        <v>0.4</v>
      </c>
      <c r="AV62" s="68">
        <v>0.4</v>
      </c>
      <c r="AW62" s="68">
        <v>0.3</v>
      </c>
      <c r="AX62" s="68">
        <v>0.7</v>
      </c>
      <c r="AY62" s="68">
        <v>1.3</v>
      </c>
      <c r="AZ62" s="175">
        <v>1.2</v>
      </c>
      <c r="BA62" s="68"/>
      <c r="BB62" s="68"/>
      <c r="BC62" s="68"/>
      <c r="BD62" s="67"/>
      <c r="BE62" s="67"/>
      <c r="BF62" s="67"/>
      <c r="BG62" s="67"/>
      <c r="BH62" s="67"/>
      <c r="BI62" s="67"/>
      <c r="BJ62" s="67"/>
      <c r="BK62" s="67"/>
      <c r="BL62" s="67"/>
      <c r="BM62" s="189"/>
      <c r="BN62" s="66"/>
    </row>
    <row r="63" spans="2:66" x14ac:dyDescent="0.25">
      <c r="B63" s="160" t="s">
        <v>374</v>
      </c>
      <c r="C63" s="77">
        <v>1.1000000000000001</v>
      </c>
      <c r="D63" s="68">
        <v>1.7</v>
      </c>
      <c r="E63" s="68">
        <v>1.4</v>
      </c>
      <c r="F63" s="68">
        <v>1.2</v>
      </c>
      <c r="G63" s="68">
        <v>1.9</v>
      </c>
      <c r="H63" s="68">
        <v>1.3</v>
      </c>
      <c r="I63" s="68">
        <v>1.9</v>
      </c>
      <c r="J63" s="68">
        <v>2</v>
      </c>
      <c r="K63" s="68">
        <v>2.4</v>
      </c>
      <c r="L63" s="68">
        <v>3.2</v>
      </c>
      <c r="M63" s="68">
        <v>2.6</v>
      </c>
      <c r="N63" s="68">
        <v>2.5</v>
      </c>
      <c r="O63" s="68">
        <v>2.7</v>
      </c>
      <c r="P63" s="68">
        <v>2.7</v>
      </c>
      <c r="Q63" s="68">
        <v>3.1</v>
      </c>
      <c r="R63" s="68">
        <v>3</v>
      </c>
      <c r="S63" s="68">
        <v>3.7</v>
      </c>
      <c r="T63" s="68">
        <v>3.7</v>
      </c>
      <c r="U63" s="68">
        <v>3.6</v>
      </c>
      <c r="V63" s="68">
        <v>2.9</v>
      </c>
      <c r="W63" s="68">
        <v>0.5</v>
      </c>
      <c r="X63" s="68">
        <v>-1.3</v>
      </c>
      <c r="Y63" s="68">
        <v>-1.6</v>
      </c>
      <c r="Z63" s="68">
        <v>-0.8</v>
      </c>
      <c r="AA63" s="68">
        <v>0.6</v>
      </c>
      <c r="AB63" s="68">
        <v>1.8</v>
      </c>
      <c r="AC63" s="68">
        <v>1.3</v>
      </c>
      <c r="AD63" s="68">
        <v>1.2</v>
      </c>
      <c r="AE63" s="68">
        <v>1</v>
      </c>
      <c r="AF63" s="68">
        <v>1.1000000000000001</v>
      </c>
      <c r="AG63" s="68">
        <v>1.1000000000000001</v>
      </c>
      <c r="AH63" s="68">
        <v>1.2</v>
      </c>
      <c r="AI63" s="68">
        <v>1.3</v>
      </c>
      <c r="AJ63" s="68">
        <v>0.8</v>
      </c>
      <c r="AK63" s="68">
        <v>1.5</v>
      </c>
      <c r="AL63" s="68">
        <v>1.5</v>
      </c>
      <c r="AM63" s="68">
        <v>1.5</v>
      </c>
      <c r="AN63" s="68">
        <v>0.8</v>
      </c>
      <c r="AO63" s="166">
        <v>0.8</v>
      </c>
      <c r="AP63" s="68">
        <v>1.3</v>
      </c>
      <c r="AQ63" s="68">
        <v>0.9</v>
      </c>
      <c r="AR63" s="68">
        <v>1.5</v>
      </c>
      <c r="AS63" s="68">
        <v>1.5</v>
      </c>
      <c r="AT63" s="68">
        <v>0.6</v>
      </c>
      <c r="AU63" s="68">
        <v>0.4</v>
      </c>
      <c r="AV63" s="68">
        <v>0.4</v>
      </c>
      <c r="AW63" s="68">
        <v>0.3</v>
      </c>
      <c r="AX63" s="68">
        <v>0.7</v>
      </c>
      <c r="AY63" s="68">
        <v>1.3</v>
      </c>
      <c r="AZ63" s="68">
        <v>1.5</v>
      </c>
      <c r="BA63" s="175">
        <v>1.8</v>
      </c>
      <c r="BB63" s="68"/>
      <c r="BC63" s="68"/>
      <c r="BD63" s="68"/>
      <c r="BE63" s="67"/>
      <c r="BF63" s="67"/>
      <c r="BG63" s="67"/>
      <c r="BH63" s="67"/>
      <c r="BI63" s="67"/>
      <c r="BJ63" s="67"/>
      <c r="BK63" s="67"/>
      <c r="BL63" s="67"/>
      <c r="BM63" s="189"/>
      <c r="BN63" s="66"/>
    </row>
    <row r="64" spans="2:66" x14ac:dyDescent="0.25">
      <c r="B64" s="160" t="s">
        <v>375</v>
      </c>
      <c r="C64" s="77">
        <v>1.1000000000000001</v>
      </c>
      <c r="D64" s="68">
        <v>1.7</v>
      </c>
      <c r="E64" s="68">
        <v>1.4</v>
      </c>
      <c r="F64" s="68">
        <v>1.2</v>
      </c>
      <c r="G64" s="68">
        <v>1.9</v>
      </c>
      <c r="H64" s="68">
        <v>1.3</v>
      </c>
      <c r="I64" s="68">
        <v>1.9</v>
      </c>
      <c r="J64" s="68">
        <v>2</v>
      </c>
      <c r="K64" s="68">
        <v>2.4</v>
      </c>
      <c r="L64" s="68">
        <v>3.2</v>
      </c>
      <c r="M64" s="68">
        <v>2.6</v>
      </c>
      <c r="N64" s="68">
        <v>2.5</v>
      </c>
      <c r="O64" s="68">
        <v>2.7</v>
      </c>
      <c r="P64" s="68">
        <v>2.7</v>
      </c>
      <c r="Q64" s="68">
        <v>3.1</v>
      </c>
      <c r="R64" s="68">
        <v>3</v>
      </c>
      <c r="S64" s="68">
        <v>3.7</v>
      </c>
      <c r="T64" s="68">
        <v>3.7</v>
      </c>
      <c r="U64" s="68">
        <v>3.6</v>
      </c>
      <c r="V64" s="68">
        <v>2.9</v>
      </c>
      <c r="W64" s="68">
        <v>0.5</v>
      </c>
      <c r="X64" s="68">
        <v>-1.3</v>
      </c>
      <c r="Y64" s="68">
        <v>-1.6</v>
      </c>
      <c r="Z64" s="68">
        <v>-0.8</v>
      </c>
      <c r="AA64" s="68">
        <v>0.6</v>
      </c>
      <c r="AB64" s="68">
        <v>1.8</v>
      </c>
      <c r="AC64" s="68">
        <v>1.3</v>
      </c>
      <c r="AD64" s="68">
        <v>1.2</v>
      </c>
      <c r="AE64" s="68">
        <v>1</v>
      </c>
      <c r="AF64" s="68">
        <v>1.1000000000000001</v>
      </c>
      <c r="AG64" s="68">
        <v>1.1000000000000001</v>
      </c>
      <c r="AH64" s="68">
        <v>1.2</v>
      </c>
      <c r="AI64" s="68">
        <v>1.3</v>
      </c>
      <c r="AJ64" s="68">
        <v>0.8</v>
      </c>
      <c r="AK64" s="68">
        <v>1.5</v>
      </c>
      <c r="AL64" s="68">
        <v>1.5</v>
      </c>
      <c r="AM64" s="68">
        <v>1.5</v>
      </c>
      <c r="AN64" s="68">
        <v>0.8</v>
      </c>
      <c r="AO64" s="68">
        <v>0.8</v>
      </c>
      <c r="AP64" s="166">
        <v>1.3</v>
      </c>
      <c r="AQ64" s="68">
        <v>0.9</v>
      </c>
      <c r="AR64" s="68">
        <v>1.5</v>
      </c>
      <c r="AS64" s="68">
        <v>1.5</v>
      </c>
      <c r="AT64" s="68">
        <v>0.6</v>
      </c>
      <c r="AU64" s="68">
        <v>0.4</v>
      </c>
      <c r="AV64" s="68">
        <v>0.4</v>
      </c>
      <c r="AW64" s="68">
        <v>0.3</v>
      </c>
      <c r="AX64" s="68">
        <v>0.7</v>
      </c>
      <c r="AY64" s="68">
        <v>1.3</v>
      </c>
      <c r="AZ64" s="68">
        <v>1.5</v>
      </c>
      <c r="BA64" s="68">
        <v>1.6</v>
      </c>
      <c r="BB64" s="175">
        <v>1.4</v>
      </c>
      <c r="BC64" s="68"/>
      <c r="BD64" s="68"/>
      <c r="BE64" s="68"/>
      <c r="BF64" s="67"/>
      <c r="BG64" s="67"/>
      <c r="BH64" s="67"/>
      <c r="BI64" s="67"/>
      <c r="BJ64" s="67"/>
      <c r="BK64" s="67"/>
      <c r="BL64" s="67"/>
      <c r="BM64" s="189"/>
      <c r="BN64" s="66"/>
    </row>
    <row r="65" spans="1:68" x14ac:dyDescent="0.25">
      <c r="B65" s="160" t="s">
        <v>376</v>
      </c>
      <c r="C65" s="77">
        <v>1.1000000000000001</v>
      </c>
      <c r="D65" s="68">
        <v>1.7</v>
      </c>
      <c r="E65" s="68">
        <v>1.4</v>
      </c>
      <c r="F65" s="68">
        <v>1.2</v>
      </c>
      <c r="G65" s="68">
        <v>1.9</v>
      </c>
      <c r="H65" s="68">
        <v>1.3</v>
      </c>
      <c r="I65" s="68">
        <v>1.9</v>
      </c>
      <c r="J65" s="68">
        <v>2</v>
      </c>
      <c r="K65" s="68">
        <v>2.4</v>
      </c>
      <c r="L65" s="68">
        <v>3.2</v>
      </c>
      <c r="M65" s="68">
        <v>2.6</v>
      </c>
      <c r="N65" s="68">
        <v>2.5</v>
      </c>
      <c r="O65" s="68">
        <v>2.7</v>
      </c>
      <c r="P65" s="68">
        <v>2.7</v>
      </c>
      <c r="Q65" s="68">
        <v>3.1</v>
      </c>
      <c r="R65" s="68">
        <v>3</v>
      </c>
      <c r="S65" s="68">
        <v>3.7</v>
      </c>
      <c r="T65" s="68">
        <v>3.7</v>
      </c>
      <c r="U65" s="68">
        <v>3.6</v>
      </c>
      <c r="V65" s="68">
        <v>2.9</v>
      </c>
      <c r="W65" s="68">
        <v>0.5</v>
      </c>
      <c r="X65" s="68">
        <v>-1.3</v>
      </c>
      <c r="Y65" s="68">
        <v>-1.6</v>
      </c>
      <c r="Z65" s="68">
        <v>-0.8</v>
      </c>
      <c r="AA65" s="68">
        <v>0.6</v>
      </c>
      <c r="AB65" s="68">
        <v>1.8</v>
      </c>
      <c r="AC65" s="68">
        <v>1.3</v>
      </c>
      <c r="AD65" s="68">
        <v>1.2</v>
      </c>
      <c r="AE65" s="68">
        <v>1</v>
      </c>
      <c r="AF65" s="68">
        <v>1.1000000000000001</v>
      </c>
      <c r="AG65" s="68">
        <v>1.1000000000000001</v>
      </c>
      <c r="AH65" s="68">
        <v>1.2</v>
      </c>
      <c r="AI65" s="68">
        <v>1.3</v>
      </c>
      <c r="AJ65" s="68">
        <v>0.8</v>
      </c>
      <c r="AK65" s="68">
        <v>1.5</v>
      </c>
      <c r="AL65" s="68">
        <v>1.5</v>
      </c>
      <c r="AM65" s="68">
        <v>1.5</v>
      </c>
      <c r="AN65" s="68">
        <v>0.8</v>
      </c>
      <c r="AO65" s="68">
        <v>0.8</v>
      </c>
      <c r="AP65" s="68">
        <v>1.3</v>
      </c>
      <c r="AQ65" s="166">
        <v>0.9</v>
      </c>
      <c r="AR65" s="68">
        <v>1.5</v>
      </c>
      <c r="AS65" s="68">
        <v>1.5</v>
      </c>
      <c r="AT65" s="68">
        <v>0.6</v>
      </c>
      <c r="AU65" s="68">
        <v>0.4</v>
      </c>
      <c r="AV65" s="68">
        <v>0.4</v>
      </c>
      <c r="AW65" s="68">
        <v>0.3</v>
      </c>
      <c r="AX65" s="68">
        <v>0.7</v>
      </c>
      <c r="AY65" s="68">
        <v>1.3</v>
      </c>
      <c r="AZ65" s="68">
        <v>1.5</v>
      </c>
      <c r="BA65" s="68">
        <v>1.6</v>
      </c>
      <c r="BB65" s="68">
        <v>1.2</v>
      </c>
      <c r="BC65" s="175">
        <v>1</v>
      </c>
      <c r="BD65" s="68"/>
      <c r="BE65" s="68"/>
      <c r="BF65" s="68"/>
      <c r="BG65" s="67"/>
      <c r="BH65" s="67"/>
      <c r="BI65" s="67"/>
      <c r="BJ65" s="67"/>
      <c r="BK65" s="67"/>
      <c r="BL65" s="67"/>
      <c r="BM65" s="189"/>
      <c r="BN65" s="66"/>
    </row>
    <row r="66" spans="1:68" x14ac:dyDescent="0.25">
      <c r="B66" s="160" t="s">
        <v>377</v>
      </c>
      <c r="C66" s="77">
        <v>1.1000000000000001</v>
      </c>
      <c r="D66" s="68">
        <v>1.7</v>
      </c>
      <c r="E66" s="68">
        <v>1.4</v>
      </c>
      <c r="F66" s="68">
        <v>1.2</v>
      </c>
      <c r="G66" s="68">
        <v>1.9</v>
      </c>
      <c r="H66" s="68">
        <v>1.3</v>
      </c>
      <c r="I66" s="68">
        <v>1.9</v>
      </c>
      <c r="J66" s="68">
        <v>2</v>
      </c>
      <c r="K66" s="68">
        <v>2.4</v>
      </c>
      <c r="L66" s="68">
        <v>3.2</v>
      </c>
      <c r="M66" s="68">
        <v>2.6</v>
      </c>
      <c r="N66" s="68">
        <v>2.5</v>
      </c>
      <c r="O66" s="68">
        <v>2.7</v>
      </c>
      <c r="P66" s="68">
        <v>2.7</v>
      </c>
      <c r="Q66" s="68">
        <v>3.1</v>
      </c>
      <c r="R66" s="68">
        <v>3</v>
      </c>
      <c r="S66" s="68">
        <v>3.7</v>
      </c>
      <c r="T66" s="68">
        <v>3.7</v>
      </c>
      <c r="U66" s="68">
        <v>3.6</v>
      </c>
      <c r="V66" s="68">
        <v>2.9</v>
      </c>
      <c r="W66" s="68">
        <v>0.5</v>
      </c>
      <c r="X66" s="68">
        <v>-1.3</v>
      </c>
      <c r="Y66" s="68">
        <v>-1.6</v>
      </c>
      <c r="Z66" s="68">
        <v>-0.8</v>
      </c>
      <c r="AA66" s="68">
        <v>0.6</v>
      </c>
      <c r="AB66" s="68">
        <v>1.8</v>
      </c>
      <c r="AC66" s="68">
        <v>1.3</v>
      </c>
      <c r="AD66" s="68">
        <v>1.2</v>
      </c>
      <c r="AE66" s="68">
        <v>1</v>
      </c>
      <c r="AF66" s="68">
        <v>1.1000000000000001</v>
      </c>
      <c r="AG66" s="68">
        <v>1.1000000000000001</v>
      </c>
      <c r="AH66" s="68">
        <v>1.2</v>
      </c>
      <c r="AI66" s="68">
        <v>1.3</v>
      </c>
      <c r="AJ66" s="68">
        <v>0.8</v>
      </c>
      <c r="AK66" s="68">
        <v>1.5</v>
      </c>
      <c r="AL66" s="68">
        <v>1.5</v>
      </c>
      <c r="AM66" s="68">
        <v>1.5</v>
      </c>
      <c r="AN66" s="68">
        <v>0.8</v>
      </c>
      <c r="AO66" s="68">
        <v>0.8</v>
      </c>
      <c r="AP66" s="68">
        <v>1.3</v>
      </c>
      <c r="AQ66" s="68">
        <v>0.9</v>
      </c>
      <c r="AR66" s="166">
        <v>1.5</v>
      </c>
      <c r="AS66" s="68">
        <v>1.5</v>
      </c>
      <c r="AT66" s="68">
        <v>0.6</v>
      </c>
      <c r="AU66" s="68">
        <v>0.4</v>
      </c>
      <c r="AV66" s="68">
        <v>0.4</v>
      </c>
      <c r="AW66" s="68">
        <v>0.3</v>
      </c>
      <c r="AX66" s="68">
        <v>0.7</v>
      </c>
      <c r="AY66" s="68">
        <v>1.3</v>
      </c>
      <c r="AZ66" s="68">
        <v>1.5</v>
      </c>
      <c r="BA66" s="68">
        <v>1.6</v>
      </c>
      <c r="BB66" s="68">
        <v>1.2</v>
      </c>
      <c r="BC66" s="68">
        <v>1.1000000000000001</v>
      </c>
      <c r="BD66" s="175">
        <v>0.8</v>
      </c>
      <c r="BE66" s="68"/>
      <c r="BF66" s="68"/>
      <c r="BG66" s="68"/>
      <c r="BH66" s="67"/>
      <c r="BI66" s="67"/>
      <c r="BJ66" s="67"/>
      <c r="BK66" s="67"/>
      <c r="BL66" s="67"/>
      <c r="BM66" s="189"/>
      <c r="BN66" s="66"/>
    </row>
    <row r="67" spans="1:68" x14ac:dyDescent="0.25">
      <c r="B67" s="160" t="s">
        <v>378</v>
      </c>
      <c r="C67" s="77">
        <v>1.1000000000000001</v>
      </c>
      <c r="D67" s="68">
        <v>1.7</v>
      </c>
      <c r="E67" s="68">
        <v>1.4</v>
      </c>
      <c r="F67" s="68">
        <v>1.2</v>
      </c>
      <c r="G67" s="68">
        <v>1.9</v>
      </c>
      <c r="H67" s="68">
        <v>1.3</v>
      </c>
      <c r="I67" s="68">
        <v>1.9</v>
      </c>
      <c r="J67" s="68">
        <v>2</v>
      </c>
      <c r="K67" s="68">
        <v>2.4</v>
      </c>
      <c r="L67" s="68">
        <v>3.2</v>
      </c>
      <c r="M67" s="68">
        <v>2.6</v>
      </c>
      <c r="N67" s="68">
        <v>2.5</v>
      </c>
      <c r="O67" s="68">
        <v>2.7</v>
      </c>
      <c r="P67" s="68">
        <v>2.7</v>
      </c>
      <c r="Q67" s="68">
        <v>3.1</v>
      </c>
      <c r="R67" s="68">
        <v>3</v>
      </c>
      <c r="S67" s="68">
        <v>3.7</v>
      </c>
      <c r="T67" s="68">
        <v>3.7</v>
      </c>
      <c r="U67" s="68">
        <v>3.6</v>
      </c>
      <c r="V67" s="68">
        <v>2.9</v>
      </c>
      <c r="W67" s="68">
        <v>0.5</v>
      </c>
      <c r="X67" s="68">
        <v>-1.3</v>
      </c>
      <c r="Y67" s="68">
        <v>-1.6</v>
      </c>
      <c r="Z67" s="68">
        <v>-0.8</v>
      </c>
      <c r="AA67" s="68">
        <v>0.6</v>
      </c>
      <c r="AB67" s="68">
        <v>1.8</v>
      </c>
      <c r="AC67" s="68">
        <v>1.3</v>
      </c>
      <c r="AD67" s="68">
        <v>1.2</v>
      </c>
      <c r="AE67" s="68">
        <v>1</v>
      </c>
      <c r="AF67" s="68">
        <v>1.1000000000000001</v>
      </c>
      <c r="AG67" s="68">
        <v>1.1000000000000001</v>
      </c>
      <c r="AH67" s="68">
        <v>1.2</v>
      </c>
      <c r="AI67" s="68">
        <v>1.3</v>
      </c>
      <c r="AJ67" s="68">
        <v>0.8</v>
      </c>
      <c r="AK67" s="68">
        <v>1.5</v>
      </c>
      <c r="AL67" s="68">
        <v>1.5</v>
      </c>
      <c r="AM67" s="68">
        <v>1.5</v>
      </c>
      <c r="AN67" s="68">
        <v>0.8</v>
      </c>
      <c r="AO67" s="68">
        <v>0.8</v>
      </c>
      <c r="AP67" s="68">
        <v>1.3</v>
      </c>
      <c r="AQ67" s="68">
        <v>0.9</v>
      </c>
      <c r="AR67" s="68">
        <v>1.5</v>
      </c>
      <c r="AS67" s="166">
        <v>1.5</v>
      </c>
      <c r="AT67" s="68">
        <v>0.6</v>
      </c>
      <c r="AU67" s="68">
        <v>0.4</v>
      </c>
      <c r="AV67" s="68">
        <v>0.4</v>
      </c>
      <c r="AW67" s="68">
        <v>0.3</v>
      </c>
      <c r="AX67" s="68">
        <v>0.7</v>
      </c>
      <c r="AY67" s="68">
        <v>1.3</v>
      </c>
      <c r="AZ67" s="68">
        <v>1.5</v>
      </c>
      <c r="BA67" s="68">
        <v>1.6</v>
      </c>
      <c r="BB67" s="68">
        <v>1.2</v>
      </c>
      <c r="BC67" s="68">
        <v>1.1000000000000001</v>
      </c>
      <c r="BD67" s="68">
        <v>1</v>
      </c>
      <c r="BE67" s="175">
        <v>1.3</v>
      </c>
      <c r="BF67" s="68"/>
      <c r="BG67" s="68"/>
      <c r="BH67" s="68"/>
      <c r="BI67" s="67"/>
      <c r="BJ67" s="67"/>
      <c r="BK67" s="67"/>
      <c r="BL67" s="67"/>
      <c r="BM67" s="189"/>
      <c r="BN67" s="66"/>
    </row>
    <row r="68" spans="1:68" x14ac:dyDescent="0.25">
      <c r="B68" s="160" t="s">
        <v>379</v>
      </c>
      <c r="C68" s="77">
        <v>1.1000000000000001</v>
      </c>
      <c r="D68" s="68">
        <v>1.7</v>
      </c>
      <c r="E68" s="68">
        <v>1.4</v>
      </c>
      <c r="F68" s="68">
        <v>1.2</v>
      </c>
      <c r="G68" s="68">
        <v>1.9</v>
      </c>
      <c r="H68" s="68">
        <v>1.3</v>
      </c>
      <c r="I68" s="68">
        <v>1.9</v>
      </c>
      <c r="J68" s="68">
        <v>2</v>
      </c>
      <c r="K68" s="68">
        <v>2.4</v>
      </c>
      <c r="L68" s="68">
        <v>3.2</v>
      </c>
      <c r="M68" s="68">
        <v>2.6</v>
      </c>
      <c r="N68" s="68">
        <v>2.5</v>
      </c>
      <c r="O68" s="68">
        <v>2.7</v>
      </c>
      <c r="P68" s="68">
        <v>2.7</v>
      </c>
      <c r="Q68" s="68">
        <v>3.1</v>
      </c>
      <c r="R68" s="68">
        <v>3</v>
      </c>
      <c r="S68" s="68">
        <v>3.7</v>
      </c>
      <c r="T68" s="68">
        <v>3.7</v>
      </c>
      <c r="U68" s="68">
        <v>3.6</v>
      </c>
      <c r="V68" s="68">
        <v>2.9</v>
      </c>
      <c r="W68" s="68">
        <v>0.5</v>
      </c>
      <c r="X68" s="68">
        <v>-1.3</v>
      </c>
      <c r="Y68" s="68">
        <v>-1.6</v>
      </c>
      <c r="Z68" s="68">
        <v>-0.8</v>
      </c>
      <c r="AA68" s="68">
        <v>0.6</v>
      </c>
      <c r="AB68" s="68">
        <v>1.8</v>
      </c>
      <c r="AC68" s="68">
        <v>1.3</v>
      </c>
      <c r="AD68" s="68">
        <v>1.2</v>
      </c>
      <c r="AE68" s="68">
        <v>1</v>
      </c>
      <c r="AF68" s="68">
        <v>1.1000000000000001</v>
      </c>
      <c r="AG68" s="68">
        <v>1.1000000000000001</v>
      </c>
      <c r="AH68" s="68">
        <v>1.2</v>
      </c>
      <c r="AI68" s="68">
        <v>1.3</v>
      </c>
      <c r="AJ68" s="68">
        <v>0.8</v>
      </c>
      <c r="AK68" s="68">
        <v>1.5</v>
      </c>
      <c r="AL68" s="68">
        <v>1.5</v>
      </c>
      <c r="AM68" s="68">
        <v>1.5</v>
      </c>
      <c r="AN68" s="68">
        <v>0.8</v>
      </c>
      <c r="AO68" s="68">
        <v>0.8</v>
      </c>
      <c r="AP68" s="68">
        <v>1.3</v>
      </c>
      <c r="AQ68" s="68">
        <v>0.9</v>
      </c>
      <c r="AR68" s="68">
        <v>1.5</v>
      </c>
      <c r="AS68" s="68">
        <v>1.5</v>
      </c>
      <c r="AT68" s="166">
        <v>0.6</v>
      </c>
      <c r="AU68" s="68">
        <v>0.4</v>
      </c>
      <c r="AV68" s="68">
        <v>0.4</v>
      </c>
      <c r="AW68" s="68">
        <v>0.3</v>
      </c>
      <c r="AX68" s="68">
        <v>0.7</v>
      </c>
      <c r="AY68" s="68">
        <v>1.3</v>
      </c>
      <c r="AZ68" s="68">
        <v>1.5</v>
      </c>
      <c r="BA68" s="68">
        <v>1.6</v>
      </c>
      <c r="BB68" s="68">
        <v>1.1000000000000001</v>
      </c>
      <c r="BC68" s="68">
        <v>1.1000000000000001</v>
      </c>
      <c r="BD68" s="68">
        <v>1</v>
      </c>
      <c r="BE68" s="68">
        <v>1.1000000000000001</v>
      </c>
      <c r="BF68" s="175">
        <v>1.6</v>
      </c>
      <c r="BG68" s="68"/>
      <c r="BH68" s="68"/>
      <c r="BI68" s="67"/>
      <c r="BJ68" s="67"/>
      <c r="BK68" s="67"/>
      <c r="BL68" s="67"/>
      <c r="BM68" s="189"/>
      <c r="BN68" s="66"/>
    </row>
    <row r="69" spans="1:68" x14ac:dyDescent="0.25">
      <c r="B69" s="169" t="s">
        <v>380</v>
      </c>
      <c r="C69" s="77">
        <v>1.1000000000000001</v>
      </c>
      <c r="D69" s="68">
        <v>1.7</v>
      </c>
      <c r="E69" s="68">
        <v>1.4</v>
      </c>
      <c r="F69" s="68">
        <v>1.2</v>
      </c>
      <c r="G69" s="68">
        <v>1.9</v>
      </c>
      <c r="H69" s="68">
        <v>1.3</v>
      </c>
      <c r="I69" s="68">
        <v>1.9</v>
      </c>
      <c r="J69" s="68">
        <v>2</v>
      </c>
      <c r="K69" s="68">
        <v>2.4</v>
      </c>
      <c r="L69" s="68">
        <v>3.2</v>
      </c>
      <c r="M69" s="68">
        <v>2.6</v>
      </c>
      <c r="N69" s="68">
        <v>2.5</v>
      </c>
      <c r="O69" s="68">
        <v>2.7</v>
      </c>
      <c r="P69" s="68">
        <v>2.7</v>
      </c>
      <c r="Q69" s="68">
        <v>3.1</v>
      </c>
      <c r="R69" s="68">
        <v>3</v>
      </c>
      <c r="S69" s="68">
        <v>3.7</v>
      </c>
      <c r="T69" s="68">
        <v>3.7</v>
      </c>
      <c r="U69" s="68">
        <v>3.6</v>
      </c>
      <c r="V69" s="68">
        <v>2.9</v>
      </c>
      <c r="W69" s="68">
        <v>0.5</v>
      </c>
      <c r="X69" s="68">
        <v>-1.3</v>
      </c>
      <c r="Y69" s="68">
        <v>-1.6</v>
      </c>
      <c r="Z69" s="68">
        <v>-0.8</v>
      </c>
      <c r="AA69" s="68">
        <v>0.6</v>
      </c>
      <c r="AB69" s="68">
        <v>1.8</v>
      </c>
      <c r="AC69" s="68">
        <v>1.3</v>
      </c>
      <c r="AD69" s="68">
        <v>1.2</v>
      </c>
      <c r="AE69" s="68">
        <v>1</v>
      </c>
      <c r="AF69" s="68">
        <v>1.1000000000000001</v>
      </c>
      <c r="AG69" s="68">
        <v>1.1000000000000001</v>
      </c>
      <c r="AH69" s="68">
        <v>1.2</v>
      </c>
      <c r="AI69" s="68">
        <v>1.3</v>
      </c>
      <c r="AJ69" s="68">
        <v>0.8</v>
      </c>
      <c r="AK69" s="68">
        <v>1.5</v>
      </c>
      <c r="AL69" s="68">
        <v>1.5</v>
      </c>
      <c r="AM69" s="68">
        <v>1.5</v>
      </c>
      <c r="AN69" s="68">
        <v>0.8</v>
      </c>
      <c r="AO69" s="68">
        <v>0.8</v>
      </c>
      <c r="AP69" s="68">
        <v>1.3</v>
      </c>
      <c r="AQ69" s="68">
        <v>0.9</v>
      </c>
      <c r="AR69" s="68">
        <v>1.5</v>
      </c>
      <c r="AS69" s="68">
        <v>1.5</v>
      </c>
      <c r="AT69" s="68">
        <v>0.6</v>
      </c>
      <c r="AU69" s="166">
        <v>0.4</v>
      </c>
      <c r="AV69" s="68">
        <v>0.4</v>
      </c>
      <c r="AW69" s="68">
        <v>0.3</v>
      </c>
      <c r="AX69" s="68">
        <v>0.7</v>
      </c>
      <c r="AY69" s="68">
        <v>1.3</v>
      </c>
      <c r="AZ69" s="68">
        <v>1.5</v>
      </c>
      <c r="BA69" s="68">
        <v>1.6</v>
      </c>
      <c r="BB69" s="68">
        <v>1.1000000000000001</v>
      </c>
      <c r="BC69" s="68">
        <v>1.1000000000000001</v>
      </c>
      <c r="BD69" s="68">
        <v>1</v>
      </c>
      <c r="BE69" s="68">
        <v>1.1000000000000001</v>
      </c>
      <c r="BF69" s="68">
        <v>1.6</v>
      </c>
      <c r="BG69" s="175">
        <v>1.7</v>
      </c>
      <c r="BH69" s="68"/>
      <c r="BI69" s="68"/>
      <c r="BJ69" s="67"/>
      <c r="BK69" s="67"/>
      <c r="BL69" s="67"/>
      <c r="BM69" s="189"/>
      <c r="BN69" s="66"/>
    </row>
    <row r="70" spans="1:68" x14ac:dyDescent="0.25">
      <c r="B70" s="169" t="s">
        <v>381</v>
      </c>
      <c r="C70" s="168">
        <v>1.1000000000000001</v>
      </c>
      <c r="D70" s="67">
        <v>1.7</v>
      </c>
      <c r="E70" s="67">
        <v>1.4</v>
      </c>
      <c r="F70" s="67">
        <v>1.2</v>
      </c>
      <c r="G70" s="67">
        <v>1.9</v>
      </c>
      <c r="H70" s="67">
        <v>1.3</v>
      </c>
      <c r="I70" s="67">
        <v>1.9</v>
      </c>
      <c r="J70" s="67">
        <v>2</v>
      </c>
      <c r="K70" s="67">
        <v>2.4</v>
      </c>
      <c r="L70" s="67">
        <v>3.2</v>
      </c>
      <c r="M70" s="67">
        <v>2.6</v>
      </c>
      <c r="N70" s="67">
        <v>2.5</v>
      </c>
      <c r="O70" s="67">
        <v>2.7</v>
      </c>
      <c r="P70" s="67">
        <v>2.7</v>
      </c>
      <c r="Q70" s="67">
        <v>3.1</v>
      </c>
      <c r="R70" s="67">
        <v>3</v>
      </c>
      <c r="S70" s="67">
        <v>3.7</v>
      </c>
      <c r="T70" s="67">
        <v>3.7</v>
      </c>
      <c r="U70" s="67">
        <v>3.6</v>
      </c>
      <c r="V70" s="67">
        <v>2.9</v>
      </c>
      <c r="W70" s="67">
        <v>0.5</v>
      </c>
      <c r="X70" s="67">
        <v>-1.3</v>
      </c>
      <c r="Y70" s="67">
        <v>-1.6</v>
      </c>
      <c r="Z70" s="67">
        <v>-0.8</v>
      </c>
      <c r="AA70" s="67">
        <v>0.6</v>
      </c>
      <c r="AB70" s="67">
        <v>1.8</v>
      </c>
      <c r="AC70" s="67">
        <v>1.3</v>
      </c>
      <c r="AD70" s="67">
        <v>1.2</v>
      </c>
      <c r="AE70" s="67">
        <v>1</v>
      </c>
      <c r="AF70" s="67">
        <v>1.1000000000000001</v>
      </c>
      <c r="AG70" s="67">
        <v>1.1000000000000001</v>
      </c>
      <c r="AH70" s="67">
        <v>1.2</v>
      </c>
      <c r="AI70" s="67">
        <v>1.3</v>
      </c>
      <c r="AJ70" s="67">
        <v>0.8</v>
      </c>
      <c r="AK70" s="67">
        <v>1.5</v>
      </c>
      <c r="AL70" s="67">
        <v>1.5</v>
      </c>
      <c r="AM70" s="67">
        <v>1.5</v>
      </c>
      <c r="AN70" s="67">
        <v>0.8</v>
      </c>
      <c r="AO70" s="67">
        <v>0.8</v>
      </c>
      <c r="AP70" s="67">
        <v>1.3</v>
      </c>
      <c r="AQ70" s="67">
        <v>0.9</v>
      </c>
      <c r="AR70" s="67">
        <v>1.5</v>
      </c>
      <c r="AS70" s="67">
        <v>1.5</v>
      </c>
      <c r="AT70" s="67">
        <v>0.6</v>
      </c>
      <c r="AU70" s="67">
        <v>0.4</v>
      </c>
      <c r="AV70" s="171">
        <v>0.4</v>
      </c>
      <c r="AW70" s="67">
        <v>0.3</v>
      </c>
      <c r="AX70" s="67">
        <v>0.7</v>
      </c>
      <c r="AY70" s="67">
        <v>1.3</v>
      </c>
      <c r="AZ70" s="67">
        <v>1.5</v>
      </c>
      <c r="BA70" s="67">
        <v>1.6</v>
      </c>
      <c r="BB70" s="67">
        <v>1.1000000000000001</v>
      </c>
      <c r="BC70" s="67">
        <v>1.1000000000000001</v>
      </c>
      <c r="BD70" s="67">
        <v>1</v>
      </c>
      <c r="BE70" s="67">
        <v>1.1000000000000001</v>
      </c>
      <c r="BF70" s="67">
        <v>1.6</v>
      </c>
      <c r="BG70" s="67">
        <v>1.7</v>
      </c>
      <c r="BH70" s="175">
        <v>1.7</v>
      </c>
      <c r="BI70" s="67"/>
      <c r="BJ70" s="67"/>
      <c r="BK70" s="67"/>
      <c r="BL70" s="67"/>
      <c r="BM70" s="189"/>
      <c r="BN70" s="66"/>
    </row>
    <row r="71" spans="1:68" s="54" customFormat="1" ht="13.8" thickBot="1" x14ac:dyDescent="0.3">
      <c r="A71" s="42"/>
      <c r="B71" s="170" t="s">
        <v>382</v>
      </c>
      <c r="C71" s="205">
        <v>1.1000000000000001</v>
      </c>
      <c r="D71" s="204">
        <v>1.7</v>
      </c>
      <c r="E71" s="204">
        <v>1.4</v>
      </c>
      <c r="F71" s="204">
        <v>1.2</v>
      </c>
      <c r="G71" s="204">
        <v>1.9</v>
      </c>
      <c r="H71" s="204">
        <v>1.3</v>
      </c>
      <c r="I71" s="204">
        <v>1.9</v>
      </c>
      <c r="J71" s="204">
        <v>2</v>
      </c>
      <c r="K71" s="204">
        <v>2.4</v>
      </c>
      <c r="L71" s="204">
        <v>3.2</v>
      </c>
      <c r="M71" s="204">
        <v>2.6</v>
      </c>
      <c r="N71" s="204">
        <v>2.5</v>
      </c>
      <c r="O71" s="204">
        <v>2.7</v>
      </c>
      <c r="P71" s="204">
        <v>2.7</v>
      </c>
      <c r="Q71" s="204">
        <v>3.1</v>
      </c>
      <c r="R71" s="204">
        <v>3</v>
      </c>
      <c r="S71" s="204">
        <v>3.7</v>
      </c>
      <c r="T71" s="204">
        <v>3.7</v>
      </c>
      <c r="U71" s="204">
        <v>3.6</v>
      </c>
      <c r="V71" s="204">
        <v>2.9</v>
      </c>
      <c r="W71" s="204">
        <v>0.5</v>
      </c>
      <c r="X71" s="204">
        <v>-1.3</v>
      </c>
      <c r="Y71" s="204">
        <v>-1.6</v>
      </c>
      <c r="Z71" s="204">
        <v>-0.8</v>
      </c>
      <c r="AA71" s="204">
        <v>0.6</v>
      </c>
      <c r="AB71" s="204">
        <v>1.8</v>
      </c>
      <c r="AC71" s="204">
        <v>1.3</v>
      </c>
      <c r="AD71" s="204">
        <v>1.2</v>
      </c>
      <c r="AE71" s="204">
        <v>1</v>
      </c>
      <c r="AF71" s="204">
        <v>1.1000000000000001</v>
      </c>
      <c r="AG71" s="204">
        <v>1.1000000000000001</v>
      </c>
      <c r="AH71" s="204">
        <v>1.2</v>
      </c>
      <c r="AI71" s="204">
        <v>1.3</v>
      </c>
      <c r="AJ71" s="204">
        <v>0.8</v>
      </c>
      <c r="AK71" s="204">
        <v>1.5</v>
      </c>
      <c r="AL71" s="204">
        <v>1.5</v>
      </c>
      <c r="AM71" s="204">
        <v>1.5</v>
      </c>
      <c r="AN71" s="204">
        <v>0.8</v>
      </c>
      <c r="AO71" s="204">
        <v>0.8</v>
      </c>
      <c r="AP71" s="204">
        <v>1.3</v>
      </c>
      <c r="AQ71" s="204">
        <v>0.9</v>
      </c>
      <c r="AR71" s="204">
        <v>1.5</v>
      </c>
      <c r="AS71" s="204">
        <v>1.5</v>
      </c>
      <c r="AT71" s="204">
        <v>0.6</v>
      </c>
      <c r="AU71" s="204">
        <v>0.4</v>
      </c>
      <c r="AV71" s="204">
        <v>0.4</v>
      </c>
      <c r="AW71" s="213">
        <v>0.3</v>
      </c>
      <c r="AX71" s="204">
        <v>0.7</v>
      </c>
      <c r="AY71" s="204">
        <v>1.3</v>
      </c>
      <c r="AZ71" s="204">
        <v>1.5</v>
      </c>
      <c r="BA71" s="204">
        <v>1.6</v>
      </c>
      <c r="BB71" s="204">
        <v>1.1000000000000001</v>
      </c>
      <c r="BC71" s="204">
        <v>1.1000000000000001</v>
      </c>
      <c r="BD71" s="204">
        <v>1</v>
      </c>
      <c r="BE71" s="204">
        <v>1.2</v>
      </c>
      <c r="BF71" s="204">
        <v>1.6</v>
      </c>
      <c r="BG71" s="204">
        <v>1.7</v>
      </c>
      <c r="BH71" s="204">
        <v>1.6</v>
      </c>
      <c r="BI71" s="69">
        <v>1.8</v>
      </c>
      <c r="BJ71" s="68"/>
      <c r="BK71" s="67"/>
      <c r="BL71" s="67"/>
      <c r="BM71" s="189"/>
      <c r="BN71" s="186"/>
      <c r="BP71" s="53"/>
    </row>
    <row r="72" spans="1:68" s="54" customFormat="1" x14ac:dyDescent="0.25">
      <c r="A72" s="35"/>
      <c r="B72" s="169" t="s">
        <v>389</v>
      </c>
      <c r="C72" s="205">
        <v>1.1000000000000001</v>
      </c>
      <c r="D72" s="205">
        <v>1.7</v>
      </c>
      <c r="E72" s="205">
        <v>1.4</v>
      </c>
      <c r="F72" s="205">
        <v>1.2</v>
      </c>
      <c r="G72" s="205">
        <v>1.9</v>
      </c>
      <c r="H72" s="205">
        <v>1.3</v>
      </c>
      <c r="I72" s="205">
        <v>1.9</v>
      </c>
      <c r="J72" s="205">
        <v>2</v>
      </c>
      <c r="K72" s="205">
        <v>2.4</v>
      </c>
      <c r="L72" s="205">
        <v>3.2</v>
      </c>
      <c r="M72" s="205">
        <v>2.6</v>
      </c>
      <c r="N72" s="205">
        <v>2.5</v>
      </c>
      <c r="O72" s="205">
        <v>2.7</v>
      </c>
      <c r="P72" s="205">
        <v>2.7</v>
      </c>
      <c r="Q72" s="205">
        <v>3.1</v>
      </c>
      <c r="R72" s="205">
        <v>3</v>
      </c>
      <c r="S72" s="205">
        <v>3.7</v>
      </c>
      <c r="T72" s="205">
        <v>3.7</v>
      </c>
      <c r="U72" s="205">
        <v>3.6</v>
      </c>
      <c r="V72" s="205">
        <v>2.9</v>
      </c>
      <c r="W72" s="205">
        <v>0.5</v>
      </c>
      <c r="X72" s="205">
        <v>-1.3</v>
      </c>
      <c r="Y72" s="205">
        <v>-1.6</v>
      </c>
      <c r="Z72" s="205">
        <v>-0.8</v>
      </c>
      <c r="AA72" s="205">
        <v>0.6</v>
      </c>
      <c r="AB72" s="205">
        <v>1.8</v>
      </c>
      <c r="AC72" s="205">
        <v>1.3</v>
      </c>
      <c r="AD72" s="205">
        <v>1.2</v>
      </c>
      <c r="AE72" s="205">
        <v>1</v>
      </c>
      <c r="AF72" s="205">
        <v>1.1000000000000001</v>
      </c>
      <c r="AG72" s="205">
        <v>1.1000000000000001</v>
      </c>
      <c r="AH72" s="205">
        <v>1.2</v>
      </c>
      <c r="AI72" s="205">
        <v>1.3</v>
      </c>
      <c r="AJ72" s="205">
        <v>0.8</v>
      </c>
      <c r="AK72" s="205">
        <v>1.5</v>
      </c>
      <c r="AL72" s="205">
        <v>1.5</v>
      </c>
      <c r="AM72" s="205">
        <v>1.5</v>
      </c>
      <c r="AN72" s="205">
        <v>0.8</v>
      </c>
      <c r="AO72" s="205">
        <v>0.8</v>
      </c>
      <c r="AP72" s="205">
        <v>1.3</v>
      </c>
      <c r="AQ72" s="205">
        <v>0.9</v>
      </c>
      <c r="AR72" s="205">
        <v>1.5</v>
      </c>
      <c r="AS72" s="205">
        <v>1.5</v>
      </c>
      <c r="AT72" s="205">
        <v>0.6</v>
      </c>
      <c r="AU72" s="205">
        <v>0.4</v>
      </c>
      <c r="AV72" s="205">
        <v>0.4</v>
      </c>
      <c r="AW72" s="205">
        <v>0.3</v>
      </c>
      <c r="AX72" s="213">
        <v>0.7</v>
      </c>
      <c r="AY72" s="205">
        <v>1.3</v>
      </c>
      <c r="AZ72" s="205">
        <v>1.5</v>
      </c>
      <c r="BA72" s="205">
        <v>1.6</v>
      </c>
      <c r="BB72" s="205">
        <v>1.1000000000000001</v>
      </c>
      <c r="BC72" s="205">
        <v>1.1000000000000001</v>
      </c>
      <c r="BD72" s="205">
        <v>1</v>
      </c>
      <c r="BE72" s="205">
        <v>1.2</v>
      </c>
      <c r="BF72" s="205">
        <v>1.6</v>
      </c>
      <c r="BG72" s="205">
        <v>1.7</v>
      </c>
      <c r="BH72" s="205">
        <v>1.6</v>
      </c>
      <c r="BI72" s="68">
        <v>1.8</v>
      </c>
      <c r="BJ72" s="69">
        <v>1.7</v>
      </c>
      <c r="BK72" s="68"/>
      <c r="BL72" s="67"/>
      <c r="BM72" s="189"/>
      <c r="BN72" s="186"/>
      <c r="BP72" s="53"/>
    </row>
    <row r="73" spans="1:68" s="54" customFormat="1" ht="13.8" thickBot="1" x14ac:dyDescent="0.3">
      <c r="A73" s="35"/>
      <c r="B73" s="169" t="s">
        <v>391</v>
      </c>
      <c r="C73" s="205">
        <v>1.1000000000000001</v>
      </c>
      <c r="D73" s="205">
        <v>1.7</v>
      </c>
      <c r="E73" s="205">
        <v>1.4</v>
      </c>
      <c r="F73" s="205">
        <v>1.2</v>
      </c>
      <c r="G73" s="205">
        <v>1.9</v>
      </c>
      <c r="H73" s="205">
        <v>1.3</v>
      </c>
      <c r="I73" s="205">
        <v>1.9</v>
      </c>
      <c r="J73" s="205">
        <v>2</v>
      </c>
      <c r="K73" s="205">
        <v>2.4</v>
      </c>
      <c r="L73" s="205">
        <v>3.2</v>
      </c>
      <c r="M73" s="205">
        <v>2.6</v>
      </c>
      <c r="N73" s="205">
        <v>2.5</v>
      </c>
      <c r="O73" s="205">
        <v>2.7</v>
      </c>
      <c r="P73" s="205">
        <v>2.7</v>
      </c>
      <c r="Q73" s="205">
        <v>3.1</v>
      </c>
      <c r="R73" s="205">
        <v>3</v>
      </c>
      <c r="S73" s="205">
        <v>3.7</v>
      </c>
      <c r="T73" s="205">
        <v>3.7</v>
      </c>
      <c r="U73" s="205">
        <v>3.6</v>
      </c>
      <c r="V73" s="205">
        <v>2.9</v>
      </c>
      <c r="W73" s="205">
        <v>0.5</v>
      </c>
      <c r="X73" s="205">
        <v>-1.3</v>
      </c>
      <c r="Y73" s="205">
        <v>-1.6</v>
      </c>
      <c r="Z73" s="205">
        <v>-0.8</v>
      </c>
      <c r="AA73" s="205">
        <v>0.6</v>
      </c>
      <c r="AB73" s="205">
        <v>1.8</v>
      </c>
      <c r="AC73" s="205">
        <v>1.3</v>
      </c>
      <c r="AD73" s="205">
        <v>1.2</v>
      </c>
      <c r="AE73" s="205">
        <v>1</v>
      </c>
      <c r="AF73" s="205">
        <v>1.1000000000000001</v>
      </c>
      <c r="AG73" s="205">
        <v>1.1000000000000001</v>
      </c>
      <c r="AH73" s="205">
        <v>1.2</v>
      </c>
      <c r="AI73" s="205">
        <v>1.3</v>
      </c>
      <c r="AJ73" s="205">
        <v>0.8</v>
      </c>
      <c r="AK73" s="205">
        <v>1.5</v>
      </c>
      <c r="AL73" s="205">
        <v>1.5</v>
      </c>
      <c r="AM73" s="205">
        <v>1.5</v>
      </c>
      <c r="AN73" s="205">
        <v>0.8</v>
      </c>
      <c r="AO73" s="205">
        <v>0.8</v>
      </c>
      <c r="AP73" s="205">
        <v>1.3</v>
      </c>
      <c r="AQ73" s="205">
        <v>0.9</v>
      </c>
      <c r="AR73" s="205">
        <v>1.5</v>
      </c>
      <c r="AS73" s="205">
        <v>1.5</v>
      </c>
      <c r="AT73" s="205">
        <v>0.6</v>
      </c>
      <c r="AU73" s="205">
        <v>0.4</v>
      </c>
      <c r="AV73" s="205">
        <v>0.4</v>
      </c>
      <c r="AW73" s="205">
        <v>0.3</v>
      </c>
      <c r="AX73" s="213">
        <v>0.7</v>
      </c>
      <c r="AY73" s="213">
        <v>1.3</v>
      </c>
      <c r="AZ73" s="205">
        <v>1.5</v>
      </c>
      <c r="BA73" s="205">
        <v>1.6</v>
      </c>
      <c r="BB73" s="205">
        <v>1.1000000000000001</v>
      </c>
      <c r="BC73" s="205">
        <v>1.1000000000000001</v>
      </c>
      <c r="BD73" s="205">
        <v>1</v>
      </c>
      <c r="BE73" s="205">
        <v>1.2</v>
      </c>
      <c r="BF73" s="205">
        <v>1.6</v>
      </c>
      <c r="BG73" s="205">
        <v>1.7</v>
      </c>
      <c r="BH73" s="205">
        <v>1.5</v>
      </c>
      <c r="BI73" s="68">
        <v>1.8</v>
      </c>
      <c r="BJ73" s="256">
        <v>1.6</v>
      </c>
      <c r="BK73" s="257">
        <v>1.7</v>
      </c>
      <c r="BL73" s="68"/>
      <c r="BM73" s="189"/>
      <c r="BN73" s="186"/>
      <c r="BP73" s="53"/>
    </row>
    <row r="74" spans="1:68" s="54" customFormat="1" x14ac:dyDescent="0.25">
      <c r="A74" s="35"/>
      <c r="B74" s="169" t="s">
        <v>392</v>
      </c>
      <c r="C74" s="205">
        <v>1.1000000000000001</v>
      </c>
      <c r="D74" s="205">
        <v>1.7</v>
      </c>
      <c r="E74" s="205">
        <v>1.4</v>
      </c>
      <c r="F74" s="205">
        <v>1.2</v>
      </c>
      <c r="G74" s="205">
        <v>1.9</v>
      </c>
      <c r="H74" s="205">
        <v>1.3</v>
      </c>
      <c r="I74" s="205">
        <v>1.9</v>
      </c>
      <c r="J74" s="205">
        <v>2</v>
      </c>
      <c r="K74" s="205">
        <v>2.4</v>
      </c>
      <c r="L74" s="205">
        <v>3.2</v>
      </c>
      <c r="M74" s="205">
        <v>2.6</v>
      </c>
      <c r="N74" s="205">
        <v>2.5</v>
      </c>
      <c r="O74" s="205">
        <v>2.7</v>
      </c>
      <c r="P74" s="205">
        <v>2.7</v>
      </c>
      <c r="Q74" s="205">
        <v>3.1</v>
      </c>
      <c r="R74" s="205">
        <v>3</v>
      </c>
      <c r="S74" s="205">
        <v>3.7</v>
      </c>
      <c r="T74" s="205">
        <v>3.7</v>
      </c>
      <c r="U74" s="205">
        <v>3.6</v>
      </c>
      <c r="V74" s="205">
        <v>2.9</v>
      </c>
      <c r="W74" s="205">
        <v>0.5</v>
      </c>
      <c r="X74" s="205">
        <v>-1.3</v>
      </c>
      <c r="Y74" s="205">
        <v>-1.6</v>
      </c>
      <c r="Z74" s="205">
        <v>-0.8</v>
      </c>
      <c r="AA74" s="205">
        <v>0.6</v>
      </c>
      <c r="AB74" s="205">
        <v>1.8</v>
      </c>
      <c r="AC74" s="205">
        <v>1.3</v>
      </c>
      <c r="AD74" s="205">
        <v>1.2</v>
      </c>
      <c r="AE74" s="205">
        <v>1</v>
      </c>
      <c r="AF74" s="205">
        <v>1.1000000000000001</v>
      </c>
      <c r="AG74" s="205">
        <v>1.1000000000000001</v>
      </c>
      <c r="AH74" s="205">
        <v>1.2</v>
      </c>
      <c r="AI74" s="205">
        <v>1.3</v>
      </c>
      <c r="AJ74" s="205">
        <v>0.8</v>
      </c>
      <c r="AK74" s="205">
        <v>1.5</v>
      </c>
      <c r="AL74" s="205">
        <v>1.5</v>
      </c>
      <c r="AM74" s="205">
        <v>1.5</v>
      </c>
      <c r="AN74" s="205">
        <v>0.8</v>
      </c>
      <c r="AO74" s="205">
        <v>0.8</v>
      </c>
      <c r="AP74" s="205">
        <v>1.3</v>
      </c>
      <c r="AQ74" s="205">
        <v>0.9</v>
      </c>
      <c r="AR74" s="205">
        <v>1.5</v>
      </c>
      <c r="AS74" s="205">
        <v>1.5</v>
      </c>
      <c r="AT74" s="205">
        <v>0.6</v>
      </c>
      <c r="AU74" s="205">
        <v>0.4</v>
      </c>
      <c r="AV74" s="205">
        <v>0.4</v>
      </c>
      <c r="AW74" s="205">
        <v>0.3</v>
      </c>
      <c r="AX74" s="205">
        <v>0.7</v>
      </c>
      <c r="AY74" s="205">
        <v>1.3</v>
      </c>
      <c r="AZ74" s="213">
        <v>1.5</v>
      </c>
      <c r="BA74" s="205">
        <v>1.6</v>
      </c>
      <c r="BB74" s="205">
        <v>1.1000000000000001</v>
      </c>
      <c r="BC74" s="205">
        <v>1.1000000000000001</v>
      </c>
      <c r="BD74" s="205">
        <v>1</v>
      </c>
      <c r="BE74" s="205">
        <v>1.2</v>
      </c>
      <c r="BF74" s="205">
        <v>1.6</v>
      </c>
      <c r="BG74" s="205">
        <v>1.7</v>
      </c>
      <c r="BH74" s="205">
        <v>1.5</v>
      </c>
      <c r="BI74" s="205">
        <v>1.8</v>
      </c>
      <c r="BJ74" s="205">
        <v>1.8</v>
      </c>
      <c r="BK74" s="205">
        <v>1.7</v>
      </c>
      <c r="BL74" s="69">
        <v>1.6</v>
      </c>
      <c r="BM74" s="197"/>
      <c r="BN74" s="186"/>
      <c r="BP74" s="53"/>
    </row>
    <row r="75" spans="1:68" s="54" customFormat="1" ht="13.8" thickBot="1" x14ac:dyDescent="0.3">
      <c r="A75" s="35"/>
      <c r="B75" s="169" t="s">
        <v>400</v>
      </c>
      <c r="C75" s="205">
        <v>1.1000000000000001</v>
      </c>
      <c r="D75" s="205">
        <v>1.7</v>
      </c>
      <c r="E75" s="205">
        <v>1.4</v>
      </c>
      <c r="F75" s="205">
        <v>1.2</v>
      </c>
      <c r="G75" s="205">
        <v>1.9</v>
      </c>
      <c r="H75" s="205">
        <v>1.3</v>
      </c>
      <c r="I75" s="205">
        <v>1.9</v>
      </c>
      <c r="J75" s="205">
        <v>2</v>
      </c>
      <c r="K75" s="205">
        <v>2.4</v>
      </c>
      <c r="L75" s="205">
        <v>3.2</v>
      </c>
      <c r="M75" s="205">
        <v>2.6</v>
      </c>
      <c r="N75" s="205">
        <v>2.5</v>
      </c>
      <c r="O75" s="205">
        <v>2.7</v>
      </c>
      <c r="P75" s="205">
        <v>2.7</v>
      </c>
      <c r="Q75" s="205">
        <v>3.1</v>
      </c>
      <c r="R75" s="205">
        <v>3</v>
      </c>
      <c r="S75" s="205">
        <v>3.7</v>
      </c>
      <c r="T75" s="205">
        <v>3.7</v>
      </c>
      <c r="U75" s="205">
        <v>3.6</v>
      </c>
      <c r="V75" s="205">
        <v>2.9</v>
      </c>
      <c r="W75" s="205">
        <v>0.5</v>
      </c>
      <c r="X75" s="205">
        <v>-1.3</v>
      </c>
      <c r="Y75" s="205">
        <v>-1.6</v>
      </c>
      <c r="Z75" s="205">
        <v>-0.8</v>
      </c>
      <c r="AA75" s="205">
        <v>0.6</v>
      </c>
      <c r="AB75" s="205">
        <v>1.8</v>
      </c>
      <c r="AC75" s="205">
        <v>1.3</v>
      </c>
      <c r="AD75" s="205">
        <v>1.2</v>
      </c>
      <c r="AE75" s="205">
        <v>1</v>
      </c>
      <c r="AF75" s="205">
        <v>1.1000000000000001</v>
      </c>
      <c r="AG75" s="205">
        <v>1.1000000000000001</v>
      </c>
      <c r="AH75" s="205">
        <v>1.2</v>
      </c>
      <c r="AI75" s="205">
        <v>1.3</v>
      </c>
      <c r="AJ75" s="205">
        <v>0.8</v>
      </c>
      <c r="AK75" s="205">
        <v>1.5</v>
      </c>
      <c r="AL75" s="205">
        <v>1.5</v>
      </c>
      <c r="AM75" s="205">
        <v>1.5</v>
      </c>
      <c r="AN75" s="205">
        <v>0.8</v>
      </c>
      <c r="AO75" s="205">
        <v>0.8</v>
      </c>
      <c r="AP75" s="205">
        <v>1.3</v>
      </c>
      <c r="AQ75" s="205">
        <v>0.9</v>
      </c>
      <c r="AR75" s="205">
        <v>1.5</v>
      </c>
      <c r="AS75" s="205">
        <v>1.5</v>
      </c>
      <c r="AT75" s="205">
        <v>0.6</v>
      </c>
      <c r="AU75" s="205">
        <v>0.4</v>
      </c>
      <c r="AV75" s="205">
        <v>0.4</v>
      </c>
      <c r="AW75" s="205">
        <v>0.3</v>
      </c>
      <c r="AX75" s="205">
        <v>0.7</v>
      </c>
      <c r="AY75" s="205">
        <v>1.3</v>
      </c>
      <c r="AZ75" s="213">
        <v>1.5</v>
      </c>
      <c r="BA75" s="205">
        <v>1.6</v>
      </c>
      <c r="BB75" s="205">
        <v>1.1000000000000001</v>
      </c>
      <c r="BC75" s="205">
        <v>1.1000000000000001</v>
      </c>
      <c r="BD75" s="205">
        <v>1</v>
      </c>
      <c r="BE75" s="205">
        <v>1.2</v>
      </c>
      <c r="BF75" s="205">
        <v>1.6</v>
      </c>
      <c r="BG75" s="205">
        <v>1.7</v>
      </c>
      <c r="BH75" s="205">
        <v>1.5</v>
      </c>
      <c r="BI75" s="205">
        <v>1.7</v>
      </c>
      <c r="BJ75" s="205">
        <v>1.7</v>
      </c>
      <c r="BK75" s="205">
        <v>1.4</v>
      </c>
      <c r="BL75" s="205">
        <v>1.4</v>
      </c>
      <c r="BM75" s="190">
        <v>1.9</v>
      </c>
      <c r="BN75" s="186"/>
      <c r="BP75" s="53"/>
    </row>
    <row r="76" spans="1:68" s="54" customFormat="1" ht="13.8" thickBot="1" x14ac:dyDescent="0.3">
      <c r="A76"/>
      <c r="B76" s="239" t="s">
        <v>19</v>
      </c>
      <c r="C76" s="240">
        <f>IF(ISBLANK($C$75),"N/A",$C$75)</f>
        <v>1.1000000000000001</v>
      </c>
      <c r="D76" s="240">
        <f>IF(ISBLANK($D$75),"N/A",$D$75)</f>
        <v>1.7</v>
      </c>
      <c r="E76" s="240">
        <f>IF(ISBLANK($E$75),"N/A",$E$75)</f>
        <v>1.4</v>
      </c>
      <c r="F76" s="240">
        <f>IF(ISBLANK($F$75),"N/A",$F$75)</f>
        <v>1.2</v>
      </c>
      <c r="G76" s="240">
        <f>IF(ISBLANK($G$75),"N/A",$G$75)</f>
        <v>1.9</v>
      </c>
      <c r="H76" s="240">
        <f>IF(ISBLANK($H$75),"N/A",$H$75)</f>
        <v>1.3</v>
      </c>
      <c r="I76" s="240">
        <f>IF(ISBLANK($I$75),"N/A",$I$75)</f>
        <v>1.9</v>
      </c>
      <c r="J76" s="240">
        <f>IF(ISBLANK($J$75),"N/A",$J$75)</f>
        <v>2</v>
      </c>
      <c r="K76" s="240">
        <f>IF(ISBLANK($K$75),"N/A",$K$75)</f>
        <v>2.4</v>
      </c>
      <c r="L76" s="240">
        <f>IF(ISBLANK($L$75),"N/A",$L$75)</f>
        <v>3.2</v>
      </c>
      <c r="M76" s="240">
        <f>IF(ISBLANK($M$75),"N/A",$M$75)</f>
        <v>2.6</v>
      </c>
      <c r="N76" s="240">
        <f>IF(ISBLANK($N$75),"N/A",$N$75)</f>
        <v>2.5</v>
      </c>
      <c r="O76" s="240">
        <f>IF(ISBLANK($O$75),"N/A",$O$75)</f>
        <v>2.7</v>
      </c>
      <c r="P76" s="240">
        <f>IF(ISBLANK($P$75),"N/A",$P$75)</f>
        <v>2.7</v>
      </c>
      <c r="Q76" s="240">
        <f>IF(ISBLANK($Q$75),"N/A",$Q$75)</f>
        <v>3.1</v>
      </c>
      <c r="R76" s="240">
        <f>IF(ISBLANK($R$75),"N/A",$R$75)</f>
        <v>3</v>
      </c>
      <c r="S76" s="240">
        <f>IF(ISBLANK($S$75),"N/A",$S$75)</f>
        <v>3.7</v>
      </c>
      <c r="T76" s="240">
        <f>IF(ISBLANK($T$75),"N/A",$T$75)</f>
        <v>3.7</v>
      </c>
      <c r="U76" s="240">
        <f>IF(ISBLANK($U$75),"N/A",$U$75)</f>
        <v>3.6</v>
      </c>
      <c r="V76" s="240">
        <f>IF(ISBLANK($V$75),"N/A",$V$75)</f>
        <v>2.9</v>
      </c>
      <c r="W76" s="240">
        <f>IF(ISBLANK($W$75),"N/A",$W$75)</f>
        <v>0.5</v>
      </c>
      <c r="X76" s="240">
        <f>IF(ISBLANK($X$75),"N/A",$X$75)</f>
        <v>-1.3</v>
      </c>
      <c r="Y76" s="240">
        <f>IF(ISBLANK($Y$75),"N/A",$Y$75)</f>
        <v>-1.6</v>
      </c>
      <c r="Z76" s="240">
        <f>IF(ISBLANK($Z$75),"N/A",$Z$75)</f>
        <v>-0.8</v>
      </c>
      <c r="AA76" s="240">
        <f>IF(ISBLANK($AA$75),"N/A",$AA$75)</f>
        <v>0.6</v>
      </c>
      <c r="AB76" s="240">
        <f>IF(ISBLANK($AB$75),"N/A",$AB$75)</f>
        <v>1.8</v>
      </c>
      <c r="AC76" s="240">
        <f>IF(ISBLANK($AC$75),"N/A",$AC$75)</f>
        <v>1.3</v>
      </c>
      <c r="AD76" s="240">
        <f>IF(ISBLANK($AD$75),"N/A",$AD$75)</f>
        <v>1.2</v>
      </c>
      <c r="AE76" s="240">
        <f>IF(ISBLANK($AE$75),"N/A",$AE$75)</f>
        <v>1</v>
      </c>
      <c r="AF76" s="240">
        <f>IF(ISBLANK($AF$75),"N/A",$AF$75)</f>
        <v>1.1000000000000001</v>
      </c>
      <c r="AG76" s="240">
        <f>IF(ISBLANK($AG$75),"N/A",$AG$75)</f>
        <v>1.1000000000000001</v>
      </c>
      <c r="AH76" s="240">
        <f>IF(ISBLANK($AH$75),"N/A",$AH$75)</f>
        <v>1.2</v>
      </c>
      <c r="AI76" s="240">
        <f>IF(ISBLANK($AI$75),"N/A",$AI$75)</f>
        <v>1.3</v>
      </c>
      <c r="AJ76" s="240">
        <f>IF(ISBLANK($AJ$75),"N/A",$AJ$75)</f>
        <v>0.8</v>
      </c>
      <c r="AK76" s="240">
        <f>IF(ISBLANK($AK$75),"N/A",$AK$75)</f>
        <v>1.5</v>
      </c>
      <c r="AL76" s="240">
        <f>IF(ISBLANK($AL$75),"N/A",$AL$75)</f>
        <v>1.5</v>
      </c>
      <c r="AM76" s="240">
        <f>IF(ISBLANK($AM$75),"N/A",$AM$75)</f>
        <v>1.5</v>
      </c>
      <c r="AN76" s="240">
        <f>IF(ISBLANK($AN$75),"N/A",$AN$75)</f>
        <v>0.8</v>
      </c>
      <c r="AO76" s="240">
        <f>IF(ISBLANK($AO$75),"N/A",$AO$75)</f>
        <v>0.8</v>
      </c>
      <c r="AP76" s="240">
        <f>IF(ISBLANK($AP$75),"N/A",$AP$75)</f>
        <v>1.3</v>
      </c>
      <c r="AQ76" s="240">
        <f>IF(ISBLANK($AQ$75),"N/A",$AQ$75)</f>
        <v>0.9</v>
      </c>
      <c r="AR76" s="240">
        <f>IF(ISBLANK($AR$75),"N/A",$AR$75)</f>
        <v>1.5</v>
      </c>
      <c r="AS76" s="240">
        <f>IF(ISBLANK($AS$75),"N/A",$AS$75)</f>
        <v>1.5</v>
      </c>
      <c r="AT76" s="240">
        <f>IF(ISBLANK($AT$75),"N/A",$AT$75)</f>
        <v>0.6</v>
      </c>
      <c r="AU76" s="240">
        <f>IF(ISBLANK($AU$75),"N/A",$AU$75)</f>
        <v>0.4</v>
      </c>
      <c r="AV76" s="240">
        <f>IF(ISBLANK($AV$75),"N/A",$AV$75)</f>
        <v>0.4</v>
      </c>
      <c r="AW76" s="240">
        <f>IF(ISBLANK($AW$75),"N/A",$AW$75)</f>
        <v>0.3</v>
      </c>
      <c r="AX76" s="240">
        <f>IF(ISBLANK($AX$75),"N/A",$AX$75)</f>
        <v>0.7</v>
      </c>
      <c r="AY76" s="240">
        <f>IF(ISBLANK($AY$75),"N/A",$AY$75)</f>
        <v>1.3</v>
      </c>
      <c r="AZ76" s="240">
        <f>IF(ISBLANK($AZ$75),"N/A",$AZ$75)</f>
        <v>1.5</v>
      </c>
      <c r="BA76" s="240">
        <f>IF(ISBLANK($BA$75),"N/A",$BA$75)</f>
        <v>1.6</v>
      </c>
      <c r="BB76" s="240">
        <f>IF(ISBLANK($BB$75),"N/A",$BB$75)</f>
        <v>1.1000000000000001</v>
      </c>
      <c r="BC76" s="240">
        <f>IF(ISBLANK($BC$75),"N/A",$BC$75)</f>
        <v>1.1000000000000001</v>
      </c>
      <c r="BD76" s="240">
        <f>IF(ISBLANK($BD$75),"N/A",$BD$75)</f>
        <v>1</v>
      </c>
      <c r="BE76" s="240">
        <f>IF(ISBLANK($BE$75),"N/A",$BE$75)</f>
        <v>1.2</v>
      </c>
      <c r="BF76" s="240">
        <f>IF(ISBLANK($BF$75),"N/A",$BF$75)</f>
        <v>1.6</v>
      </c>
      <c r="BG76" s="240">
        <f>IF(ISBLANK($BG$75),"N/A",$BG$75)</f>
        <v>1.7</v>
      </c>
      <c r="BH76" s="240">
        <f>IF(ISBLANK($BH$75),"N/A",$BH$75)</f>
        <v>1.5</v>
      </c>
      <c r="BI76" s="241">
        <f>IF(ISBLANK($BI$75),"N/A",$BI$75)</f>
        <v>1.7</v>
      </c>
      <c r="BJ76" s="241">
        <f>IF(ISBLANK($BJ$75),"N/A",$BJ$75)</f>
        <v>1.7</v>
      </c>
      <c r="BK76" s="241">
        <f>IF(ISBLANK($BK$75),"N/A",$BK$75)</f>
        <v>1.4</v>
      </c>
      <c r="BL76" s="263">
        <f>IF(ISBLANK($BL$75),"N/A",$BL$75)</f>
        <v>1.4</v>
      </c>
      <c r="BM76" s="214">
        <f>IF(ISBLANK($BM$75),"N/A",$BM$75)</f>
        <v>1.9</v>
      </c>
      <c r="BN76" s="186"/>
      <c r="BP76" s="53"/>
    </row>
    <row r="77" spans="1:68" s="54" customFormat="1" x14ac:dyDescent="0.25">
      <c r="A77"/>
      <c r="B77"/>
      <c r="C77" s="58"/>
      <c r="BN77" s="58"/>
      <c r="BP77" s="53"/>
    </row>
    <row r="78" spans="1:68" s="54" customFormat="1" x14ac:dyDescent="0.25">
      <c r="A78"/>
      <c r="B78"/>
      <c r="C78" s="58"/>
      <c r="BN78" s="58"/>
      <c r="BP78" s="53"/>
    </row>
    <row r="79" spans="1:68" s="54" customFormat="1" x14ac:dyDescent="0.25">
      <c r="A79"/>
      <c r="B79"/>
      <c r="C79" s="58"/>
      <c r="BN79" s="58"/>
      <c r="BP79" s="53"/>
    </row>
    <row r="80" spans="1:68" s="54" customFormat="1" x14ac:dyDescent="0.25">
      <c r="A80"/>
      <c r="B80"/>
      <c r="C80" s="58"/>
      <c r="BN80" s="58"/>
      <c r="BP80" s="53"/>
    </row>
    <row r="81" spans="1:68" s="54" customFormat="1" x14ac:dyDescent="0.25">
      <c r="A81"/>
      <c r="B81"/>
      <c r="C81" s="58"/>
      <c r="BN81" s="58"/>
      <c r="BP81" s="53"/>
    </row>
    <row r="82" spans="1:68" s="54" customFormat="1" x14ac:dyDescent="0.25">
      <c r="A82"/>
      <c r="B82"/>
      <c r="C82" s="58"/>
      <c r="BN82" s="58"/>
      <c r="BP82" s="53"/>
    </row>
    <row r="83" spans="1:68" s="54" customFormat="1" x14ac:dyDescent="0.25">
      <c r="A83"/>
      <c r="B83"/>
      <c r="C83" s="58"/>
      <c r="BN83" s="58"/>
      <c r="BP83" s="53"/>
    </row>
    <row r="84" spans="1:68" s="54" customFormat="1" x14ac:dyDescent="0.25">
      <c r="A84"/>
      <c r="B84"/>
      <c r="C84" s="58"/>
      <c r="BN84" s="58"/>
      <c r="BP84" s="53"/>
    </row>
    <row r="85" spans="1:68" s="54" customFormat="1" x14ac:dyDescent="0.25">
      <c r="A85"/>
      <c r="B85"/>
      <c r="C85" s="58"/>
      <c r="BN85" s="58"/>
      <c r="BP85" s="53"/>
    </row>
    <row r="86" spans="1:68" s="54" customFormat="1" x14ac:dyDescent="0.25">
      <c r="A86"/>
      <c r="B86"/>
      <c r="C86" s="58"/>
      <c r="BN86" s="58"/>
      <c r="BP86" s="53"/>
    </row>
    <row r="87" spans="1:68" s="54" customFormat="1" x14ac:dyDescent="0.25">
      <c r="A87"/>
      <c r="B87"/>
      <c r="BN87" s="58"/>
      <c r="BP87" s="53"/>
    </row>
    <row r="88" spans="1:68" s="54" customFormat="1" x14ac:dyDescent="0.25">
      <c r="A88"/>
      <c r="B88"/>
      <c r="BN88" s="58"/>
      <c r="BP88" s="53"/>
    </row>
    <row r="89" spans="1:68" s="54" customFormat="1" x14ac:dyDescent="0.25">
      <c r="A89"/>
      <c r="B89"/>
      <c r="BN89" s="58"/>
      <c r="BP89" s="53"/>
    </row>
    <row r="90" spans="1:68" s="54" customFormat="1" x14ac:dyDescent="0.25">
      <c r="A90"/>
      <c r="B90"/>
      <c r="BN90" s="58"/>
      <c r="BP90" s="53"/>
    </row>
    <row r="91" spans="1:68" s="54" customFormat="1" x14ac:dyDescent="0.25">
      <c r="A91"/>
      <c r="B91"/>
      <c r="BN91" s="58"/>
      <c r="BP91" s="53"/>
    </row>
    <row r="92" spans="1:68" s="54" customFormat="1" x14ac:dyDescent="0.25">
      <c r="A92"/>
      <c r="B92"/>
      <c r="BN92" s="58"/>
      <c r="BP92" s="53"/>
    </row>
    <row r="93" spans="1:68" s="54" customFormat="1" x14ac:dyDescent="0.25">
      <c r="A93"/>
      <c r="B93"/>
      <c r="BN93" s="58"/>
      <c r="BP93" s="53"/>
    </row>
    <row r="94" spans="1:68" s="54" customFormat="1" x14ac:dyDescent="0.25">
      <c r="A94"/>
      <c r="B94"/>
      <c r="BN94" s="58"/>
      <c r="BP94" s="53"/>
    </row>
    <row r="95" spans="1:68" s="54" customFormat="1" x14ac:dyDescent="0.25">
      <c r="A95"/>
      <c r="B95"/>
      <c r="BN95" s="58"/>
      <c r="BP95" s="53"/>
    </row>
    <row r="96" spans="1:68" s="54" customFormat="1" x14ac:dyDescent="0.25">
      <c r="A96"/>
      <c r="B96"/>
      <c r="BN96" s="58"/>
      <c r="BP96" s="53"/>
    </row>
    <row r="97" spans="1:68" s="54" customFormat="1" x14ac:dyDescent="0.25">
      <c r="A97"/>
      <c r="B97"/>
      <c r="BN97" s="58"/>
      <c r="BP97" s="53"/>
    </row>
    <row r="98" spans="1:68" s="54" customFormat="1" x14ac:dyDescent="0.25">
      <c r="A98"/>
      <c r="B98"/>
      <c r="BN98" s="58"/>
      <c r="BP98" s="53"/>
    </row>
    <row r="99" spans="1:68" s="54" customFormat="1" x14ac:dyDescent="0.25">
      <c r="A99"/>
      <c r="B99"/>
      <c r="BN99" s="58"/>
      <c r="BP99" s="53"/>
    </row>
  </sheetData>
  <mergeCells count="1">
    <mergeCell ref="C3:E3"/>
  </mergeCells>
  <hyperlinks>
    <hyperlink ref="C3:E3" location="'Contents TO DO'!A1" display="Back to Contents" xr:uid="{00000000-0004-0000-0900-000000000000}"/>
  </hyperlinks>
  <pageMargins left="0.75" right="0.75" top="1" bottom="1" header="0.5" footer="0.5"/>
  <pageSetup paperSize="9" scale="10" orientation="landscape" r:id="rId1"/>
  <headerFooter alignWithMargins="0"/>
  <rowBreaks count="1" manualBreakCount="1">
    <brk id="3"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BM100"/>
  <sheetViews>
    <sheetView topLeftCell="B1" zoomScale="85" zoomScaleNormal="85" workbookViewId="0">
      <selection activeCell="B1" sqref="B1"/>
    </sheetView>
  </sheetViews>
  <sheetFormatPr defaultColWidth="7" defaultRowHeight="13.2" x14ac:dyDescent="0.25"/>
  <cols>
    <col min="1" max="1" width="0" style="93" hidden="1" customWidth="1"/>
    <col min="2" max="2" width="22" style="93" customWidth="1"/>
    <col min="3" max="3" width="7.6640625" style="93" bestFit="1" customWidth="1"/>
    <col min="4" max="4" width="8" style="93" bestFit="1" customWidth="1"/>
    <col min="5" max="5" width="7.6640625" style="93" bestFit="1" customWidth="1"/>
    <col min="6" max="6" width="7.5546875" style="93" bestFit="1" customWidth="1"/>
    <col min="7" max="7" width="8.109375" style="93" bestFit="1" customWidth="1"/>
    <col min="8" max="8" width="7.6640625" style="93" bestFit="1" customWidth="1"/>
    <col min="9" max="9" width="7" style="93"/>
    <col min="10" max="11" width="8.109375" style="93" bestFit="1" customWidth="1"/>
    <col min="12" max="12" width="7.6640625" style="93" bestFit="1" customWidth="1"/>
    <col min="13" max="13" width="8" style="93" bestFit="1" customWidth="1"/>
    <col min="14" max="14" width="8.109375" style="93" bestFit="1" customWidth="1"/>
    <col min="15" max="15" width="7.6640625" style="93" bestFit="1" customWidth="1"/>
    <col min="16" max="16" width="8" style="93" bestFit="1" customWidth="1"/>
    <col min="17" max="17" width="7.6640625" style="93" bestFit="1" customWidth="1"/>
    <col min="18" max="18" width="7.5546875" style="93" bestFit="1" customWidth="1"/>
    <col min="19" max="19" width="8.109375" style="93" bestFit="1" customWidth="1"/>
    <col min="20" max="20" width="7.6640625" style="93" bestFit="1" customWidth="1"/>
    <col min="21" max="21" width="7" style="93"/>
    <col min="22" max="23" width="8.109375" style="93" bestFit="1" customWidth="1"/>
    <col min="24" max="24" width="7.6640625" style="93" bestFit="1" customWidth="1"/>
    <col min="25" max="25" width="8" style="93" bestFit="1" customWidth="1"/>
    <col min="26" max="26" width="8.109375" style="93" bestFit="1" customWidth="1"/>
    <col min="27" max="27" width="7.6640625" style="93" bestFit="1" customWidth="1"/>
    <col min="28" max="28" width="8" style="93" bestFit="1" customWidth="1"/>
    <col min="29" max="29" width="7.6640625" style="93" bestFit="1" customWidth="1"/>
    <col min="30" max="30" width="7.5546875" style="93" bestFit="1" customWidth="1"/>
    <col min="31" max="31" width="8.109375" style="93" bestFit="1" customWidth="1"/>
    <col min="32" max="32" width="7.6640625" style="93" bestFit="1" customWidth="1"/>
    <col min="33" max="33" width="7" style="93"/>
    <col min="34" max="35" width="8.109375" style="93" bestFit="1" customWidth="1"/>
    <col min="36" max="36" width="7.6640625" style="93" bestFit="1" customWidth="1"/>
    <col min="37" max="37" width="8" style="93" bestFit="1" customWidth="1"/>
    <col min="38" max="38" width="8.109375" style="93" bestFit="1" customWidth="1"/>
    <col min="39" max="39" width="7" style="93"/>
    <col min="40" max="40" width="7.5546875" style="93" bestFit="1" customWidth="1"/>
    <col min="41" max="42" width="7" style="93"/>
    <col min="43" max="43" width="7.6640625" style="93" bestFit="1" customWidth="1"/>
    <col min="44" max="45" width="7" style="93"/>
    <col min="46" max="47" width="7.6640625" style="93" bestFit="1" customWidth="1"/>
    <col min="48" max="48" width="7" style="93"/>
    <col min="49" max="49" width="7.5546875" style="93" bestFit="1" customWidth="1"/>
    <col min="50" max="51" width="7.6640625" style="93" bestFit="1" customWidth="1"/>
    <col min="52" max="52" width="8" style="93" bestFit="1" customWidth="1"/>
    <col min="53" max="53" width="7.6640625" style="93" bestFit="1" customWidth="1"/>
    <col min="54" max="54" width="7.5546875" style="93" bestFit="1" customWidth="1"/>
    <col min="55" max="55" width="8.109375" style="93" bestFit="1" customWidth="1"/>
    <col min="56" max="56" width="7.6640625" style="93" bestFit="1" customWidth="1"/>
    <col min="57" max="57" width="7" style="93"/>
    <col min="58" max="59" width="8.109375" style="93" bestFit="1" customWidth="1"/>
    <col min="60" max="60" width="7.6640625" style="93" bestFit="1" customWidth="1"/>
    <col min="61" max="61" width="8" style="93" bestFit="1" customWidth="1"/>
    <col min="62" max="65" width="8" style="93" customWidth="1"/>
    <col min="66" max="16384" width="7" style="93"/>
  </cols>
  <sheetData>
    <row r="1" spans="1:65" ht="17.399999999999999" x14ac:dyDescent="0.3">
      <c r="B1" s="167" t="s">
        <v>386</v>
      </c>
      <c r="C1" s="52"/>
      <c r="D1" s="52"/>
      <c r="E1" s="52"/>
    </row>
    <row r="2" spans="1:65" ht="17.399999999999999" x14ac:dyDescent="0.3">
      <c r="B2" s="167"/>
      <c r="C2" s="52"/>
      <c r="D2" s="52"/>
      <c r="E2" s="52"/>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4"/>
      <c r="AY2" s="94"/>
      <c r="AZ2" s="94"/>
      <c r="BA2" s="94"/>
      <c r="BB2" s="94"/>
      <c r="BC2" s="94"/>
      <c r="BD2" s="94"/>
      <c r="BE2" s="94"/>
      <c r="BF2" s="94"/>
      <c r="BG2" s="94"/>
      <c r="BH2" s="94"/>
      <c r="BI2" s="94"/>
      <c r="BJ2" s="94"/>
      <c r="BK2" s="94"/>
      <c r="BL2" s="94"/>
      <c r="BM2" s="94"/>
    </row>
    <row r="3" spans="1:65" x14ac:dyDescent="0.25">
      <c r="B3" s="28" t="s">
        <v>323</v>
      </c>
      <c r="C3" s="283" t="s">
        <v>383</v>
      </c>
      <c r="D3" s="283"/>
      <c r="E3" s="283"/>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row>
    <row r="4" spans="1:65" x14ac:dyDescent="0.25">
      <c r="B4"/>
      <c r="C4" s="54"/>
      <c r="D4" s="54"/>
      <c r="E4" s="5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row>
    <row r="5" spans="1:65" ht="13.8" thickBot="1" x14ac:dyDescent="0.3"/>
    <row r="6" spans="1:65" s="95" customFormat="1" ht="25.5" customHeight="1" thickBot="1" x14ac:dyDescent="0.3">
      <c r="B6" s="96" t="s">
        <v>18</v>
      </c>
      <c r="C6" s="161" t="s">
        <v>324</v>
      </c>
      <c r="D6" s="161" t="s">
        <v>325</v>
      </c>
      <c r="E6" s="161" t="s">
        <v>326</v>
      </c>
      <c r="F6" s="161" t="s">
        <v>327</v>
      </c>
      <c r="G6" s="161" t="s">
        <v>328</v>
      </c>
      <c r="H6" s="161" t="s">
        <v>329</v>
      </c>
      <c r="I6" s="161" t="s">
        <v>330</v>
      </c>
      <c r="J6" s="161" t="s">
        <v>331</v>
      </c>
      <c r="K6" s="161" t="s">
        <v>332</v>
      </c>
      <c r="L6" s="161" t="s">
        <v>333</v>
      </c>
      <c r="M6" s="161" t="s">
        <v>334</v>
      </c>
      <c r="N6" s="161" t="s">
        <v>335</v>
      </c>
      <c r="O6" s="161" t="s">
        <v>336</v>
      </c>
      <c r="P6" s="161" t="s">
        <v>337</v>
      </c>
      <c r="Q6" s="161" t="s">
        <v>338</v>
      </c>
      <c r="R6" s="161" t="s">
        <v>339</v>
      </c>
      <c r="S6" s="161" t="s">
        <v>340</v>
      </c>
      <c r="T6" s="161" t="s">
        <v>341</v>
      </c>
      <c r="U6" s="161" t="s">
        <v>342</v>
      </c>
      <c r="V6" s="161" t="s">
        <v>343</v>
      </c>
      <c r="W6" s="161" t="s">
        <v>344</v>
      </c>
      <c r="X6" s="161" t="s">
        <v>345</v>
      </c>
      <c r="Y6" s="161" t="s">
        <v>346</v>
      </c>
      <c r="Z6" s="161" t="s">
        <v>347</v>
      </c>
      <c r="AA6" s="161" t="s">
        <v>348</v>
      </c>
      <c r="AB6" s="161" t="s">
        <v>349</v>
      </c>
      <c r="AC6" s="161" t="s">
        <v>350</v>
      </c>
      <c r="AD6" s="161" t="s">
        <v>351</v>
      </c>
      <c r="AE6" s="161" t="s">
        <v>352</v>
      </c>
      <c r="AF6" s="161" t="s">
        <v>353</v>
      </c>
      <c r="AG6" s="161" t="s">
        <v>354</v>
      </c>
      <c r="AH6" s="161" t="s">
        <v>355</v>
      </c>
      <c r="AI6" s="161" t="s">
        <v>356</v>
      </c>
      <c r="AJ6" s="161" t="s">
        <v>357</v>
      </c>
      <c r="AK6" s="161" t="s">
        <v>358</v>
      </c>
      <c r="AL6" s="161" t="s">
        <v>359</v>
      </c>
      <c r="AM6" s="161" t="s">
        <v>360</v>
      </c>
      <c r="AN6" s="161" t="s">
        <v>361</v>
      </c>
      <c r="AO6" s="161" t="s">
        <v>362</v>
      </c>
      <c r="AP6" s="161" t="s">
        <v>363</v>
      </c>
      <c r="AQ6" s="161" t="s">
        <v>364</v>
      </c>
      <c r="AR6" s="161" t="s">
        <v>365</v>
      </c>
      <c r="AS6" s="161" t="s">
        <v>366</v>
      </c>
      <c r="AT6" s="161" t="s">
        <v>367</v>
      </c>
      <c r="AU6" s="161" t="s">
        <v>368</v>
      </c>
      <c r="AV6" s="161" t="s">
        <v>369</v>
      </c>
      <c r="AW6" s="161" t="s">
        <v>370</v>
      </c>
      <c r="AX6" s="161" t="s">
        <v>371</v>
      </c>
      <c r="AY6" s="161" t="s">
        <v>372</v>
      </c>
      <c r="AZ6" s="161" t="s">
        <v>373</v>
      </c>
      <c r="BA6" s="161" t="s">
        <v>374</v>
      </c>
      <c r="BB6" s="161" t="s">
        <v>375</v>
      </c>
      <c r="BC6" s="161" t="s">
        <v>376</v>
      </c>
      <c r="BD6" s="161" t="s">
        <v>377</v>
      </c>
      <c r="BE6" s="161" t="s">
        <v>378</v>
      </c>
      <c r="BF6" s="161" t="s">
        <v>379</v>
      </c>
      <c r="BG6" s="161" t="s">
        <v>380</v>
      </c>
      <c r="BH6" s="161" t="s">
        <v>381</v>
      </c>
      <c r="BI6" s="161" t="s">
        <v>382</v>
      </c>
      <c r="BJ6" s="243" t="s">
        <v>389</v>
      </c>
      <c r="BK6" s="243" t="s">
        <v>391</v>
      </c>
      <c r="BL6" s="243" t="s">
        <v>392</v>
      </c>
      <c r="BM6" s="198" t="s">
        <v>400</v>
      </c>
    </row>
    <row r="7" spans="1:65" s="97" customFormat="1" ht="13.8" hidden="1" thickBot="1" x14ac:dyDescent="0.3">
      <c r="B7" s="98" t="s">
        <v>24</v>
      </c>
      <c r="C7" s="99" t="e">
        <f>'Annual % Triangle'!C7</f>
        <v>#REF!</v>
      </c>
      <c r="D7" s="100">
        <f>'Annual % Triangle'!D7</f>
        <v>0</v>
      </c>
      <c r="E7" s="100">
        <f>'Annual % Triangle'!E7</f>
        <v>0</v>
      </c>
      <c r="F7" s="100">
        <f>'Annual % Triangle'!F7</f>
        <v>0</v>
      </c>
      <c r="G7" s="100">
        <f>'Annual % Triangle'!G7</f>
        <v>0</v>
      </c>
      <c r="H7" s="100">
        <f>'Annual % Triangle'!H7</f>
        <v>0</v>
      </c>
      <c r="I7" s="100">
        <f>'Annual % Triangle'!I7</f>
        <v>0</v>
      </c>
      <c r="J7" s="100">
        <f>'Annual % Triangle'!J7</f>
        <v>0</v>
      </c>
      <c r="K7" s="100">
        <f>'Annual % Triangle'!K7</f>
        <v>0</v>
      </c>
      <c r="L7" s="100">
        <f>'Annual % Triangle'!L7</f>
        <v>0</v>
      </c>
      <c r="M7" s="100">
        <f>'Annual % Triangle'!M7</f>
        <v>0</v>
      </c>
      <c r="N7" s="100">
        <f>'Annual % Triangle'!N7</f>
        <v>0</v>
      </c>
      <c r="O7" s="100">
        <f>'Annual % Triangle'!O7</f>
        <v>0</v>
      </c>
      <c r="P7" s="100">
        <f>'Annual % Triangle'!P7</f>
        <v>0</v>
      </c>
      <c r="Q7" s="100">
        <f>'Annual % Triangle'!Q7</f>
        <v>0</v>
      </c>
      <c r="R7" s="100">
        <f>'Annual % Triangle'!R7</f>
        <v>0</v>
      </c>
      <c r="S7" s="100">
        <f>'Annual % Triangle'!S7</f>
        <v>0</v>
      </c>
      <c r="T7" s="100">
        <f>'Annual % Triangle'!T7</f>
        <v>0</v>
      </c>
      <c r="U7" s="100">
        <f>'Annual % Triangle'!U7</f>
        <v>0</v>
      </c>
      <c r="V7" s="100">
        <f>'Annual % Triangle'!V7</f>
        <v>0</v>
      </c>
      <c r="W7" s="100">
        <f>'Annual % Triangle'!W7</f>
        <v>0</v>
      </c>
      <c r="X7" s="100">
        <f>'Annual % Triangle'!X7</f>
        <v>0</v>
      </c>
      <c r="Y7" s="100">
        <f>'Annual % Triangle'!Y7</f>
        <v>0</v>
      </c>
      <c r="Z7" s="100">
        <f>'Annual % Triangle'!Z7</f>
        <v>0</v>
      </c>
      <c r="AA7" s="100">
        <f>'Annual % Triangle'!AA7</f>
        <v>0</v>
      </c>
      <c r="AB7" s="100">
        <f>'Annual % Triangle'!AB7</f>
        <v>0</v>
      </c>
      <c r="AC7" s="100">
        <f>'Annual % Triangle'!AC7</f>
        <v>0</v>
      </c>
      <c r="AD7" s="100">
        <f>'Annual % Triangle'!AD7</f>
        <v>0</v>
      </c>
      <c r="AE7" s="100">
        <f>'Annual % Triangle'!AE7</f>
        <v>0</v>
      </c>
      <c r="AF7" s="100">
        <f>'Annual % Triangle'!AF7</f>
        <v>0</v>
      </c>
      <c r="AG7" s="100">
        <f>'Annual % Triangle'!AG7</f>
        <v>0</v>
      </c>
      <c r="AH7" s="100">
        <f>'Annual % Triangle'!AH7</f>
        <v>0</v>
      </c>
      <c r="AI7" s="100">
        <f>'Annual % Triangle'!AI7</f>
        <v>0</v>
      </c>
      <c r="AJ7" s="100">
        <f>'Annual % Triangle'!AJ7</f>
        <v>0</v>
      </c>
      <c r="AK7" s="100">
        <f>'Annual % Triangle'!AK7</f>
        <v>0</v>
      </c>
      <c r="AL7" s="100">
        <f>'Annual % Triangle'!AL7</f>
        <v>0</v>
      </c>
      <c r="AM7" s="100">
        <f>'Annual % Triangle'!AM7</f>
        <v>0</v>
      </c>
      <c r="AN7" s="100">
        <f>'Annual % Triangle'!AN7</f>
        <v>0</v>
      </c>
      <c r="AO7" s="100">
        <f>'Annual % Triangle'!AO7</f>
        <v>0</v>
      </c>
      <c r="AP7" s="100">
        <f>'Annual % Triangle'!AP7</f>
        <v>0</v>
      </c>
      <c r="AQ7" s="100">
        <f>'Annual % Triangle'!AQ7</f>
        <v>0</v>
      </c>
      <c r="AR7" s="100">
        <f>'Annual % Triangle'!AR7</f>
        <v>0</v>
      </c>
      <c r="AS7" s="100">
        <f>'Annual % Triangle'!AS7</f>
        <v>0</v>
      </c>
      <c r="AT7" s="100">
        <f>'Annual % Triangle'!AT7</f>
        <v>0</v>
      </c>
      <c r="AU7" s="100">
        <f>'Annual % Triangle'!AU7</f>
        <v>0</v>
      </c>
      <c r="AV7" s="100">
        <f>'Annual % Triangle'!AV7</f>
        <v>0</v>
      </c>
      <c r="AW7" s="100">
        <f>'Annual % Triangle'!AW7</f>
        <v>0</v>
      </c>
      <c r="AX7" s="100">
        <f>'Annual % Triangle'!AX7</f>
        <v>0</v>
      </c>
      <c r="AY7" s="100">
        <f>'Annual % Triangle'!AY7</f>
        <v>0</v>
      </c>
      <c r="AZ7" s="100">
        <f>'Annual % Triangle'!AZ7</f>
        <v>0</v>
      </c>
      <c r="BA7" s="100">
        <f>'Annual % Triangle'!BA7</f>
        <v>0</v>
      </c>
      <c r="BB7" s="100">
        <f>'Annual % Triangle'!BB7</f>
        <v>0</v>
      </c>
      <c r="BC7" s="100">
        <f>'Annual % Triangle'!BC7</f>
        <v>0</v>
      </c>
      <c r="BD7" s="100">
        <f>'Annual % Triangle'!BD7</f>
        <v>0</v>
      </c>
      <c r="BE7" s="100">
        <f>'Annual % Triangle'!BE7</f>
        <v>0</v>
      </c>
      <c r="BF7" s="100">
        <f>'Annual % Triangle'!BF7</f>
        <v>0</v>
      </c>
      <c r="BG7" s="100">
        <f>'Annual % Triangle'!BG7</f>
        <v>0</v>
      </c>
      <c r="BH7" s="100">
        <f>'Annual % Triangle'!BH7</f>
        <v>0</v>
      </c>
      <c r="BI7" s="100">
        <f>'Annual % Triangle'!BI7</f>
        <v>0</v>
      </c>
      <c r="BJ7" s="100">
        <f>'Annual % Triangle'!BJ7</f>
        <v>0</v>
      </c>
      <c r="BK7" s="100">
        <f>'Annual % Triangle'!BK7</f>
        <v>0</v>
      </c>
      <c r="BL7" s="100">
        <f>'Annual % Triangle'!BL7</f>
        <v>0</v>
      </c>
      <c r="BM7" s="199">
        <f>'Annual % Triangle'!BM7</f>
        <v>0</v>
      </c>
    </row>
    <row r="8" spans="1:65" s="97" customFormat="1" ht="13.8" hidden="1" thickBot="1" x14ac:dyDescent="0.3">
      <c r="B8" s="98" t="s">
        <v>20</v>
      </c>
      <c r="C8" s="101" t="e">
        <f>'Annual % Triangle'!C8</f>
        <v>#REF!</v>
      </c>
      <c r="D8" s="102">
        <f>'Annual % Triangle'!D8</f>
        <v>0</v>
      </c>
      <c r="E8" s="102">
        <f>'Annual % Triangle'!E8</f>
        <v>0</v>
      </c>
      <c r="F8" s="102">
        <f>'Annual % Triangle'!F8</f>
        <v>0</v>
      </c>
      <c r="G8" s="102">
        <f>'Annual % Triangle'!G8</f>
        <v>0</v>
      </c>
      <c r="H8" s="102">
        <f>'Annual % Triangle'!H8</f>
        <v>0</v>
      </c>
      <c r="I8" s="102">
        <f>'Annual % Triangle'!I8</f>
        <v>0</v>
      </c>
      <c r="J8" s="102">
        <f>'Annual % Triangle'!J8</f>
        <v>0</v>
      </c>
      <c r="K8" s="102">
        <f>'Annual % Triangle'!K8</f>
        <v>0</v>
      </c>
      <c r="L8" s="102">
        <f>'Annual % Triangle'!L8</f>
        <v>0</v>
      </c>
      <c r="M8" s="102">
        <f>'Annual % Triangle'!M8</f>
        <v>0</v>
      </c>
      <c r="N8" s="102">
        <f>'Annual % Triangle'!N8</f>
        <v>0</v>
      </c>
      <c r="O8" s="102">
        <f>'Annual % Triangle'!O8</f>
        <v>0</v>
      </c>
      <c r="P8" s="102">
        <f>'Annual % Triangle'!P8</f>
        <v>0</v>
      </c>
      <c r="Q8" s="102">
        <f>'Annual % Triangle'!Q8</f>
        <v>0</v>
      </c>
      <c r="R8" s="102">
        <f>'Annual % Triangle'!R8</f>
        <v>0</v>
      </c>
      <c r="S8" s="102">
        <f>'Annual % Triangle'!S8</f>
        <v>0</v>
      </c>
      <c r="T8" s="102">
        <f>'Annual % Triangle'!T8</f>
        <v>0</v>
      </c>
      <c r="U8" s="102">
        <f>'Annual % Triangle'!U8</f>
        <v>0</v>
      </c>
      <c r="V8" s="102">
        <f>'Annual % Triangle'!V8</f>
        <v>0</v>
      </c>
      <c r="W8" s="102">
        <f>'Annual % Triangle'!W8</f>
        <v>0</v>
      </c>
      <c r="X8" s="102">
        <f>'Annual % Triangle'!X8</f>
        <v>0</v>
      </c>
      <c r="Y8" s="102">
        <f>'Annual % Triangle'!Y8</f>
        <v>0</v>
      </c>
      <c r="Z8" s="102">
        <f>'Annual % Triangle'!Z8</f>
        <v>0</v>
      </c>
      <c r="AA8" s="102">
        <f>'Annual % Triangle'!AA8</f>
        <v>0</v>
      </c>
      <c r="AB8" s="102">
        <f>'Annual % Triangle'!AB8</f>
        <v>0</v>
      </c>
      <c r="AC8" s="102">
        <f>'Annual % Triangle'!AC8</f>
        <v>0</v>
      </c>
      <c r="AD8" s="102">
        <f>'Annual % Triangle'!AD8</f>
        <v>0</v>
      </c>
      <c r="AE8" s="102">
        <f>'Annual % Triangle'!AE8</f>
        <v>0</v>
      </c>
      <c r="AF8" s="102">
        <f>'Annual % Triangle'!AF8</f>
        <v>0</v>
      </c>
      <c r="AG8" s="102">
        <f>'Annual % Triangle'!AG8</f>
        <v>0</v>
      </c>
      <c r="AH8" s="102">
        <f>'Annual % Triangle'!AH8</f>
        <v>0</v>
      </c>
      <c r="AI8" s="102">
        <f>'Annual % Triangle'!AI8</f>
        <v>0</v>
      </c>
      <c r="AJ8" s="102">
        <f>'Annual % Triangle'!AJ8</f>
        <v>0</v>
      </c>
      <c r="AK8" s="102">
        <f>'Annual % Triangle'!AK8</f>
        <v>0</v>
      </c>
      <c r="AL8" s="102">
        <f>'Annual % Triangle'!AL8</f>
        <v>0</v>
      </c>
      <c r="AM8" s="102">
        <f>'Annual % Triangle'!AM8</f>
        <v>0</v>
      </c>
      <c r="AN8" s="102">
        <f>'Annual % Triangle'!AN8</f>
        <v>0</v>
      </c>
      <c r="AO8" s="102">
        <f>'Annual % Triangle'!AO8</f>
        <v>0</v>
      </c>
      <c r="AP8" s="102">
        <f>'Annual % Triangle'!AP8</f>
        <v>0</v>
      </c>
      <c r="AQ8" s="102">
        <f>'Annual % Triangle'!AQ8</f>
        <v>0</v>
      </c>
      <c r="AR8" s="102">
        <f>'Annual % Triangle'!AR8</f>
        <v>0</v>
      </c>
      <c r="AS8" s="102">
        <f>'Annual % Triangle'!AS8</f>
        <v>0</v>
      </c>
      <c r="AT8" s="102">
        <f>'Annual % Triangle'!AT8</f>
        <v>0</v>
      </c>
      <c r="AU8" s="102">
        <f>'Annual % Triangle'!AU8</f>
        <v>0</v>
      </c>
      <c r="AV8" s="102">
        <f>'Annual % Triangle'!AV8</f>
        <v>0</v>
      </c>
      <c r="AW8" s="102">
        <f>'Annual % Triangle'!AW8</f>
        <v>0</v>
      </c>
      <c r="AX8" s="102">
        <f>'Annual % Triangle'!AX8</f>
        <v>0</v>
      </c>
      <c r="AY8" s="102">
        <f>'Annual % Triangle'!AY8</f>
        <v>0</v>
      </c>
      <c r="AZ8" s="102">
        <f>'Annual % Triangle'!AZ8</f>
        <v>0</v>
      </c>
      <c r="BA8" s="102">
        <f>'Annual % Triangle'!BA8</f>
        <v>0</v>
      </c>
      <c r="BB8" s="102">
        <f>'Annual % Triangle'!BB8</f>
        <v>0</v>
      </c>
      <c r="BC8" s="102">
        <f>'Annual % Triangle'!BC8</f>
        <v>0</v>
      </c>
      <c r="BD8" s="102">
        <f>'Annual % Triangle'!BD8</f>
        <v>0</v>
      </c>
      <c r="BE8" s="102">
        <f>'Annual % Triangle'!BE8</f>
        <v>0</v>
      </c>
      <c r="BF8" s="102">
        <f>'Annual % Triangle'!BF8</f>
        <v>0</v>
      </c>
      <c r="BG8" s="102">
        <f>'Annual % Triangle'!BG8</f>
        <v>0</v>
      </c>
      <c r="BH8" s="102">
        <f>'Annual % Triangle'!BH8</f>
        <v>0</v>
      </c>
      <c r="BI8" s="102">
        <f>'Annual % Triangle'!BI8</f>
        <v>0</v>
      </c>
      <c r="BJ8" s="102">
        <f>'Annual % Triangle'!BJ8</f>
        <v>0</v>
      </c>
      <c r="BK8" s="102">
        <f>'Annual % Triangle'!BK8</f>
        <v>0</v>
      </c>
      <c r="BL8" s="102">
        <f>'Annual % Triangle'!BL8</f>
        <v>0</v>
      </c>
      <c r="BM8" s="200">
        <f>'Annual % Triangle'!BM8</f>
        <v>0</v>
      </c>
    </row>
    <row r="9" spans="1:65" s="97" customFormat="1" ht="13.8" thickBot="1" x14ac:dyDescent="0.3">
      <c r="B9" s="98" t="s">
        <v>259</v>
      </c>
      <c r="C9" s="103">
        <f>'Annual % Triangle'!C9</f>
        <v>2.2999999999999998</v>
      </c>
      <c r="D9" s="104">
        <f>'Annual % Triangle'!D9</f>
        <v>2.2000000000000002</v>
      </c>
      <c r="E9" s="104">
        <f>'Annual % Triangle'!E9</f>
        <v>2.1</v>
      </c>
      <c r="F9" s="104">
        <f>'Annual % Triangle'!F9</f>
        <v>2.1</v>
      </c>
      <c r="G9" s="104">
        <f>'Annual % Triangle'!G9</f>
        <v>3</v>
      </c>
      <c r="H9" s="104">
        <f>'Annual % Triangle'!H9</f>
        <v>2.8</v>
      </c>
      <c r="I9" s="104">
        <f>'Annual % Triangle'!I9</f>
        <v>3.2</v>
      </c>
      <c r="J9" s="104">
        <f>'Annual % Triangle'!J9</f>
        <v>3.5</v>
      </c>
      <c r="K9" s="104">
        <f>'Annual % Triangle'!K9</f>
        <v>3.4</v>
      </c>
      <c r="L9" s="104">
        <f>'Annual % Triangle'!L9</f>
        <v>3.5</v>
      </c>
      <c r="M9" s="104">
        <f>'Annual % Triangle'!M9</f>
        <v>3</v>
      </c>
      <c r="N9" s="104">
        <f>'Annual % Triangle'!N9</f>
        <v>2.9</v>
      </c>
      <c r="O9" s="104">
        <f>'Annual % Triangle'!O9</f>
        <v>2.5</v>
      </c>
      <c r="P9" s="104">
        <f>'Annual % Triangle'!P9</f>
        <v>2.4</v>
      </c>
      <c r="Q9" s="104">
        <f>'Annual % Triangle'!Q9</f>
        <v>2.4</v>
      </c>
      <c r="R9" s="104">
        <f>'Annual % Triangle'!R9</f>
        <v>2.6</v>
      </c>
      <c r="S9" s="104">
        <f>'Annual % Triangle'!S9</f>
        <v>3.1</v>
      </c>
      <c r="T9" s="104">
        <f>'Annual % Triangle'!T9</f>
        <v>2.8</v>
      </c>
      <c r="U9" s="104">
        <f>'Annual % Triangle'!U9</f>
        <v>3.1</v>
      </c>
      <c r="V9" s="104">
        <f>'Annual % Triangle'!V9</f>
        <v>2.6</v>
      </c>
      <c r="W9" s="104">
        <f>'Annual % Triangle'!W9</f>
        <v>0.7</v>
      </c>
      <c r="X9" s="104">
        <f>'Annual % Triangle'!X9</f>
        <v>-0.1</v>
      </c>
      <c r="Y9" s="104">
        <f>'Annual % Triangle'!Y9</f>
        <v>-0.2</v>
      </c>
      <c r="Z9" s="104">
        <f>'Annual % Triangle'!Z9</f>
        <v>-0.1</v>
      </c>
      <c r="AA9" s="104">
        <f>'Annual % Triangle'!AA9</f>
        <v>1.2</v>
      </c>
      <c r="AB9" s="104">
        <f>'Annual % Triangle'!AB9</f>
        <v>2.1</v>
      </c>
      <c r="AC9" s="104">
        <f>'Annual % Triangle'!AC9</f>
        <v>2.4</v>
      </c>
      <c r="AD9" s="104">
        <f>'Annual % Triangle'!AD9</f>
        <v>2.5</v>
      </c>
      <c r="AE9" s="104">
        <f>'Annual % Triangle'!AE9</f>
        <v>2.5</v>
      </c>
      <c r="AF9" s="104">
        <f>'Annual % Triangle'!AF9</f>
        <v>1.9</v>
      </c>
      <c r="AG9" s="104">
        <f>'Annual % Triangle'!AG9</f>
        <v>2</v>
      </c>
      <c r="AH9" s="104">
        <f>'Annual % Triangle'!AH9</f>
        <v>1.2</v>
      </c>
      <c r="AI9" s="104">
        <f>'Annual % Triangle'!AI9</f>
        <v>1.4</v>
      </c>
      <c r="AJ9" s="104">
        <f>'Annual % Triangle'!AJ9</f>
        <v>0.7</v>
      </c>
      <c r="AK9" s="104">
        <f>'Annual % Triangle'!AK9</f>
        <v>1</v>
      </c>
      <c r="AL9" s="104">
        <f>'Annual % Triangle'!AL9</f>
        <v>1.1000000000000001</v>
      </c>
      <c r="AM9" s="104">
        <f>'Annual % Triangle'!AM9</f>
        <v>1.1000000000000001</v>
      </c>
      <c r="AN9" s="104">
        <f>'Annual % Triangle'!AN9</f>
        <v>0.4</v>
      </c>
      <c r="AO9" s="104">
        <f>'Annual % Triangle'!AO9</f>
        <v>0.2</v>
      </c>
      <c r="AP9" s="104">
        <f>'Annual % Triangle'!AP9</f>
        <v>1.4</v>
      </c>
      <c r="AQ9" s="104">
        <f>'Annual % Triangle'!AQ9</f>
        <v>1.1000000000000001</v>
      </c>
      <c r="AR9" s="104">
        <f>'Annual % Triangle'!AR9</f>
        <v>1.6</v>
      </c>
      <c r="AS9" s="104">
        <f>'Annual % Triangle'!AS9</f>
        <v>1.5</v>
      </c>
      <c r="AT9" s="104">
        <f>'Annual % Triangle'!AT9</f>
        <v>0.4</v>
      </c>
      <c r="AU9" s="104">
        <f>'Annual % Triangle'!AU9</f>
        <v>0.6</v>
      </c>
      <c r="AV9" s="104">
        <f>'Annual % Triangle'!AV9</f>
        <v>0.5</v>
      </c>
      <c r="AW9" s="104">
        <f>'Annual % Triangle'!AW9</f>
        <v>0.5</v>
      </c>
      <c r="AX9" s="104">
        <f>'Annual % Triangle'!AX9</f>
        <v>0.6</v>
      </c>
      <c r="AY9" s="104">
        <f>'Annual % Triangle'!AY9</f>
        <v>1.4</v>
      </c>
      <c r="AZ9" s="104">
        <f>'Annual % Triangle'!AZ9</f>
        <v>1.2</v>
      </c>
      <c r="BA9" s="104">
        <f>'Annual % Triangle'!BA9</f>
        <v>1.8</v>
      </c>
      <c r="BB9" s="104">
        <f>'Annual % Triangle'!BB9</f>
        <v>1.4</v>
      </c>
      <c r="BC9" s="104">
        <f>'Annual % Triangle'!BC9</f>
        <v>1</v>
      </c>
      <c r="BD9" s="104">
        <f>'Annual % Triangle'!BD9</f>
        <v>0.8</v>
      </c>
      <c r="BE9" s="104">
        <f>'Annual % Triangle'!BE9</f>
        <v>1.3</v>
      </c>
      <c r="BF9" s="104">
        <f>'Annual % Triangle'!BF9</f>
        <v>1.6</v>
      </c>
      <c r="BG9" s="104">
        <f>'Annual % Triangle'!BG9</f>
        <v>1.7</v>
      </c>
      <c r="BH9" s="104">
        <f>'Annual % Triangle'!BH9</f>
        <v>1.7</v>
      </c>
      <c r="BI9" s="104">
        <f>'Annual % Triangle'!BI9</f>
        <v>1.8</v>
      </c>
      <c r="BJ9" s="104">
        <f>'Annual % Triangle'!BJ9</f>
        <v>1.7</v>
      </c>
      <c r="BK9" s="104">
        <f>'Annual % Triangle'!BK9</f>
        <v>1.7</v>
      </c>
      <c r="BL9" s="104">
        <f>'Annual % Triangle'!BL9</f>
        <v>1.6</v>
      </c>
      <c r="BM9" s="201">
        <f>'Annual % Triangle'!BM9</f>
        <v>1.9</v>
      </c>
    </row>
    <row r="10" spans="1:65" s="97" customFormat="1" ht="13.8" thickBot="1" x14ac:dyDescent="0.3">
      <c r="B10" s="98" t="s">
        <v>262</v>
      </c>
      <c r="C10" s="105">
        <f>'Annual % Triangle'!C10</f>
        <v>2.4</v>
      </c>
      <c r="D10" s="106">
        <f>'Annual % Triangle'!D10</f>
        <v>2.4</v>
      </c>
      <c r="E10" s="106">
        <f>'Annual % Triangle'!E10</f>
        <v>2.1</v>
      </c>
      <c r="F10" s="106">
        <f>'Annual % Triangle'!F10</f>
        <v>2.2999999999999998</v>
      </c>
      <c r="G10" s="106">
        <f>'Annual % Triangle'!G10</f>
        <v>2.7</v>
      </c>
      <c r="H10" s="106">
        <f>'Annual % Triangle'!H10</f>
        <v>2.8</v>
      </c>
      <c r="I10" s="106">
        <f>'Annual % Triangle'!I10</f>
        <v>3.1</v>
      </c>
      <c r="J10" s="106">
        <f>'Annual % Triangle'!J10</f>
        <v>3.1</v>
      </c>
      <c r="K10" s="106">
        <f>'Annual % Triangle'!K10</f>
        <v>3.1</v>
      </c>
      <c r="L10" s="106">
        <f>'Annual % Triangle'!L10</f>
        <v>2.8</v>
      </c>
      <c r="M10" s="106">
        <f>'Annual % Triangle'!M10</f>
        <v>2.2000000000000002</v>
      </c>
      <c r="N10" s="106">
        <f>'Annual % Triangle'!N10</f>
        <v>2.4</v>
      </c>
      <c r="O10" s="106">
        <f>'Annual % Triangle'!O10</f>
        <v>2.6</v>
      </c>
      <c r="P10" s="106">
        <f>'Annual % Triangle'!P10</f>
        <v>2.8</v>
      </c>
      <c r="Q10" s="106">
        <f>'Annual % Triangle'!Q10</f>
        <v>2.8</v>
      </c>
      <c r="R10" s="106">
        <f>'Annual % Triangle'!R10</f>
        <v>2.8</v>
      </c>
      <c r="S10" s="106">
        <f>'Annual % Triangle'!S10</f>
        <v>3.3</v>
      </c>
      <c r="T10" s="106">
        <f>'Annual % Triangle'!T10</f>
        <v>2.8</v>
      </c>
      <c r="U10" s="106">
        <f>'Annual % Triangle'!U10</f>
        <v>2.9</v>
      </c>
      <c r="V10" s="106">
        <f>'Annual % Triangle'!V10</f>
        <v>2.7</v>
      </c>
      <c r="W10" s="106">
        <f>'Annual % Triangle'!W10</f>
        <v>0.9</v>
      </c>
      <c r="X10" s="106">
        <f>'Annual % Triangle'!X10</f>
        <v>0.2</v>
      </c>
      <c r="Y10" s="106">
        <f>'Annual % Triangle'!Y10</f>
        <v>-0.3</v>
      </c>
      <c r="Z10" s="106">
        <f>'Annual % Triangle'!Z10</f>
        <v>0.6</v>
      </c>
      <c r="AA10" s="106">
        <f>'Annual % Triangle'!AA10</f>
        <v>1.9</v>
      </c>
      <c r="AB10" s="106">
        <f>'Annual % Triangle'!AB10</f>
        <v>2.7</v>
      </c>
      <c r="AC10" s="106">
        <f>'Annual % Triangle'!AC10</f>
        <v>2.4</v>
      </c>
      <c r="AD10" s="106">
        <f>'Annual % Triangle'!AD10</f>
        <v>2.4</v>
      </c>
      <c r="AE10" s="106">
        <f>'Annual % Triangle'!AE10</f>
        <v>2.2000000000000002</v>
      </c>
      <c r="AF10" s="106">
        <f>'Annual % Triangle'!AF10</f>
        <v>1.9</v>
      </c>
      <c r="AG10" s="106">
        <f>'Annual % Triangle'!AG10</f>
        <v>1.8</v>
      </c>
      <c r="AH10" s="106">
        <f>'Annual % Triangle'!AH10</f>
        <v>1.3</v>
      </c>
      <c r="AI10" s="106">
        <f>'Annual % Triangle'!AI10</f>
        <v>1.1000000000000001</v>
      </c>
      <c r="AJ10" s="106">
        <f>'Annual % Triangle'!AJ10</f>
        <v>0.8</v>
      </c>
      <c r="AK10" s="106">
        <f>'Annual % Triangle'!AK10</f>
        <v>1</v>
      </c>
      <c r="AL10" s="106">
        <f>'Annual % Triangle'!AL10</f>
        <v>1.5</v>
      </c>
      <c r="AM10" s="106">
        <f>'Annual % Triangle'!AM10</f>
        <v>1.5</v>
      </c>
      <c r="AN10" s="106">
        <f>'Annual % Triangle'!AN10</f>
        <v>0.8</v>
      </c>
      <c r="AO10" s="106">
        <f>'Annual % Triangle'!AO10</f>
        <v>0.8</v>
      </c>
      <c r="AP10" s="106">
        <f>'Annual % Triangle'!AP10</f>
        <v>1.3</v>
      </c>
      <c r="AQ10" s="106">
        <f>'Annual % Triangle'!AQ10</f>
        <v>0.9</v>
      </c>
      <c r="AR10" s="106">
        <f>'Annual % Triangle'!AR10</f>
        <v>1.5</v>
      </c>
      <c r="AS10" s="106">
        <f>'Annual % Triangle'!AS10</f>
        <v>1.5</v>
      </c>
      <c r="AT10" s="106">
        <f>'Annual % Triangle'!AT10</f>
        <v>0.6</v>
      </c>
      <c r="AU10" s="106">
        <f>'Annual % Triangle'!AU10</f>
        <v>0.4</v>
      </c>
      <c r="AV10" s="106">
        <f>'Annual % Triangle'!AV10</f>
        <v>0.4</v>
      </c>
      <c r="AW10" s="106">
        <f>'Annual % Triangle'!AW10</f>
        <v>0.3</v>
      </c>
      <c r="AX10" s="106">
        <f>'Annual % Triangle'!AX10</f>
        <v>0.7</v>
      </c>
      <c r="AY10" s="106">
        <f>'Annual % Triangle'!AY10</f>
        <v>1.3</v>
      </c>
      <c r="AZ10" s="106">
        <f>'Annual % Triangle'!AZ10</f>
        <v>1.5</v>
      </c>
      <c r="BA10" s="106">
        <f>'Annual % Triangle'!BA10</f>
        <v>1.6</v>
      </c>
      <c r="BB10" s="106">
        <f>'Annual % Triangle'!BB10</f>
        <v>1.1000000000000001</v>
      </c>
      <c r="BC10" s="106">
        <f>'Annual % Triangle'!BC10</f>
        <v>1.1000000000000001</v>
      </c>
      <c r="BD10" s="106">
        <f>'Annual % Triangle'!BD10</f>
        <v>1</v>
      </c>
      <c r="BE10" s="106">
        <f>'Annual % Triangle'!BE10</f>
        <v>1.2</v>
      </c>
      <c r="BF10" s="106">
        <f>'Annual % Triangle'!BF10</f>
        <v>1.6</v>
      </c>
      <c r="BG10" s="106">
        <f>'Annual % Triangle'!BG10</f>
        <v>1.7</v>
      </c>
      <c r="BH10" s="106">
        <f>'Annual % Triangle'!BH10</f>
        <v>1.5</v>
      </c>
      <c r="BI10" s="106">
        <f>'Annual % Triangle'!BI10</f>
        <v>1.7</v>
      </c>
      <c r="BJ10" s="106" t="str">
        <f>'Annual % Triangle'!BJ10</f>
        <v>N/A</v>
      </c>
      <c r="BK10" s="106" t="str">
        <f>'Annual % Triangle'!BK10</f>
        <v>N/A</v>
      </c>
      <c r="BL10" s="106" t="str">
        <f>'Annual % Triangle'!BL10</f>
        <v>N/A</v>
      </c>
      <c r="BM10" s="202" t="str">
        <f>'Annual % Triangle'!BM10</f>
        <v>N/A</v>
      </c>
    </row>
    <row r="11" spans="1:65" ht="13.8" hidden="1" thickBot="1" x14ac:dyDescent="0.3">
      <c r="B11" s="107" t="s">
        <v>22</v>
      </c>
      <c r="C11" s="108">
        <f>'Annual % Triangle'!C11</f>
        <v>0</v>
      </c>
      <c r="D11" s="109">
        <f>'Annual % Triangle'!D11</f>
        <v>0</v>
      </c>
      <c r="E11" s="109">
        <f>'Annual % Triangle'!E11</f>
        <v>0</v>
      </c>
      <c r="F11" s="109">
        <f>'Annual % Triangle'!F11</f>
        <v>0</v>
      </c>
      <c r="G11" s="109">
        <f>'Annual % Triangle'!G11</f>
        <v>0</v>
      </c>
      <c r="H11" s="109">
        <f>'Annual % Triangle'!H11</f>
        <v>0</v>
      </c>
      <c r="I11" s="109">
        <f>'Annual % Triangle'!I11</f>
        <v>0</v>
      </c>
      <c r="J11" s="109">
        <f>'Annual % Triangle'!J11</f>
        <v>0</v>
      </c>
      <c r="K11" s="109">
        <f>'Annual % Triangle'!K11</f>
        <v>0</v>
      </c>
      <c r="L11" s="109">
        <f>'Annual % Triangle'!L11</f>
        <v>0</v>
      </c>
      <c r="M11" s="109">
        <f>'Annual % Triangle'!M11</f>
        <v>0</v>
      </c>
      <c r="N11" s="109">
        <f>'Annual % Triangle'!N11</f>
        <v>0</v>
      </c>
      <c r="O11" s="109">
        <f>'Annual % Triangle'!O11</f>
        <v>0</v>
      </c>
      <c r="P11" s="109">
        <f>'Annual % Triangle'!P11</f>
        <v>0</v>
      </c>
      <c r="Q11" s="109">
        <f>'Annual % Triangle'!Q11</f>
        <v>0</v>
      </c>
      <c r="R11" s="109">
        <f>'Annual % Triangle'!R11</f>
        <v>0</v>
      </c>
      <c r="S11" s="109">
        <f>'Annual % Triangle'!S11</f>
        <v>0</v>
      </c>
      <c r="T11" s="109">
        <f>'Annual % Triangle'!T11</f>
        <v>0</v>
      </c>
      <c r="U11" s="109">
        <f>'Annual % Triangle'!U11</f>
        <v>0</v>
      </c>
      <c r="V11" s="109">
        <f>'Annual % Triangle'!V11</f>
        <v>0</v>
      </c>
      <c r="W11" s="109">
        <f>'Annual % Triangle'!W11</f>
        <v>0</v>
      </c>
      <c r="X11" s="109">
        <f>'Annual % Triangle'!X11</f>
        <v>0</v>
      </c>
      <c r="Y11" s="109">
        <f>'Annual % Triangle'!Y11</f>
        <v>0</v>
      </c>
      <c r="Z11" s="109">
        <f>'Annual % Triangle'!Z11</f>
        <v>0</v>
      </c>
      <c r="AA11" s="109">
        <f>'Annual % Triangle'!AA11</f>
        <v>0</v>
      </c>
      <c r="AB11" s="109">
        <f>'Annual % Triangle'!AB11</f>
        <v>0</v>
      </c>
      <c r="AC11" s="109">
        <f>'Annual % Triangle'!AC11</f>
        <v>0</v>
      </c>
      <c r="AD11" s="109">
        <f>'Annual % Triangle'!AD11</f>
        <v>0</v>
      </c>
      <c r="AE11" s="109">
        <f>'Annual % Triangle'!AE11</f>
        <v>0</v>
      </c>
      <c r="AF11" s="109">
        <f>'Annual % Triangle'!AF11</f>
        <v>0</v>
      </c>
      <c r="AG11" s="109">
        <f>'Annual % Triangle'!AG11</f>
        <v>0</v>
      </c>
      <c r="AH11" s="109">
        <f>'Annual % Triangle'!AH11</f>
        <v>0</v>
      </c>
      <c r="AI11" s="109">
        <f>'Annual % Triangle'!AI11</f>
        <v>0</v>
      </c>
      <c r="AJ11" s="109">
        <f>'Annual % Triangle'!AJ11</f>
        <v>0</v>
      </c>
      <c r="AK11" s="109">
        <f>'Annual % Triangle'!AK11</f>
        <v>0</v>
      </c>
      <c r="AL11" s="109">
        <f>'Annual % Triangle'!AL11</f>
        <v>0</v>
      </c>
      <c r="AM11" s="109">
        <f>'Annual % Triangle'!AM11</f>
        <v>0</v>
      </c>
      <c r="AN11" s="109">
        <f>'Annual % Triangle'!AN11</f>
        <v>0</v>
      </c>
      <c r="AO11" s="109">
        <f>'Annual % Triangle'!AO11</f>
        <v>0</v>
      </c>
      <c r="AP11" s="109">
        <f>'Annual % Triangle'!AP11</f>
        <v>0</v>
      </c>
      <c r="AQ11" s="109">
        <f>'Annual % Triangle'!AQ11</f>
        <v>0</v>
      </c>
      <c r="AR11" s="109">
        <f>'Annual % Triangle'!AR11</f>
        <v>0</v>
      </c>
      <c r="AS11" s="109">
        <f>'Annual % Triangle'!AS11</f>
        <v>0</v>
      </c>
      <c r="AT11" s="109">
        <f>'Annual % Triangle'!AT11</f>
        <v>0</v>
      </c>
      <c r="AU11" s="109">
        <f>'Annual % Triangle'!AU11</f>
        <v>0</v>
      </c>
      <c r="AV11" s="109">
        <f>'Annual % Triangle'!AV11</f>
        <v>0</v>
      </c>
      <c r="AW11" s="109">
        <f>'Annual % Triangle'!AW11</f>
        <v>0</v>
      </c>
      <c r="AX11" s="109">
        <f>'Annual % Triangle'!AX11</f>
        <v>0</v>
      </c>
      <c r="AY11" s="109">
        <f>'Annual % Triangle'!AY11</f>
        <v>0</v>
      </c>
      <c r="AZ11" s="109">
        <f>'Annual % Triangle'!AZ11</f>
        <v>0</v>
      </c>
      <c r="BA11" s="109">
        <f>'Annual % Triangle'!BA11</f>
        <v>0</v>
      </c>
      <c r="BB11" s="109">
        <f>'Annual % Triangle'!BB11</f>
        <v>0</v>
      </c>
      <c r="BC11" s="109">
        <f>'Annual % Triangle'!BC11</f>
        <v>0</v>
      </c>
      <c r="BD11" s="109">
        <f>'Annual % Triangle'!BD11</f>
        <v>0</v>
      </c>
      <c r="BE11" s="109">
        <f>'Annual % Triangle'!BE11</f>
        <v>0</v>
      </c>
      <c r="BF11" s="109">
        <f>'Annual % Triangle'!BF11</f>
        <v>0</v>
      </c>
      <c r="BG11" s="109">
        <f>'Annual % Triangle'!BG11</f>
        <v>0</v>
      </c>
      <c r="BH11" s="109">
        <f>'Annual % Triangle'!BH11</f>
        <v>0</v>
      </c>
      <c r="BI11" s="109">
        <f>'Annual % Triangle'!BI11</f>
        <v>0</v>
      </c>
      <c r="BJ11" s="109">
        <f>'Annual % Triangle'!BJ11</f>
        <v>0</v>
      </c>
      <c r="BK11" s="109">
        <f>'Annual % Triangle'!BK11</f>
        <v>0</v>
      </c>
      <c r="BL11" s="109">
        <f>'Annual % Triangle'!BL11</f>
        <v>0</v>
      </c>
      <c r="BM11" s="203">
        <f>'Annual % Triangle'!BM11</f>
        <v>0</v>
      </c>
    </row>
    <row r="12" spans="1:65" ht="13.8" hidden="1" thickBot="1" x14ac:dyDescent="0.3">
      <c r="B12" s="107" t="s">
        <v>23</v>
      </c>
      <c r="C12" s="108">
        <f>'Annual % Triangle'!C12</f>
        <v>0</v>
      </c>
      <c r="D12" s="109">
        <f>'Annual % Triangle'!D12</f>
        <v>0</v>
      </c>
      <c r="E12" s="109">
        <f>'Annual % Triangle'!E12</f>
        <v>0</v>
      </c>
      <c r="F12" s="109">
        <f>'Annual % Triangle'!F12</f>
        <v>0</v>
      </c>
      <c r="G12" s="109">
        <f>'Annual % Triangle'!G12</f>
        <v>0</v>
      </c>
      <c r="H12" s="109">
        <f>'Annual % Triangle'!H12</f>
        <v>0</v>
      </c>
      <c r="I12" s="109">
        <f>'Annual % Triangle'!I12</f>
        <v>0</v>
      </c>
      <c r="J12" s="109">
        <f>'Annual % Triangle'!J12</f>
        <v>0</v>
      </c>
      <c r="K12" s="109">
        <f>'Annual % Triangle'!K12</f>
        <v>0</v>
      </c>
      <c r="L12" s="109">
        <f>'Annual % Triangle'!L12</f>
        <v>0</v>
      </c>
      <c r="M12" s="109">
        <f>'Annual % Triangle'!M12</f>
        <v>0</v>
      </c>
      <c r="N12" s="109">
        <f>'Annual % Triangle'!N12</f>
        <v>0</v>
      </c>
      <c r="O12" s="109">
        <f>'Annual % Triangle'!O12</f>
        <v>0</v>
      </c>
      <c r="P12" s="109">
        <f>'Annual % Triangle'!P12</f>
        <v>0</v>
      </c>
      <c r="Q12" s="109">
        <f>'Annual % Triangle'!Q12</f>
        <v>0</v>
      </c>
      <c r="R12" s="109">
        <f>'Annual % Triangle'!R12</f>
        <v>0</v>
      </c>
      <c r="S12" s="109">
        <f>'Annual % Triangle'!S12</f>
        <v>0</v>
      </c>
      <c r="T12" s="109">
        <f>'Annual % Triangle'!T12</f>
        <v>0</v>
      </c>
      <c r="U12" s="109">
        <f>'Annual % Triangle'!U12</f>
        <v>0</v>
      </c>
      <c r="V12" s="109">
        <f>'Annual % Triangle'!V12</f>
        <v>0</v>
      </c>
      <c r="W12" s="109">
        <f>'Annual % Triangle'!W12</f>
        <v>0</v>
      </c>
      <c r="X12" s="109">
        <f>'Annual % Triangle'!X12</f>
        <v>0</v>
      </c>
      <c r="Y12" s="109">
        <f>'Annual % Triangle'!Y12</f>
        <v>0</v>
      </c>
      <c r="Z12" s="109">
        <f>'Annual % Triangle'!Z12</f>
        <v>0</v>
      </c>
      <c r="AA12" s="109">
        <f>'Annual % Triangle'!AA12</f>
        <v>0</v>
      </c>
      <c r="AB12" s="109">
        <f>'Annual % Triangle'!AB12</f>
        <v>0</v>
      </c>
      <c r="AC12" s="109">
        <f>'Annual % Triangle'!AC12</f>
        <v>0</v>
      </c>
      <c r="AD12" s="109">
        <f>'Annual % Triangle'!AD12</f>
        <v>0</v>
      </c>
      <c r="AE12" s="109">
        <f>'Annual % Triangle'!AE12</f>
        <v>0</v>
      </c>
      <c r="AF12" s="109">
        <f>'Annual % Triangle'!AF12</f>
        <v>0</v>
      </c>
      <c r="AG12" s="109">
        <f>'Annual % Triangle'!AG12</f>
        <v>0</v>
      </c>
      <c r="AH12" s="109">
        <f>'Annual % Triangle'!AH12</f>
        <v>0</v>
      </c>
      <c r="AI12" s="109">
        <f>'Annual % Triangle'!AI12</f>
        <v>0</v>
      </c>
      <c r="AJ12" s="109">
        <f>'Annual % Triangle'!AJ12</f>
        <v>0</v>
      </c>
      <c r="AK12" s="109">
        <f>'Annual % Triangle'!AK12</f>
        <v>0</v>
      </c>
      <c r="AL12" s="109">
        <f>'Annual % Triangle'!AL12</f>
        <v>0</v>
      </c>
      <c r="AM12" s="109">
        <f>'Annual % Triangle'!AM12</f>
        <v>0</v>
      </c>
      <c r="AN12" s="109">
        <f>'Annual % Triangle'!AN12</f>
        <v>0</v>
      </c>
      <c r="AO12" s="109">
        <f>'Annual % Triangle'!AO12</f>
        <v>0</v>
      </c>
      <c r="AP12" s="109">
        <f>'Annual % Triangle'!AP12</f>
        <v>0</v>
      </c>
      <c r="AQ12" s="109">
        <f>'Annual % Triangle'!AQ12</f>
        <v>0</v>
      </c>
      <c r="AR12" s="109">
        <f>'Annual % Triangle'!AR12</f>
        <v>0</v>
      </c>
      <c r="AS12" s="109">
        <f>'Annual % Triangle'!AS12</f>
        <v>0</v>
      </c>
      <c r="AT12" s="109">
        <f>'Annual % Triangle'!AT12</f>
        <v>0</v>
      </c>
      <c r="AU12" s="109">
        <f>'Annual % Triangle'!AU12</f>
        <v>0</v>
      </c>
      <c r="AV12" s="109">
        <f>'Annual % Triangle'!AV12</f>
        <v>0</v>
      </c>
      <c r="AW12" s="109">
        <f>'Annual % Triangle'!AW12</f>
        <v>0</v>
      </c>
      <c r="AX12" s="109">
        <f>'Annual % Triangle'!AX12</f>
        <v>0</v>
      </c>
      <c r="AY12" s="109">
        <f>'Annual % Triangle'!AY12</f>
        <v>0</v>
      </c>
      <c r="AZ12" s="109">
        <f>'Annual % Triangle'!AZ12</f>
        <v>0</v>
      </c>
      <c r="BA12" s="109">
        <f>'Annual % Triangle'!BA12</f>
        <v>0</v>
      </c>
      <c r="BB12" s="109">
        <f>'Annual % Triangle'!BB12</f>
        <v>0</v>
      </c>
      <c r="BC12" s="109">
        <f>'Annual % Triangle'!BC12</f>
        <v>0</v>
      </c>
      <c r="BD12" s="109">
        <f>'Annual % Triangle'!BD12</f>
        <v>0</v>
      </c>
      <c r="BE12" s="109">
        <f>'Annual % Triangle'!BE12</f>
        <v>0</v>
      </c>
      <c r="BF12" s="109">
        <f>'Annual % Triangle'!BF12</f>
        <v>0</v>
      </c>
      <c r="BG12" s="109">
        <f>'Annual % Triangle'!BG12</f>
        <v>0</v>
      </c>
      <c r="BH12" s="109">
        <f>'Annual % Triangle'!BH12</f>
        <v>0</v>
      </c>
      <c r="BI12" s="109">
        <f>'Annual % Triangle'!BI12</f>
        <v>0</v>
      </c>
      <c r="BJ12" s="109">
        <f>'Annual % Triangle'!BJ12</f>
        <v>0</v>
      </c>
      <c r="BK12" s="109">
        <f>'Annual % Triangle'!BK12</f>
        <v>0</v>
      </c>
      <c r="BL12" s="109">
        <f>'Annual % Triangle'!BL12</f>
        <v>0</v>
      </c>
      <c r="BM12" s="203">
        <f>'Annual % Triangle'!BM12</f>
        <v>0</v>
      </c>
    </row>
    <row r="13" spans="1:65" s="111" customFormat="1" x14ac:dyDescent="0.25">
      <c r="A13" s="93"/>
      <c r="B13" s="110" t="s">
        <v>324</v>
      </c>
      <c r="C13" s="215"/>
      <c r="D13" s="216"/>
      <c r="E13" s="217"/>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c r="AK13" s="217"/>
      <c r="AL13" s="217"/>
      <c r="AM13" s="217"/>
      <c r="AN13" s="217"/>
      <c r="AO13" s="217"/>
      <c r="AP13" s="217"/>
      <c r="AQ13" s="217"/>
      <c r="AR13" s="217"/>
      <c r="AS13" s="217"/>
      <c r="AT13" s="217"/>
      <c r="AU13" s="217"/>
      <c r="AV13" s="217"/>
      <c r="AW13" s="217"/>
      <c r="AX13" s="217"/>
      <c r="AY13" s="217"/>
      <c r="AZ13" s="217"/>
      <c r="BA13" s="217"/>
      <c r="BB13" s="217"/>
      <c r="BC13" s="217"/>
      <c r="BD13" s="217"/>
      <c r="BE13" s="217"/>
      <c r="BF13" s="217"/>
      <c r="BG13" s="217"/>
      <c r="BH13" s="217"/>
      <c r="BI13" s="217"/>
      <c r="BJ13" s="217"/>
      <c r="BK13" s="217"/>
      <c r="BL13" s="217"/>
      <c r="BM13" s="218"/>
    </row>
    <row r="14" spans="1:65" s="111" customFormat="1" x14ac:dyDescent="0.25">
      <c r="A14" s="93"/>
      <c r="B14" s="112" t="s">
        <v>325</v>
      </c>
      <c r="C14" s="219">
        <f>IF(ROUND('Annual % Triangle'!C14-'Annual % Triangle'!C13,1)=0,"-",ROUND('Annual % Triangle'!C14-'Annual % Triangle'!C13,1))</f>
        <v>0.1</v>
      </c>
      <c r="D14" s="220"/>
      <c r="E14" s="221"/>
      <c r="F14" s="222"/>
      <c r="G14" s="222"/>
      <c r="H14" s="222"/>
      <c r="I14" s="222"/>
      <c r="J14" s="222"/>
      <c r="K14" s="222"/>
      <c r="L14" s="222"/>
      <c r="M14" s="222"/>
      <c r="N14" s="222"/>
      <c r="O14" s="222"/>
      <c r="P14" s="222"/>
      <c r="Q14" s="222"/>
      <c r="R14" s="222"/>
      <c r="S14" s="222"/>
      <c r="T14" s="222"/>
      <c r="U14" s="222"/>
      <c r="V14" s="222"/>
      <c r="W14" s="222"/>
      <c r="X14" s="222"/>
      <c r="Y14" s="222"/>
      <c r="Z14" s="222"/>
      <c r="AA14" s="222"/>
      <c r="AB14" s="222"/>
      <c r="AC14" s="222"/>
      <c r="AD14" s="222"/>
      <c r="AE14" s="222"/>
      <c r="AF14" s="222"/>
      <c r="AG14" s="222"/>
      <c r="AH14" s="222"/>
      <c r="AI14" s="222"/>
      <c r="AJ14" s="222"/>
      <c r="AK14" s="222"/>
      <c r="AL14" s="222"/>
      <c r="AM14" s="222"/>
      <c r="AN14" s="222"/>
      <c r="AO14" s="222"/>
      <c r="AP14" s="222"/>
      <c r="AQ14" s="222"/>
      <c r="AR14" s="222"/>
      <c r="AS14" s="222"/>
      <c r="AT14" s="222"/>
      <c r="AU14" s="222"/>
      <c r="AV14" s="222"/>
      <c r="AW14" s="222"/>
      <c r="AX14" s="222"/>
      <c r="AY14" s="222"/>
      <c r="AZ14" s="222"/>
      <c r="BA14" s="222"/>
      <c r="BB14" s="222"/>
      <c r="BC14" s="222"/>
      <c r="BD14" s="222"/>
      <c r="BE14" s="222"/>
      <c r="BF14" s="222"/>
      <c r="BG14" s="222"/>
      <c r="BH14" s="222"/>
      <c r="BI14" s="222"/>
      <c r="BJ14" s="244"/>
      <c r="BK14" s="244"/>
      <c r="BL14" s="244"/>
      <c r="BM14" s="223"/>
    </row>
    <row r="15" spans="1:65" s="111" customFormat="1" x14ac:dyDescent="0.25">
      <c r="A15" s="93"/>
      <c r="B15" s="112" t="s">
        <v>326</v>
      </c>
      <c r="C15" s="219" t="str">
        <f>IF(ROUND('Annual % Triangle'!C15-'Annual % Triangle'!C14,1)=0,"-",ROUND('Annual % Triangle'!C15-'Annual % Triangle'!C14,1))</f>
        <v>-</v>
      </c>
      <c r="D15" s="224">
        <f>IF(ROUND('Annual % Triangle'!D15-'Annual % Triangle'!D14,1)=0,"-",ROUND('Annual % Triangle'!D15-'Annual % Triangle'!D14,1))</f>
        <v>0.2</v>
      </c>
      <c r="E15" s="225"/>
      <c r="F15" s="221"/>
      <c r="G15" s="222"/>
      <c r="H15" s="222"/>
      <c r="I15" s="222"/>
      <c r="J15" s="222"/>
      <c r="K15" s="222"/>
      <c r="L15" s="222"/>
      <c r="M15" s="222"/>
      <c r="N15" s="222"/>
      <c r="O15" s="222"/>
      <c r="P15" s="222"/>
      <c r="Q15" s="222"/>
      <c r="R15" s="222"/>
      <c r="S15" s="222"/>
      <c r="T15" s="222"/>
      <c r="U15" s="222"/>
      <c r="V15" s="222"/>
      <c r="W15" s="222"/>
      <c r="X15" s="222"/>
      <c r="Y15" s="222"/>
      <c r="Z15" s="222"/>
      <c r="AA15" s="222"/>
      <c r="AB15" s="222"/>
      <c r="AC15" s="222"/>
      <c r="AD15" s="222"/>
      <c r="AE15" s="222"/>
      <c r="AF15" s="222"/>
      <c r="AG15" s="222"/>
      <c r="AH15" s="222"/>
      <c r="AI15" s="222"/>
      <c r="AJ15" s="222"/>
      <c r="AK15" s="222"/>
      <c r="AL15" s="222"/>
      <c r="AM15" s="222"/>
      <c r="AN15" s="222"/>
      <c r="AO15" s="222"/>
      <c r="AP15" s="222"/>
      <c r="AQ15" s="222"/>
      <c r="AR15" s="222"/>
      <c r="AS15" s="222"/>
      <c r="AT15" s="222"/>
      <c r="AU15" s="222"/>
      <c r="AV15" s="222"/>
      <c r="AW15" s="222"/>
      <c r="AX15" s="222"/>
      <c r="AY15" s="222"/>
      <c r="AZ15" s="222"/>
      <c r="BA15" s="222"/>
      <c r="BB15" s="222"/>
      <c r="BC15" s="222"/>
      <c r="BD15" s="222"/>
      <c r="BE15" s="222"/>
      <c r="BF15" s="222"/>
      <c r="BG15" s="222"/>
      <c r="BH15" s="222"/>
      <c r="BI15" s="222"/>
      <c r="BJ15" s="222"/>
      <c r="BK15" s="222"/>
      <c r="BL15" s="222"/>
      <c r="BM15" s="226"/>
    </row>
    <row r="16" spans="1:65" s="111" customFormat="1" x14ac:dyDescent="0.25">
      <c r="A16" s="93"/>
      <c r="B16" s="112" t="s">
        <v>327</v>
      </c>
      <c r="C16" s="219" t="str">
        <f>IF(ROUND('Annual % Triangle'!C16-'Annual % Triangle'!C15,1)=0,"-",ROUND('Annual % Triangle'!C16-'Annual % Triangle'!C15,1))</f>
        <v>-</v>
      </c>
      <c r="D16" s="224" t="str">
        <f>IF(ROUND('Annual % Triangle'!D16-'Annual % Triangle'!D15,1)=0,"-",ROUND('Annual % Triangle'!D16-'Annual % Triangle'!D15,1))</f>
        <v>-</v>
      </c>
      <c r="E16" s="224">
        <f>IF(ROUND('Annual % Triangle'!E16-'Annual % Triangle'!E15,1)=0,"-",ROUND('Annual % Triangle'!E16-'Annual % Triangle'!E15,1))</f>
        <v>-0.1</v>
      </c>
      <c r="F16" s="220"/>
      <c r="G16" s="221"/>
      <c r="H16" s="222"/>
      <c r="I16" s="222"/>
      <c r="J16" s="222"/>
      <c r="K16" s="222"/>
      <c r="L16" s="222"/>
      <c r="M16" s="222"/>
      <c r="N16" s="222"/>
      <c r="O16" s="222"/>
      <c r="P16" s="222"/>
      <c r="Q16" s="222"/>
      <c r="R16" s="222"/>
      <c r="S16" s="222"/>
      <c r="T16" s="222"/>
      <c r="U16" s="222"/>
      <c r="V16" s="222"/>
      <c r="W16" s="222"/>
      <c r="X16" s="222"/>
      <c r="Y16" s="222"/>
      <c r="Z16" s="222"/>
      <c r="AA16" s="222"/>
      <c r="AB16" s="222"/>
      <c r="AC16" s="222"/>
      <c r="AD16" s="222"/>
      <c r="AE16" s="222"/>
      <c r="AF16" s="222"/>
      <c r="AG16" s="222"/>
      <c r="AH16" s="222"/>
      <c r="AI16" s="222"/>
      <c r="AJ16" s="222"/>
      <c r="AK16" s="222"/>
      <c r="AL16" s="222"/>
      <c r="AM16" s="222"/>
      <c r="AN16" s="222"/>
      <c r="AO16" s="222"/>
      <c r="AP16" s="222"/>
      <c r="AQ16" s="222"/>
      <c r="AR16" s="222"/>
      <c r="AS16" s="222"/>
      <c r="AT16" s="222"/>
      <c r="AU16" s="222"/>
      <c r="AV16" s="222"/>
      <c r="AW16" s="222"/>
      <c r="AX16" s="222"/>
      <c r="AY16" s="222"/>
      <c r="AZ16" s="222"/>
      <c r="BA16" s="222"/>
      <c r="BB16" s="222"/>
      <c r="BC16" s="222"/>
      <c r="BD16" s="222"/>
      <c r="BE16" s="222"/>
      <c r="BF16" s="222"/>
      <c r="BG16" s="222"/>
      <c r="BH16" s="222"/>
      <c r="BI16" s="222"/>
      <c r="BJ16" s="222"/>
      <c r="BK16" s="222"/>
      <c r="BL16" s="222"/>
      <c r="BM16" s="226"/>
    </row>
    <row r="17" spans="1:65" s="111" customFormat="1" x14ac:dyDescent="0.25">
      <c r="A17" s="93"/>
      <c r="B17" s="112" t="s">
        <v>328</v>
      </c>
      <c r="C17" s="219" t="str">
        <f>IF(ROUND('Annual % Triangle'!C17-'Annual % Triangle'!C16,1)=0,"-",ROUND('Annual % Triangle'!C17-'Annual % Triangle'!C16,1))</f>
        <v>-</v>
      </c>
      <c r="D17" s="224" t="str">
        <f>IF(ROUND('Annual % Triangle'!D17-'Annual % Triangle'!D16,1)=0,"-",ROUND('Annual % Triangle'!D17-'Annual % Triangle'!D16,1))</f>
        <v>-</v>
      </c>
      <c r="E17" s="224">
        <f>IF(ROUND('Annual % Triangle'!E17-'Annual % Triangle'!E16,1)=0,"-",ROUND('Annual % Triangle'!E17-'Annual % Triangle'!E16,1))</f>
        <v>0.1</v>
      </c>
      <c r="F17" s="224">
        <f>IF(ROUND('Annual % Triangle'!F17-'Annual % Triangle'!F16,1)=0,"-",ROUND('Annual % Triangle'!F17-'Annual % Triangle'!F16,1))</f>
        <v>0.2</v>
      </c>
      <c r="G17" s="220"/>
      <c r="H17" s="221"/>
      <c r="I17" s="222"/>
      <c r="J17" s="222"/>
      <c r="K17" s="222"/>
      <c r="L17" s="222"/>
      <c r="M17" s="222"/>
      <c r="N17" s="222"/>
      <c r="O17" s="222"/>
      <c r="P17" s="222"/>
      <c r="Q17" s="222"/>
      <c r="R17" s="222"/>
      <c r="S17" s="222"/>
      <c r="T17" s="222"/>
      <c r="U17" s="222"/>
      <c r="V17" s="222"/>
      <c r="W17" s="222"/>
      <c r="X17" s="222"/>
      <c r="Y17" s="222"/>
      <c r="Z17" s="222"/>
      <c r="AA17" s="222"/>
      <c r="AB17" s="222"/>
      <c r="AC17" s="222"/>
      <c r="AD17" s="222"/>
      <c r="AE17" s="222"/>
      <c r="AF17" s="222"/>
      <c r="AG17" s="222"/>
      <c r="AH17" s="222"/>
      <c r="AI17" s="222"/>
      <c r="AJ17" s="222"/>
      <c r="AK17" s="222"/>
      <c r="AL17" s="222"/>
      <c r="AM17" s="222"/>
      <c r="AN17" s="222"/>
      <c r="AO17" s="222"/>
      <c r="AP17" s="222"/>
      <c r="AQ17" s="222"/>
      <c r="AR17" s="222"/>
      <c r="AS17" s="222"/>
      <c r="AT17" s="222"/>
      <c r="AU17" s="222"/>
      <c r="AV17" s="222"/>
      <c r="AW17" s="222"/>
      <c r="AX17" s="222"/>
      <c r="AY17" s="222"/>
      <c r="AZ17" s="222"/>
      <c r="BA17" s="222"/>
      <c r="BB17" s="222"/>
      <c r="BC17" s="222"/>
      <c r="BD17" s="222"/>
      <c r="BE17" s="222"/>
      <c r="BF17" s="222"/>
      <c r="BG17" s="222"/>
      <c r="BH17" s="222"/>
      <c r="BI17" s="222"/>
      <c r="BJ17" s="222"/>
      <c r="BK17" s="222"/>
      <c r="BL17" s="222"/>
      <c r="BM17" s="226"/>
    </row>
    <row r="18" spans="1:65" s="111" customFormat="1" x14ac:dyDescent="0.25">
      <c r="A18" s="93"/>
      <c r="B18" s="112" t="s">
        <v>329</v>
      </c>
      <c r="C18" s="219" t="str">
        <f>IF(ROUND('Annual % Triangle'!C18-'Annual % Triangle'!C17,1)=0,"-",ROUND('Annual % Triangle'!C18-'Annual % Triangle'!C17,1))</f>
        <v>-</v>
      </c>
      <c r="D18" s="224" t="str">
        <f>IF(ROUND('Annual % Triangle'!D18-'Annual % Triangle'!D17,1)=0,"-",ROUND('Annual % Triangle'!D18-'Annual % Triangle'!D17,1))</f>
        <v>-</v>
      </c>
      <c r="E18" s="224" t="str">
        <f>IF(ROUND('Annual % Triangle'!E18-'Annual % Triangle'!E17,1)=0,"-",ROUND('Annual % Triangle'!E18-'Annual % Triangle'!E17,1))</f>
        <v>-</v>
      </c>
      <c r="F18" s="224" t="str">
        <f>IF(ROUND('Annual % Triangle'!F18-'Annual % Triangle'!F17,1)=0,"-",ROUND('Annual % Triangle'!F18-'Annual % Triangle'!F17,1))</f>
        <v>-</v>
      </c>
      <c r="G18" s="224" t="str">
        <f>IF(ROUND('Annual % Triangle'!G18-'Annual % Triangle'!G17,1)=0,"-",ROUND('Annual % Triangle'!G18-'Annual % Triangle'!G17,1))</f>
        <v>-</v>
      </c>
      <c r="H18" s="220"/>
      <c r="I18" s="221"/>
      <c r="J18" s="222"/>
      <c r="K18" s="222"/>
      <c r="L18" s="222"/>
      <c r="M18" s="222"/>
      <c r="N18" s="222"/>
      <c r="O18" s="222"/>
      <c r="P18" s="222"/>
      <c r="Q18" s="222"/>
      <c r="R18" s="222"/>
      <c r="S18" s="222"/>
      <c r="T18" s="222"/>
      <c r="U18" s="222"/>
      <c r="V18" s="222"/>
      <c r="W18" s="222"/>
      <c r="X18" s="222"/>
      <c r="Y18" s="222"/>
      <c r="Z18" s="222"/>
      <c r="AA18" s="222"/>
      <c r="AB18" s="222"/>
      <c r="AC18" s="222"/>
      <c r="AD18" s="222"/>
      <c r="AE18" s="222"/>
      <c r="AF18" s="222"/>
      <c r="AG18" s="222"/>
      <c r="AH18" s="222"/>
      <c r="AI18" s="222"/>
      <c r="AJ18" s="222"/>
      <c r="AK18" s="222"/>
      <c r="AL18" s="222"/>
      <c r="AM18" s="222"/>
      <c r="AN18" s="222"/>
      <c r="AO18" s="222"/>
      <c r="AP18" s="222"/>
      <c r="AQ18" s="222"/>
      <c r="AR18" s="222"/>
      <c r="AS18" s="222"/>
      <c r="AT18" s="222"/>
      <c r="AU18" s="222"/>
      <c r="AV18" s="222"/>
      <c r="AW18" s="222"/>
      <c r="AX18" s="222"/>
      <c r="AY18" s="222"/>
      <c r="AZ18" s="222"/>
      <c r="BA18" s="222"/>
      <c r="BB18" s="222"/>
      <c r="BC18" s="222"/>
      <c r="BD18" s="222"/>
      <c r="BE18" s="222"/>
      <c r="BF18" s="222"/>
      <c r="BG18" s="222"/>
      <c r="BH18" s="222"/>
      <c r="BI18" s="222"/>
      <c r="BJ18" s="222"/>
      <c r="BK18" s="222"/>
      <c r="BL18" s="222"/>
      <c r="BM18" s="226"/>
    </row>
    <row r="19" spans="1:65" s="111" customFormat="1" x14ac:dyDescent="0.25">
      <c r="A19" s="93"/>
      <c r="B19" s="112" t="s">
        <v>330</v>
      </c>
      <c r="C19" s="219">
        <f>IF(ROUND('Annual % Triangle'!C19-'Annual % Triangle'!C18,1)=0,"-",ROUND('Annual % Triangle'!C19-'Annual % Triangle'!C18,1))</f>
        <v>0.1</v>
      </c>
      <c r="D19" s="224" t="str">
        <f>IF(ROUND('Annual % Triangle'!D19-'Annual % Triangle'!D18,1)=0,"-",ROUND('Annual % Triangle'!D19-'Annual % Triangle'!D18,1))</f>
        <v>-</v>
      </c>
      <c r="E19" s="224" t="str">
        <f>IF(ROUND('Annual % Triangle'!E19-'Annual % Triangle'!E18,1)=0,"-",ROUND('Annual % Triangle'!E19-'Annual % Triangle'!E18,1))</f>
        <v>-</v>
      </c>
      <c r="F19" s="224" t="str">
        <f>IF(ROUND('Annual % Triangle'!F19-'Annual % Triangle'!F18,1)=0,"-",ROUND('Annual % Triangle'!F19-'Annual % Triangle'!F18,1))</f>
        <v>-</v>
      </c>
      <c r="G19" s="224">
        <f>IF(ROUND('Annual % Triangle'!G19-'Annual % Triangle'!G18,1)=0,"-",ROUND('Annual % Triangle'!G19-'Annual % Triangle'!G18,1))</f>
        <v>-0.3</v>
      </c>
      <c r="H19" s="224">
        <f>IF(ROUND('Annual % Triangle'!H19-'Annual % Triangle'!H18,1)=0,"-",ROUND('Annual % Triangle'!H19-'Annual % Triangle'!H18,1))</f>
        <v>-0.1</v>
      </c>
      <c r="I19" s="220"/>
      <c r="J19" s="221"/>
      <c r="K19" s="222"/>
      <c r="L19" s="222"/>
      <c r="M19" s="222"/>
      <c r="N19" s="222"/>
      <c r="O19" s="222"/>
      <c r="P19" s="222"/>
      <c r="Q19" s="222"/>
      <c r="R19" s="222"/>
      <c r="S19" s="222"/>
      <c r="T19" s="222"/>
      <c r="U19" s="222"/>
      <c r="V19" s="222"/>
      <c r="W19" s="222"/>
      <c r="X19" s="222"/>
      <c r="Y19" s="222"/>
      <c r="Z19" s="222"/>
      <c r="AA19" s="222"/>
      <c r="AB19" s="222"/>
      <c r="AC19" s="222"/>
      <c r="AD19" s="222"/>
      <c r="AE19" s="222"/>
      <c r="AF19" s="222"/>
      <c r="AG19" s="222"/>
      <c r="AH19" s="222"/>
      <c r="AI19" s="222"/>
      <c r="AJ19" s="222"/>
      <c r="AK19" s="222"/>
      <c r="AL19" s="222"/>
      <c r="AM19" s="222"/>
      <c r="AN19" s="222"/>
      <c r="AO19" s="222"/>
      <c r="AP19" s="222"/>
      <c r="AQ19" s="222"/>
      <c r="AR19" s="222"/>
      <c r="AS19" s="222"/>
      <c r="AT19" s="222"/>
      <c r="AU19" s="222"/>
      <c r="AV19" s="222"/>
      <c r="AW19" s="222"/>
      <c r="AX19" s="222"/>
      <c r="AY19" s="222"/>
      <c r="AZ19" s="222"/>
      <c r="BA19" s="222"/>
      <c r="BB19" s="222"/>
      <c r="BC19" s="222"/>
      <c r="BD19" s="222"/>
      <c r="BE19" s="222"/>
      <c r="BF19" s="222"/>
      <c r="BG19" s="222"/>
      <c r="BH19" s="222"/>
      <c r="BI19" s="222"/>
      <c r="BJ19" s="222"/>
      <c r="BK19" s="222"/>
      <c r="BL19" s="222"/>
      <c r="BM19" s="226"/>
    </row>
    <row r="20" spans="1:65" s="111" customFormat="1" x14ac:dyDescent="0.25">
      <c r="A20" s="93"/>
      <c r="B20" s="112" t="s">
        <v>331</v>
      </c>
      <c r="C20" s="219" t="str">
        <f>IF(ROUND('Annual % Triangle'!C20-'Annual % Triangle'!C19,1)=0,"-",ROUND('Annual % Triangle'!C20-'Annual % Triangle'!C19,1))</f>
        <v>-</v>
      </c>
      <c r="D20" s="224" t="str">
        <f>IF(ROUND('Annual % Triangle'!D20-'Annual % Triangle'!D19,1)=0,"-",ROUND('Annual % Triangle'!D20-'Annual % Triangle'!D19,1))</f>
        <v>-</v>
      </c>
      <c r="E20" s="224" t="str">
        <f>IF(ROUND('Annual % Triangle'!E20-'Annual % Triangle'!E19,1)=0,"-",ROUND('Annual % Triangle'!E20-'Annual % Triangle'!E19,1))</f>
        <v>-</v>
      </c>
      <c r="F20" s="224" t="str">
        <f>IF(ROUND('Annual % Triangle'!F20-'Annual % Triangle'!F19,1)=0,"-",ROUND('Annual % Triangle'!F20-'Annual % Triangle'!F19,1))</f>
        <v>-</v>
      </c>
      <c r="G20" s="224" t="str">
        <f>IF(ROUND('Annual % Triangle'!G20-'Annual % Triangle'!G19,1)=0,"-",ROUND('Annual % Triangle'!G20-'Annual % Triangle'!G19,1))</f>
        <v>-</v>
      </c>
      <c r="H20" s="224" t="str">
        <f>IF(ROUND('Annual % Triangle'!H20-'Annual % Triangle'!H19,1)=0,"-",ROUND('Annual % Triangle'!H20-'Annual % Triangle'!H19,1))</f>
        <v>-</v>
      </c>
      <c r="I20" s="224">
        <f>IF(ROUND('Annual % Triangle'!I20-'Annual % Triangle'!I19,1)=0,"-",ROUND('Annual % Triangle'!I20-'Annual % Triangle'!I19,1))</f>
        <v>-0.1</v>
      </c>
      <c r="J20" s="220"/>
      <c r="K20" s="221"/>
      <c r="L20" s="222"/>
      <c r="M20" s="222"/>
      <c r="N20" s="222"/>
      <c r="O20" s="222"/>
      <c r="P20" s="222"/>
      <c r="Q20" s="222"/>
      <c r="R20" s="222"/>
      <c r="S20" s="222"/>
      <c r="T20" s="222"/>
      <c r="U20" s="222"/>
      <c r="V20" s="222"/>
      <c r="W20" s="222"/>
      <c r="X20" s="222"/>
      <c r="Y20" s="222"/>
      <c r="Z20" s="222"/>
      <c r="AA20" s="222"/>
      <c r="AB20" s="222"/>
      <c r="AC20" s="222"/>
      <c r="AD20" s="222"/>
      <c r="AE20" s="222"/>
      <c r="AF20" s="222"/>
      <c r="AG20" s="222"/>
      <c r="AH20" s="222"/>
      <c r="AI20" s="222"/>
      <c r="AJ20" s="222"/>
      <c r="AK20" s="222"/>
      <c r="AL20" s="222"/>
      <c r="AM20" s="222"/>
      <c r="AN20" s="222"/>
      <c r="AO20" s="222"/>
      <c r="AP20" s="222"/>
      <c r="AQ20" s="222"/>
      <c r="AR20" s="222"/>
      <c r="AS20" s="222"/>
      <c r="AT20" s="222"/>
      <c r="AU20" s="222"/>
      <c r="AV20" s="222"/>
      <c r="AW20" s="222"/>
      <c r="AX20" s="222"/>
      <c r="AY20" s="222"/>
      <c r="AZ20" s="222"/>
      <c r="BA20" s="222"/>
      <c r="BB20" s="222"/>
      <c r="BC20" s="222"/>
      <c r="BD20" s="222"/>
      <c r="BE20" s="222"/>
      <c r="BF20" s="222"/>
      <c r="BG20" s="222"/>
      <c r="BH20" s="222"/>
      <c r="BI20" s="222"/>
      <c r="BJ20" s="222"/>
      <c r="BK20" s="222"/>
      <c r="BL20" s="222"/>
      <c r="BM20" s="226"/>
    </row>
    <row r="21" spans="1:65" s="111" customFormat="1" x14ac:dyDescent="0.25">
      <c r="A21" s="93"/>
      <c r="B21" s="112" t="s">
        <v>332</v>
      </c>
      <c r="C21" s="219" t="str">
        <f>IF(ROUND('Annual % Triangle'!C21-'Annual % Triangle'!C20,1)=0,"-",ROUND('Annual % Triangle'!C21-'Annual % Triangle'!C20,1))</f>
        <v>-</v>
      </c>
      <c r="D21" s="224" t="str">
        <f>IF(ROUND('Annual % Triangle'!D21-'Annual % Triangle'!D20,1)=0,"-",ROUND('Annual % Triangle'!D21-'Annual % Triangle'!D20,1))</f>
        <v>-</v>
      </c>
      <c r="E21" s="224" t="str">
        <f>IF(ROUND('Annual % Triangle'!E21-'Annual % Triangle'!E20,1)=0,"-",ROUND('Annual % Triangle'!E21-'Annual % Triangle'!E20,1))</f>
        <v>-</v>
      </c>
      <c r="F21" s="224" t="str">
        <f>IF(ROUND('Annual % Triangle'!F21-'Annual % Triangle'!F20,1)=0,"-",ROUND('Annual % Triangle'!F21-'Annual % Triangle'!F20,1))</f>
        <v>-</v>
      </c>
      <c r="G21" s="224" t="str">
        <f>IF(ROUND('Annual % Triangle'!G21-'Annual % Triangle'!G20,1)=0,"-",ROUND('Annual % Triangle'!G21-'Annual % Triangle'!G20,1))</f>
        <v>-</v>
      </c>
      <c r="H21" s="224" t="str">
        <f>IF(ROUND('Annual % Triangle'!H21-'Annual % Triangle'!H20,1)=0,"-",ROUND('Annual % Triangle'!H21-'Annual % Triangle'!H20,1))</f>
        <v>-</v>
      </c>
      <c r="I21" s="224">
        <f>IF(ROUND('Annual % Triangle'!I21-'Annual % Triangle'!I20,1)=0,"-",ROUND('Annual % Triangle'!I21-'Annual % Triangle'!I20,1))</f>
        <v>0.3</v>
      </c>
      <c r="J21" s="224" t="str">
        <f>IF(ROUND('Annual % Triangle'!J21-'Annual % Triangle'!J20,1)=0,"-",ROUND('Annual % Triangle'!J21-'Annual % Triangle'!J20,1))</f>
        <v>-</v>
      </c>
      <c r="K21" s="220"/>
      <c r="L21" s="221"/>
      <c r="M21" s="222"/>
      <c r="N21" s="222"/>
      <c r="O21" s="222"/>
      <c r="P21" s="222"/>
      <c r="Q21" s="222"/>
      <c r="R21" s="222"/>
      <c r="S21" s="222"/>
      <c r="T21" s="222"/>
      <c r="U21" s="222"/>
      <c r="V21" s="222"/>
      <c r="W21" s="222"/>
      <c r="X21" s="222"/>
      <c r="Y21" s="222"/>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c r="AV21" s="222"/>
      <c r="AW21" s="222"/>
      <c r="AX21" s="222"/>
      <c r="AY21" s="222"/>
      <c r="AZ21" s="222"/>
      <c r="BA21" s="222"/>
      <c r="BB21" s="222"/>
      <c r="BC21" s="222"/>
      <c r="BD21" s="222"/>
      <c r="BE21" s="222"/>
      <c r="BF21" s="222"/>
      <c r="BG21" s="222"/>
      <c r="BH21" s="222"/>
      <c r="BI21" s="222"/>
      <c r="BJ21" s="222"/>
      <c r="BK21" s="222"/>
      <c r="BL21" s="222"/>
      <c r="BM21" s="226"/>
    </row>
    <row r="22" spans="1:65" s="111" customFormat="1" x14ac:dyDescent="0.25">
      <c r="A22" s="93"/>
      <c r="B22" s="112" t="s">
        <v>333</v>
      </c>
      <c r="C22" s="219">
        <f>IF(ROUND('Annual % Triangle'!C22-'Annual % Triangle'!C21,1)=0,"-",ROUND('Annual % Triangle'!C22-'Annual % Triangle'!C21,1))</f>
        <v>-0.6</v>
      </c>
      <c r="D22" s="224">
        <f>IF(ROUND('Annual % Triangle'!D22-'Annual % Triangle'!D21,1)=0,"-",ROUND('Annual % Triangle'!D22-'Annual % Triangle'!D21,1))</f>
        <v>-0.6</v>
      </c>
      <c r="E22" s="224">
        <f>IF(ROUND('Annual % Triangle'!E22-'Annual % Triangle'!E21,1)=0,"-",ROUND('Annual % Triangle'!E22-'Annual % Triangle'!E21,1))</f>
        <v>-0.2</v>
      </c>
      <c r="F22" s="224">
        <f>IF(ROUND('Annual % Triangle'!F22-'Annual % Triangle'!F21,1)=0,"-",ROUND('Annual % Triangle'!F22-'Annual % Triangle'!F21,1))</f>
        <v>-0.3</v>
      </c>
      <c r="G22" s="224" t="str">
        <f>IF(ROUND('Annual % Triangle'!G22-'Annual % Triangle'!G21,1)=0,"-",ROUND('Annual % Triangle'!G22-'Annual % Triangle'!G21,1))</f>
        <v>-</v>
      </c>
      <c r="H22" s="224">
        <f>IF(ROUND('Annual % Triangle'!H22-'Annual % Triangle'!H21,1)=0,"-",ROUND('Annual % Triangle'!H22-'Annual % Triangle'!H21,1))</f>
        <v>0.1</v>
      </c>
      <c r="I22" s="224">
        <f>IF(ROUND('Annual % Triangle'!I22-'Annual % Triangle'!I21,1)=0,"-",ROUND('Annual % Triangle'!I22-'Annual % Triangle'!I21,1))</f>
        <v>-0.3</v>
      </c>
      <c r="J22" s="224">
        <f>IF(ROUND('Annual % Triangle'!J22-'Annual % Triangle'!J21,1)=0,"-",ROUND('Annual % Triangle'!J22-'Annual % Triangle'!J21,1))</f>
        <v>-0.2</v>
      </c>
      <c r="K22" s="224">
        <f>IF(ROUND('Annual % Triangle'!K22-'Annual % Triangle'!K21,1)=0,"-",ROUND('Annual % Triangle'!K22-'Annual % Triangle'!K21,1))</f>
        <v>0.1</v>
      </c>
      <c r="L22" s="220"/>
      <c r="M22" s="221"/>
      <c r="N22" s="222"/>
      <c r="O22" s="222"/>
      <c r="P22" s="222"/>
      <c r="Q22" s="222"/>
      <c r="R22" s="222"/>
      <c r="S22" s="222"/>
      <c r="T22" s="222"/>
      <c r="U22" s="222"/>
      <c r="V22" s="222"/>
      <c r="W22" s="222"/>
      <c r="X22" s="222"/>
      <c r="Y22" s="222"/>
      <c r="Z22" s="222"/>
      <c r="AA22" s="222"/>
      <c r="AB22" s="222"/>
      <c r="AC22" s="222"/>
      <c r="AD22" s="222"/>
      <c r="AE22" s="222"/>
      <c r="AF22" s="222"/>
      <c r="AG22" s="222"/>
      <c r="AH22" s="222"/>
      <c r="AI22" s="222"/>
      <c r="AJ22" s="222"/>
      <c r="AK22" s="222"/>
      <c r="AL22" s="222"/>
      <c r="AM22" s="222"/>
      <c r="AN22" s="222"/>
      <c r="AO22" s="222"/>
      <c r="AP22" s="222"/>
      <c r="AQ22" s="222"/>
      <c r="AR22" s="222"/>
      <c r="AS22" s="222"/>
      <c r="AT22" s="222"/>
      <c r="AU22" s="222"/>
      <c r="AV22" s="222"/>
      <c r="AW22" s="222"/>
      <c r="AX22" s="222"/>
      <c r="AY22" s="222"/>
      <c r="AZ22" s="222"/>
      <c r="BA22" s="222"/>
      <c r="BB22" s="222"/>
      <c r="BC22" s="222"/>
      <c r="BD22" s="222"/>
      <c r="BE22" s="222"/>
      <c r="BF22" s="222"/>
      <c r="BG22" s="222"/>
      <c r="BH22" s="222"/>
      <c r="BI22" s="222"/>
      <c r="BJ22" s="222"/>
      <c r="BK22" s="222"/>
      <c r="BL22" s="222"/>
      <c r="BM22" s="226"/>
    </row>
    <row r="23" spans="1:65" s="111" customFormat="1" x14ac:dyDescent="0.25">
      <c r="A23" s="93"/>
      <c r="B23" s="112" t="s">
        <v>334</v>
      </c>
      <c r="C23" s="219" t="str">
        <f>IF(ROUND('Annual % Triangle'!C23-'Annual % Triangle'!C22,1)=0,"-",ROUND('Annual % Triangle'!C23-'Annual % Triangle'!C22,1))</f>
        <v>-</v>
      </c>
      <c r="D23" s="224" t="str">
        <f>IF(ROUND('Annual % Triangle'!D23-'Annual % Triangle'!D22,1)=0,"-",ROUND('Annual % Triangle'!D23-'Annual % Triangle'!D22,1))</f>
        <v>-</v>
      </c>
      <c r="E23" s="224" t="str">
        <f>IF(ROUND('Annual % Triangle'!E23-'Annual % Triangle'!E22,1)=0,"-",ROUND('Annual % Triangle'!E23-'Annual % Triangle'!E22,1))</f>
        <v>-</v>
      </c>
      <c r="F23" s="224" t="str">
        <f>IF(ROUND('Annual % Triangle'!F23-'Annual % Triangle'!F22,1)=0,"-",ROUND('Annual % Triangle'!F23-'Annual % Triangle'!F22,1))</f>
        <v>-</v>
      </c>
      <c r="G23" s="224" t="str">
        <f>IF(ROUND('Annual % Triangle'!G23-'Annual % Triangle'!G22,1)=0,"-",ROUND('Annual % Triangle'!G23-'Annual % Triangle'!G22,1))</f>
        <v>-</v>
      </c>
      <c r="H23" s="224" t="str">
        <f>IF(ROUND('Annual % Triangle'!H23-'Annual % Triangle'!H22,1)=0,"-",ROUND('Annual % Triangle'!H23-'Annual % Triangle'!H22,1))</f>
        <v>-</v>
      </c>
      <c r="I23" s="224" t="str">
        <f>IF(ROUND('Annual % Triangle'!I23-'Annual % Triangle'!I22,1)=0,"-",ROUND('Annual % Triangle'!I23-'Annual % Triangle'!I22,1))</f>
        <v>-</v>
      </c>
      <c r="J23" s="224" t="str">
        <f>IF(ROUND('Annual % Triangle'!J23-'Annual % Triangle'!J22,1)=0,"-",ROUND('Annual % Triangle'!J23-'Annual % Triangle'!J22,1))</f>
        <v>-</v>
      </c>
      <c r="K23" s="224" t="str">
        <f>IF(ROUND('Annual % Triangle'!K23-'Annual % Triangle'!K22,1)=0,"-",ROUND('Annual % Triangle'!K23-'Annual % Triangle'!K22,1))</f>
        <v>-</v>
      </c>
      <c r="L23" s="224" t="str">
        <f>IF(ROUND('Annual % Triangle'!L23-'Annual % Triangle'!L22,1)=0,"-",ROUND('Annual % Triangle'!L23-'Annual % Triangle'!L22,1))</f>
        <v>-</v>
      </c>
      <c r="M23" s="220"/>
      <c r="N23" s="221"/>
      <c r="O23" s="222"/>
      <c r="P23" s="222"/>
      <c r="Q23" s="222"/>
      <c r="R23" s="222"/>
      <c r="S23" s="222"/>
      <c r="T23" s="222"/>
      <c r="U23" s="222"/>
      <c r="V23" s="222"/>
      <c r="W23" s="222"/>
      <c r="X23" s="222"/>
      <c r="Y23" s="222"/>
      <c r="Z23" s="222"/>
      <c r="AA23" s="222"/>
      <c r="AB23" s="222"/>
      <c r="AC23" s="222"/>
      <c r="AD23" s="222"/>
      <c r="AE23" s="222"/>
      <c r="AF23" s="222"/>
      <c r="AG23" s="222"/>
      <c r="AH23" s="222"/>
      <c r="AI23" s="222"/>
      <c r="AJ23" s="222"/>
      <c r="AK23" s="222"/>
      <c r="AL23" s="222"/>
      <c r="AM23" s="222"/>
      <c r="AN23" s="222"/>
      <c r="AO23" s="222"/>
      <c r="AP23" s="222"/>
      <c r="AQ23" s="222"/>
      <c r="AR23" s="222"/>
      <c r="AS23" s="222"/>
      <c r="AT23" s="222"/>
      <c r="AU23" s="222"/>
      <c r="AV23" s="222"/>
      <c r="AW23" s="222"/>
      <c r="AX23" s="222"/>
      <c r="AY23" s="222"/>
      <c r="AZ23" s="222"/>
      <c r="BA23" s="222"/>
      <c r="BB23" s="222"/>
      <c r="BC23" s="222"/>
      <c r="BD23" s="222"/>
      <c r="BE23" s="222"/>
      <c r="BF23" s="222"/>
      <c r="BG23" s="222"/>
      <c r="BH23" s="222"/>
      <c r="BI23" s="222"/>
      <c r="BJ23" s="222"/>
      <c r="BK23" s="222"/>
      <c r="BL23" s="222"/>
      <c r="BM23" s="226"/>
    </row>
    <row r="24" spans="1:65" s="111" customFormat="1" x14ac:dyDescent="0.25">
      <c r="A24" s="93"/>
      <c r="B24" s="112" t="s">
        <v>335</v>
      </c>
      <c r="C24" s="219">
        <f>IF(ROUND('Annual % Triangle'!C24-'Annual % Triangle'!C23,1)=0,"-",ROUND('Annual % Triangle'!C24-'Annual % Triangle'!C23,1))</f>
        <v>-0.2</v>
      </c>
      <c r="D24" s="224" t="str">
        <f>IF(ROUND('Annual % Triangle'!D24-'Annual % Triangle'!D23,1)=0,"-",ROUND('Annual % Triangle'!D24-'Annual % Triangle'!D23,1))</f>
        <v>-</v>
      </c>
      <c r="E24" s="224">
        <f>IF(ROUND('Annual % Triangle'!E24-'Annual % Triangle'!E23,1)=0,"-",ROUND('Annual % Triangle'!E24-'Annual % Triangle'!E23,1))</f>
        <v>-0.1</v>
      </c>
      <c r="F24" s="224">
        <f>IF(ROUND('Annual % Triangle'!F24-'Annual % Triangle'!F23,1)=0,"-",ROUND('Annual % Triangle'!F24-'Annual % Triangle'!F23,1))</f>
        <v>-0.1</v>
      </c>
      <c r="G24" s="224" t="str">
        <f>IF(ROUND('Annual % Triangle'!G24-'Annual % Triangle'!G23,1)=0,"-",ROUND('Annual % Triangle'!G24-'Annual % Triangle'!G23,1))</f>
        <v>-</v>
      </c>
      <c r="H24" s="224">
        <f>IF(ROUND('Annual % Triangle'!H24-'Annual % Triangle'!H23,1)=0,"-",ROUND('Annual % Triangle'!H24-'Annual % Triangle'!H23,1))</f>
        <v>-0.2</v>
      </c>
      <c r="I24" s="224">
        <f>IF(ROUND('Annual % Triangle'!I24-'Annual % Triangle'!I23,1)=0,"-",ROUND('Annual % Triangle'!I24-'Annual % Triangle'!I23,1))</f>
        <v>-0.2</v>
      </c>
      <c r="J24" s="224">
        <f>IF(ROUND('Annual % Triangle'!J24-'Annual % Triangle'!J23,1)=0,"-",ROUND('Annual % Triangle'!J24-'Annual % Triangle'!J23,1))</f>
        <v>-0.2</v>
      </c>
      <c r="K24" s="224">
        <f>IF(ROUND('Annual % Triangle'!K24-'Annual % Triangle'!K23,1)=0,"-",ROUND('Annual % Triangle'!K24-'Annual % Triangle'!K23,1))</f>
        <v>-0.4</v>
      </c>
      <c r="L24" s="224" t="str">
        <f>IF(ROUND('Annual % Triangle'!L24-'Annual % Triangle'!L23,1)=0,"-",ROUND('Annual % Triangle'!L24-'Annual % Triangle'!L23,1))</f>
        <v>-</v>
      </c>
      <c r="M24" s="224">
        <f>IF(ROUND('Annual % Triangle'!M24-'Annual % Triangle'!M23,1)=0,"-",ROUND('Annual % Triangle'!M24-'Annual % Triangle'!M23,1))</f>
        <v>0.1</v>
      </c>
      <c r="N24" s="220"/>
      <c r="O24" s="221"/>
      <c r="P24" s="222"/>
      <c r="Q24" s="222"/>
      <c r="R24" s="222"/>
      <c r="S24" s="222"/>
      <c r="T24" s="222"/>
      <c r="U24" s="222"/>
      <c r="V24" s="222"/>
      <c r="W24" s="222"/>
      <c r="X24" s="222"/>
      <c r="Y24" s="222"/>
      <c r="Z24" s="222"/>
      <c r="AA24" s="222"/>
      <c r="AB24" s="222"/>
      <c r="AC24" s="222"/>
      <c r="AD24" s="222"/>
      <c r="AE24" s="222"/>
      <c r="AF24" s="222"/>
      <c r="AG24" s="222"/>
      <c r="AH24" s="222"/>
      <c r="AI24" s="222"/>
      <c r="AJ24" s="222"/>
      <c r="AK24" s="222"/>
      <c r="AL24" s="222"/>
      <c r="AM24" s="222"/>
      <c r="AN24" s="222"/>
      <c r="AO24" s="222"/>
      <c r="AP24" s="222"/>
      <c r="AQ24" s="222"/>
      <c r="AR24" s="222"/>
      <c r="AS24" s="222"/>
      <c r="AT24" s="222"/>
      <c r="AU24" s="222"/>
      <c r="AV24" s="222"/>
      <c r="AW24" s="222"/>
      <c r="AX24" s="222"/>
      <c r="AY24" s="222"/>
      <c r="AZ24" s="222"/>
      <c r="BA24" s="222"/>
      <c r="BB24" s="222"/>
      <c r="BC24" s="222"/>
      <c r="BD24" s="222"/>
      <c r="BE24" s="222"/>
      <c r="BF24" s="222"/>
      <c r="BG24" s="222"/>
      <c r="BH24" s="222"/>
      <c r="BI24" s="222"/>
      <c r="BJ24" s="222"/>
      <c r="BK24" s="222"/>
      <c r="BL24" s="222"/>
      <c r="BM24" s="226"/>
    </row>
    <row r="25" spans="1:65" s="111" customFormat="1" x14ac:dyDescent="0.25">
      <c r="A25" s="93"/>
      <c r="B25" s="112" t="s">
        <v>336</v>
      </c>
      <c r="C25" s="227" t="str">
        <f>IF(ROUND('Annual % Triangle'!C25-'Annual % Triangle'!C24,1)=0,"-",ROUND('Annual % Triangle'!C25-'Annual % Triangle'!C24,1))</f>
        <v>-</v>
      </c>
      <c r="D25" s="224" t="str">
        <f>IF(ROUND('Annual % Triangle'!D25-'Annual % Triangle'!D24,1)=0,"-",ROUND('Annual % Triangle'!D25-'Annual % Triangle'!D24,1))</f>
        <v>-</v>
      </c>
      <c r="E25" s="224" t="str">
        <f>IF(ROUND('Annual % Triangle'!E25-'Annual % Triangle'!E24,1)=0,"-",ROUND('Annual % Triangle'!E25-'Annual % Triangle'!E24,1))</f>
        <v>-</v>
      </c>
      <c r="F25" s="224" t="str">
        <f>IF(ROUND('Annual % Triangle'!F25-'Annual % Triangle'!F24,1)=0,"-",ROUND('Annual % Triangle'!F25-'Annual % Triangle'!F24,1))</f>
        <v>-</v>
      </c>
      <c r="G25" s="224" t="str">
        <f>IF(ROUND('Annual % Triangle'!G25-'Annual % Triangle'!G24,1)=0,"-",ROUND('Annual % Triangle'!G25-'Annual % Triangle'!G24,1))</f>
        <v>-</v>
      </c>
      <c r="H25" s="224" t="str">
        <f>IF(ROUND('Annual % Triangle'!H25-'Annual % Triangle'!H24,1)=0,"-",ROUND('Annual % Triangle'!H25-'Annual % Triangle'!H24,1))</f>
        <v>-</v>
      </c>
      <c r="I25" s="224" t="str">
        <f>IF(ROUND('Annual % Triangle'!I25-'Annual % Triangle'!I24,1)=0,"-",ROUND('Annual % Triangle'!I25-'Annual % Triangle'!I24,1))</f>
        <v>-</v>
      </c>
      <c r="J25" s="224" t="str">
        <f>IF(ROUND('Annual % Triangle'!J25-'Annual % Triangle'!J24,1)=0,"-",ROUND('Annual % Triangle'!J25-'Annual % Triangle'!J24,1))</f>
        <v>-</v>
      </c>
      <c r="K25" s="224" t="str">
        <f>IF(ROUND('Annual % Triangle'!K25-'Annual % Triangle'!K24,1)=0,"-",ROUND('Annual % Triangle'!K25-'Annual % Triangle'!K24,1))</f>
        <v>-</v>
      </c>
      <c r="L25" s="224">
        <f>IF(ROUND('Annual % Triangle'!L25-'Annual % Triangle'!L24,1)=0,"-",ROUND('Annual % Triangle'!L25-'Annual % Triangle'!L24,1))</f>
        <v>-0.2</v>
      </c>
      <c r="M25" s="224">
        <f>IF(ROUND('Annual % Triangle'!M25-'Annual % Triangle'!M24,1)=0,"-",ROUND('Annual % Triangle'!M25-'Annual % Triangle'!M24,1))</f>
        <v>-0.3</v>
      </c>
      <c r="N25" s="224">
        <f>IF(ROUND('Annual % Triangle'!N25-'Annual % Triangle'!N24,1)=0,"-",ROUND('Annual % Triangle'!N25-'Annual % Triangle'!N24,1))</f>
        <v>-0.3</v>
      </c>
      <c r="O25" s="220"/>
      <c r="P25" s="221"/>
      <c r="Q25" s="222"/>
      <c r="R25" s="222"/>
      <c r="S25" s="222"/>
      <c r="T25" s="222"/>
      <c r="U25" s="222"/>
      <c r="V25" s="222"/>
      <c r="W25" s="222"/>
      <c r="X25" s="222"/>
      <c r="Y25" s="222"/>
      <c r="Z25" s="222"/>
      <c r="AA25" s="222"/>
      <c r="AB25" s="222"/>
      <c r="AC25" s="222"/>
      <c r="AD25" s="222"/>
      <c r="AE25" s="222"/>
      <c r="AF25" s="222"/>
      <c r="AG25" s="222"/>
      <c r="AH25" s="222"/>
      <c r="AI25" s="222"/>
      <c r="AJ25" s="222"/>
      <c r="AK25" s="222"/>
      <c r="AL25" s="222"/>
      <c r="AM25" s="222"/>
      <c r="AN25" s="222"/>
      <c r="AO25" s="222"/>
      <c r="AP25" s="222"/>
      <c r="AQ25" s="222"/>
      <c r="AR25" s="222"/>
      <c r="AS25" s="222"/>
      <c r="AT25" s="222"/>
      <c r="AU25" s="222"/>
      <c r="AV25" s="222"/>
      <c r="AW25" s="222"/>
      <c r="AX25" s="222"/>
      <c r="AY25" s="222"/>
      <c r="AZ25" s="222"/>
      <c r="BA25" s="222"/>
      <c r="BB25" s="222"/>
      <c r="BC25" s="222"/>
      <c r="BD25" s="222"/>
      <c r="BE25" s="222"/>
      <c r="BF25" s="222"/>
      <c r="BG25" s="222"/>
      <c r="BH25" s="222"/>
      <c r="BI25" s="222"/>
      <c r="BJ25" s="222"/>
      <c r="BK25" s="222"/>
      <c r="BL25" s="222"/>
      <c r="BM25" s="226"/>
    </row>
    <row r="26" spans="1:65" s="111" customFormat="1" x14ac:dyDescent="0.25">
      <c r="A26" s="93"/>
      <c r="B26" s="112" t="s">
        <v>337</v>
      </c>
      <c r="C26" s="219" t="str">
        <f>IF(ROUND('Annual % Triangle'!C26-'Annual % Triangle'!C25,1)=0,"-",ROUND('Annual % Triangle'!C26-'Annual % Triangle'!C25,1))</f>
        <v>-</v>
      </c>
      <c r="D26" s="228">
        <f>IF(ROUND('Annual % Triangle'!D26-'Annual % Triangle'!D25,1)=0,"-",ROUND('Annual % Triangle'!D26-'Annual % Triangle'!D25,1))</f>
        <v>0.3</v>
      </c>
      <c r="E26" s="224" t="str">
        <f>IF(ROUND('Annual % Triangle'!E26-'Annual % Triangle'!E25,1)=0,"-",ROUND('Annual % Triangle'!E26-'Annual % Triangle'!E25,1))</f>
        <v>-</v>
      </c>
      <c r="F26" s="224">
        <f>IF(ROUND('Annual % Triangle'!F26-'Annual % Triangle'!F25,1)=0,"-",ROUND('Annual % Triangle'!F26-'Annual % Triangle'!F25,1))</f>
        <v>0.1</v>
      </c>
      <c r="G26" s="224">
        <f>IF(ROUND('Annual % Triangle'!G26-'Annual % Triangle'!G25,1)=0,"-",ROUND('Annual % Triangle'!G26-'Annual % Triangle'!G25,1))</f>
        <v>0.1</v>
      </c>
      <c r="H26" s="224">
        <f>IF(ROUND('Annual % Triangle'!H26-'Annual % Triangle'!H25,1)=0,"-",ROUND('Annual % Triangle'!H26-'Annual % Triangle'!H25,1))</f>
        <v>-0.2</v>
      </c>
      <c r="I26" s="224">
        <f>IF(ROUND('Annual % Triangle'!I26-'Annual % Triangle'!I25,1)=0,"-",ROUND('Annual % Triangle'!I26-'Annual % Triangle'!I25,1))</f>
        <v>0.2</v>
      </c>
      <c r="J26" s="224" t="str">
        <f>IF(ROUND('Annual % Triangle'!J26-'Annual % Triangle'!J25,1)=0,"-",ROUND('Annual % Triangle'!J26-'Annual % Triangle'!J25,1))</f>
        <v>-</v>
      </c>
      <c r="K26" s="224">
        <f>IF(ROUND('Annual % Triangle'!K26-'Annual % Triangle'!K25,1)=0,"-",ROUND('Annual % Triangle'!K26-'Annual % Triangle'!K25,1))</f>
        <v>-0.4</v>
      </c>
      <c r="L26" s="224">
        <f>IF(ROUND('Annual % Triangle'!L26-'Annual % Triangle'!L25,1)=0,"-",ROUND('Annual % Triangle'!L26-'Annual % Triangle'!L25,1))</f>
        <v>-0.5</v>
      </c>
      <c r="M26" s="224">
        <f>IF(ROUND('Annual % Triangle'!M26-'Annual % Triangle'!M25,1)=0,"-",ROUND('Annual % Triangle'!M26-'Annual % Triangle'!M25,1))</f>
        <v>-0.6</v>
      </c>
      <c r="N26" s="224">
        <f>IF(ROUND('Annual % Triangle'!N26-'Annual % Triangle'!N25,1)=0,"-",ROUND('Annual % Triangle'!N26-'Annual % Triangle'!N25,1))</f>
        <v>-0.4</v>
      </c>
      <c r="O26" s="224">
        <f>IF(ROUND('Annual % Triangle'!O26-'Annual % Triangle'!O25,1)=0,"-",ROUND('Annual % Triangle'!O26-'Annual % Triangle'!O25,1))</f>
        <v>-0.1</v>
      </c>
      <c r="P26" s="220"/>
      <c r="Q26" s="221"/>
      <c r="R26" s="222"/>
      <c r="S26" s="222"/>
      <c r="T26" s="222"/>
      <c r="U26" s="222"/>
      <c r="V26" s="222"/>
      <c r="W26" s="222"/>
      <c r="X26" s="222"/>
      <c r="Y26" s="222"/>
      <c r="Z26" s="222"/>
      <c r="AA26" s="222"/>
      <c r="AB26" s="222"/>
      <c r="AC26" s="222"/>
      <c r="AD26" s="222"/>
      <c r="AE26" s="222"/>
      <c r="AF26" s="222"/>
      <c r="AG26" s="222"/>
      <c r="AH26" s="222"/>
      <c r="AI26" s="222"/>
      <c r="AJ26" s="222"/>
      <c r="AK26" s="222"/>
      <c r="AL26" s="222"/>
      <c r="AM26" s="222"/>
      <c r="AN26" s="222"/>
      <c r="AO26" s="222"/>
      <c r="AP26" s="222"/>
      <c r="AQ26" s="222"/>
      <c r="AR26" s="222"/>
      <c r="AS26" s="222"/>
      <c r="AT26" s="222"/>
      <c r="AU26" s="222"/>
      <c r="AV26" s="222"/>
      <c r="AW26" s="222"/>
      <c r="AX26" s="222"/>
      <c r="AY26" s="222"/>
      <c r="AZ26" s="222"/>
      <c r="BA26" s="222"/>
      <c r="BB26" s="222"/>
      <c r="BC26" s="222"/>
      <c r="BD26" s="222"/>
      <c r="BE26" s="222"/>
      <c r="BF26" s="222"/>
      <c r="BG26" s="222"/>
      <c r="BH26" s="222"/>
      <c r="BI26" s="222"/>
      <c r="BJ26" s="222"/>
      <c r="BK26" s="222"/>
      <c r="BL26" s="222"/>
      <c r="BM26" s="226"/>
    </row>
    <row r="27" spans="1:65" s="111" customFormat="1" x14ac:dyDescent="0.25">
      <c r="A27" s="93"/>
      <c r="B27" s="112" t="s">
        <v>338</v>
      </c>
      <c r="C27" s="219" t="str">
        <f>IF(ROUND('Annual % Triangle'!C27-'Annual % Triangle'!C26,1)=0,"-",ROUND('Annual % Triangle'!C27-'Annual % Triangle'!C26,1))</f>
        <v>-</v>
      </c>
      <c r="D27" s="224" t="str">
        <f>IF(ROUND('Annual % Triangle'!D27-'Annual % Triangle'!D26,1)=0,"-",ROUND('Annual % Triangle'!D27-'Annual % Triangle'!D26,1))</f>
        <v>-</v>
      </c>
      <c r="E27" s="228" t="str">
        <f>IF(ROUND('Annual % Triangle'!E27-'Annual % Triangle'!E26,1)=0,"-",ROUND('Annual % Triangle'!E27-'Annual % Triangle'!E26,1))</f>
        <v>-</v>
      </c>
      <c r="F27" s="224" t="str">
        <f>IF(ROUND('Annual % Triangle'!F27-'Annual % Triangle'!F26,1)=0,"-",ROUND('Annual % Triangle'!F27-'Annual % Triangle'!F26,1))</f>
        <v>-</v>
      </c>
      <c r="G27" s="224" t="str">
        <f>IF(ROUND('Annual % Triangle'!G27-'Annual % Triangle'!G26,1)=0,"-",ROUND('Annual % Triangle'!G27-'Annual % Triangle'!G26,1))</f>
        <v>-</v>
      </c>
      <c r="H27" s="224" t="str">
        <f>IF(ROUND('Annual % Triangle'!H27-'Annual % Triangle'!H26,1)=0,"-",ROUND('Annual % Triangle'!H27-'Annual % Triangle'!H26,1))</f>
        <v>-</v>
      </c>
      <c r="I27" s="224" t="str">
        <f>IF(ROUND('Annual % Triangle'!I27-'Annual % Triangle'!I26,1)=0,"-",ROUND('Annual % Triangle'!I27-'Annual % Triangle'!I26,1))</f>
        <v>-</v>
      </c>
      <c r="J27" s="224" t="str">
        <f>IF(ROUND('Annual % Triangle'!J27-'Annual % Triangle'!J26,1)=0,"-",ROUND('Annual % Triangle'!J27-'Annual % Triangle'!J26,1))</f>
        <v>-</v>
      </c>
      <c r="K27" s="224" t="str">
        <f>IF(ROUND('Annual % Triangle'!K27-'Annual % Triangle'!K26,1)=0,"-",ROUND('Annual % Triangle'!K27-'Annual % Triangle'!K26,1))</f>
        <v>-</v>
      </c>
      <c r="L27" s="224" t="str">
        <f>IF(ROUND('Annual % Triangle'!L27-'Annual % Triangle'!L26,1)=0,"-",ROUND('Annual % Triangle'!L27-'Annual % Triangle'!L26,1))</f>
        <v>-</v>
      </c>
      <c r="M27" s="224" t="str">
        <f>IF(ROUND('Annual % Triangle'!M27-'Annual % Triangle'!M26,1)=0,"-",ROUND('Annual % Triangle'!M27-'Annual % Triangle'!M26,1))</f>
        <v>-</v>
      </c>
      <c r="N27" s="224" t="str">
        <f>IF(ROUND('Annual % Triangle'!N27-'Annual % Triangle'!N26,1)=0,"-",ROUND('Annual % Triangle'!N27-'Annual % Triangle'!N26,1))</f>
        <v>-</v>
      </c>
      <c r="O27" s="224">
        <f>IF(ROUND('Annual % Triangle'!O27-'Annual % Triangle'!O26,1)=0,"-",ROUND('Annual % Triangle'!O27-'Annual % Triangle'!O26,1))</f>
        <v>-0.1</v>
      </c>
      <c r="P27" s="224">
        <f>IF(ROUND('Annual % Triangle'!P27-'Annual % Triangle'!P26,1)=0,"-",ROUND('Annual % Triangle'!P27-'Annual % Triangle'!P26,1))</f>
        <v>-0.1</v>
      </c>
      <c r="Q27" s="220"/>
      <c r="R27" s="221"/>
      <c r="S27" s="222"/>
      <c r="T27" s="222"/>
      <c r="U27" s="222"/>
      <c r="V27" s="222"/>
      <c r="W27" s="222"/>
      <c r="X27" s="222"/>
      <c r="Y27" s="222"/>
      <c r="Z27" s="222"/>
      <c r="AA27" s="222"/>
      <c r="AB27" s="222"/>
      <c r="AC27" s="222"/>
      <c r="AD27" s="222"/>
      <c r="AE27" s="222"/>
      <c r="AF27" s="222"/>
      <c r="AG27" s="222"/>
      <c r="AH27" s="222"/>
      <c r="AI27" s="222"/>
      <c r="AJ27" s="222"/>
      <c r="AK27" s="222"/>
      <c r="AL27" s="222"/>
      <c r="AM27" s="222"/>
      <c r="AN27" s="222"/>
      <c r="AO27" s="222"/>
      <c r="AP27" s="222"/>
      <c r="AQ27" s="222"/>
      <c r="AR27" s="222"/>
      <c r="AS27" s="222"/>
      <c r="AT27" s="222"/>
      <c r="AU27" s="222"/>
      <c r="AV27" s="222"/>
      <c r="AW27" s="222"/>
      <c r="AX27" s="222"/>
      <c r="AY27" s="222"/>
      <c r="AZ27" s="222"/>
      <c r="BA27" s="222"/>
      <c r="BB27" s="222"/>
      <c r="BC27" s="222"/>
      <c r="BD27" s="222"/>
      <c r="BE27" s="222"/>
      <c r="BF27" s="222"/>
      <c r="BG27" s="222"/>
      <c r="BH27" s="222"/>
      <c r="BI27" s="222"/>
      <c r="BJ27" s="222"/>
      <c r="BK27" s="222"/>
      <c r="BL27" s="222"/>
      <c r="BM27" s="226"/>
    </row>
    <row r="28" spans="1:65" s="111" customFormat="1" x14ac:dyDescent="0.25">
      <c r="A28" s="93"/>
      <c r="B28" s="112" t="s">
        <v>339</v>
      </c>
      <c r="C28" s="219" t="str">
        <f>IF(ROUND('Annual % Triangle'!C28-'Annual % Triangle'!C27,1)=0,"-",ROUND('Annual % Triangle'!C28-'Annual % Triangle'!C27,1))</f>
        <v>-</v>
      </c>
      <c r="D28" s="224" t="str">
        <f>IF(ROUND('Annual % Triangle'!D28-'Annual % Triangle'!D27,1)=0,"-",ROUND('Annual % Triangle'!D28-'Annual % Triangle'!D27,1))</f>
        <v>-</v>
      </c>
      <c r="E28" s="224" t="str">
        <f>IF(ROUND('Annual % Triangle'!E28-'Annual % Triangle'!E27,1)=0,"-",ROUND('Annual % Triangle'!E28-'Annual % Triangle'!E27,1))</f>
        <v>-</v>
      </c>
      <c r="F28" s="228" t="str">
        <f>IF(ROUND('Annual % Triangle'!F28-'Annual % Triangle'!F27,1)=0,"-",ROUND('Annual % Triangle'!F28-'Annual % Triangle'!F27,1))</f>
        <v>-</v>
      </c>
      <c r="G28" s="224" t="str">
        <f>IF(ROUND('Annual % Triangle'!G28-'Annual % Triangle'!G27,1)=0,"-",ROUND('Annual % Triangle'!G28-'Annual % Triangle'!G27,1))</f>
        <v>-</v>
      </c>
      <c r="H28" s="224" t="str">
        <f>IF(ROUND('Annual % Triangle'!H28-'Annual % Triangle'!H27,1)=0,"-",ROUND('Annual % Triangle'!H28-'Annual % Triangle'!H27,1))</f>
        <v>-</v>
      </c>
      <c r="I28" s="224" t="str">
        <f>IF(ROUND('Annual % Triangle'!I28-'Annual % Triangle'!I27,1)=0,"-",ROUND('Annual % Triangle'!I28-'Annual % Triangle'!I27,1))</f>
        <v>-</v>
      </c>
      <c r="J28" s="224" t="str">
        <f>IF(ROUND('Annual % Triangle'!J28-'Annual % Triangle'!J27,1)=0,"-",ROUND('Annual % Triangle'!J28-'Annual % Triangle'!J27,1))</f>
        <v>-</v>
      </c>
      <c r="K28" s="224" t="str">
        <f>IF(ROUND('Annual % Triangle'!K28-'Annual % Triangle'!K27,1)=0,"-",ROUND('Annual % Triangle'!K28-'Annual % Triangle'!K27,1))</f>
        <v>-</v>
      </c>
      <c r="L28" s="224" t="str">
        <f>IF(ROUND('Annual % Triangle'!L28-'Annual % Triangle'!L27,1)=0,"-",ROUND('Annual % Triangle'!L28-'Annual % Triangle'!L27,1))</f>
        <v>-</v>
      </c>
      <c r="M28" s="224" t="str">
        <f>IF(ROUND('Annual % Triangle'!M28-'Annual % Triangle'!M27,1)=0,"-",ROUND('Annual % Triangle'!M28-'Annual % Triangle'!M27,1))</f>
        <v>-</v>
      </c>
      <c r="N28" s="224">
        <f>IF(ROUND('Annual % Triangle'!N28-'Annual % Triangle'!N27,1)=0,"-",ROUND('Annual % Triangle'!N28-'Annual % Triangle'!N27,1))</f>
        <v>0.2</v>
      </c>
      <c r="O28" s="224">
        <f>IF(ROUND('Annual % Triangle'!O28-'Annual % Triangle'!O27,1)=0,"-",ROUND('Annual % Triangle'!O28-'Annual % Triangle'!O27,1))</f>
        <v>0.4</v>
      </c>
      <c r="P28" s="224">
        <f>IF(ROUND('Annual % Triangle'!P28-'Annual % Triangle'!P27,1)=0,"-",ROUND('Annual % Triangle'!P28-'Annual % Triangle'!P27,1))</f>
        <v>0.5</v>
      </c>
      <c r="Q28" s="224">
        <f>IF(ROUND('Annual % Triangle'!Q28-'Annual % Triangle'!Q27,1)=0,"-",ROUND('Annual % Triangle'!Q28-'Annual % Triangle'!Q27,1))</f>
        <v>0.6</v>
      </c>
      <c r="R28" s="220"/>
      <c r="S28" s="221"/>
      <c r="T28" s="222"/>
      <c r="U28" s="222"/>
      <c r="V28" s="222"/>
      <c r="W28" s="222"/>
      <c r="X28" s="222"/>
      <c r="Y28" s="222"/>
      <c r="Z28" s="222"/>
      <c r="AA28" s="222"/>
      <c r="AB28" s="222"/>
      <c r="AC28" s="222"/>
      <c r="AD28" s="222"/>
      <c r="AE28" s="222"/>
      <c r="AF28" s="222"/>
      <c r="AG28" s="222"/>
      <c r="AH28" s="222"/>
      <c r="AI28" s="222"/>
      <c r="AJ28" s="222"/>
      <c r="AK28" s="222"/>
      <c r="AL28" s="222"/>
      <c r="AM28" s="222"/>
      <c r="AN28" s="222"/>
      <c r="AO28" s="222"/>
      <c r="AP28" s="222"/>
      <c r="AQ28" s="222"/>
      <c r="AR28" s="222"/>
      <c r="AS28" s="222"/>
      <c r="AT28" s="222"/>
      <c r="AU28" s="222"/>
      <c r="AV28" s="222"/>
      <c r="AW28" s="222"/>
      <c r="AX28" s="222"/>
      <c r="AY28" s="222"/>
      <c r="AZ28" s="222"/>
      <c r="BA28" s="222"/>
      <c r="BB28" s="222"/>
      <c r="BC28" s="222"/>
      <c r="BD28" s="222"/>
      <c r="BE28" s="222"/>
      <c r="BF28" s="222"/>
      <c r="BG28" s="222"/>
      <c r="BH28" s="222"/>
      <c r="BI28" s="222"/>
      <c r="BJ28" s="222"/>
      <c r="BK28" s="222"/>
      <c r="BL28" s="222"/>
      <c r="BM28" s="226"/>
    </row>
    <row r="29" spans="1:65" s="111" customFormat="1" x14ac:dyDescent="0.25">
      <c r="A29" s="93"/>
      <c r="B29" s="112" t="s">
        <v>340</v>
      </c>
      <c r="C29" s="219" t="str">
        <f>IF(ROUND('Annual % Triangle'!C29-'Annual % Triangle'!C28,1)=0,"-",ROUND('Annual % Triangle'!C29-'Annual % Triangle'!C28,1))</f>
        <v>-</v>
      </c>
      <c r="D29" s="224" t="str">
        <f>IF(ROUND('Annual % Triangle'!D29-'Annual % Triangle'!D28,1)=0,"-",ROUND('Annual % Triangle'!D29-'Annual % Triangle'!D28,1))</f>
        <v>-</v>
      </c>
      <c r="E29" s="224">
        <f>IF(ROUND('Annual % Triangle'!E29-'Annual % Triangle'!E28,1)=0,"-",ROUND('Annual % Triangle'!E29-'Annual % Triangle'!E28,1))</f>
        <v>0.1</v>
      </c>
      <c r="F29" s="224" t="str">
        <f>IF(ROUND('Annual % Triangle'!F29-'Annual % Triangle'!F28,1)=0,"-",ROUND('Annual % Triangle'!F29-'Annual % Triangle'!F28,1))</f>
        <v>-</v>
      </c>
      <c r="G29" s="228" t="str">
        <f>IF(ROUND('Annual % Triangle'!G29-'Annual % Triangle'!G28,1)=0,"-",ROUND('Annual % Triangle'!G29-'Annual % Triangle'!G28,1))</f>
        <v>-</v>
      </c>
      <c r="H29" s="224" t="str">
        <f>IF(ROUND('Annual % Triangle'!H29-'Annual % Triangle'!H28,1)=0,"-",ROUND('Annual % Triangle'!H29-'Annual % Triangle'!H28,1))</f>
        <v>-</v>
      </c>
      <c r="I29" s="224">
        <f>IF(ROUND('Annual % Triangle'!I29-'Annual % Triangle'!I28,1)=0,"-",ROUND('Annual % Triangle'!I29-'Annual % Triangle'!I28,1))</f>
        <v>-0.1</v>
      </c>
      <c r="J29" s="224" t="str">
        <f>IF(ROUND('Annual % Triangle'!J29-'Annual % Triangle'!J28,1)=0,"-",ROUND('Annual % Triangle'!J29-'Annual % Triangle'!J28,1))</f>
        <v>-</v>
      </c>
      <c r="K29" s="224" t="str">
        <f>IF(ROUND('Annual % Triangle'!K29-'Annual % Triangle'!K28,1)=0,"-",ROUND('Annual % Triangle'!K29-'Annual % Triangle'!K28,1))</f>
        <v>-</v>
      </c>
      <c r="L29" s="224" t="str">
        <f>IF(ROUND('Annual % Triangle'!L29-'Annual % Triangle'!L28,1)=0,"-",ROUND('Annual % Triangle'!L29-'Annual % Triangle'!L28,1))</f>
        <v>-</v>
      </c>
      <c r="M29" s="224" t="str">
        <f>IF(ROUND('Annual % Triangle'!M29-'Annual % Triangle'!M28,1)=0,"-",ROUND('Annual % Triangle'!M29-'Annual % Triangle'!M28,1))</f>
        <v>-</v>
      </c>
      <c r="N29" s="224" t="str">
        <f>IF(ROUND('Annual % Triangle'!N29-'Annual % Triangle'!N28,1)=0,"-",ROUND('Annual % Triangle'!N29-'Annual % Triangle'!N28,1))</f>
        <v>-</v>
      </c>
      <c r="O29" s="224">
        <f>IF(ROUND('Annual % Triangle'!O29-'Annual % Triangle'!O28,1)=0,"-",ROUND('Annual % Triangle'!O29-'Annual % Triangle'!O28,1))</f>
        <v>-0.1</v>
      </c>
      <c r="P29" s="224" t="str">
        <f>IF(ROUND('Annual % Triangle'!P29-'Annual % Triangle'!P28,1)=0,"-",ROUND('Annual % Triangle'!P29-'Annual % Triangle'!P28,1))</f>
        <v>-</v>
      </c>
      <c r="Q29" s="224" t="str">
        <f>IF(ROUND('Annual % Triangle'!Q29-'Annual % Triangle'!Q28,1)=0,"-",ROUND('Annual % Triangle'!Q29-'Annual % Triangle'!Q28,1))</f>
        <v>-</v>
      </c>
      <c r="R29" s="224">
        <f>IF(ROUND('Annual % Triangle'!R29-'Annual % Triangle'!R28,1)=0,"-",ROUND('Annual % Triangle'!R29-'Annual % Triangle'!R28,1))</f>
        <v>0.2</v>
      </c>
      <c r="S29" s="220"/>
      <c r="T29" s="221"/>
      <c r="U29" s="222"/>
      <c r="V29" s="222"/>
      <c r="W29" s="222"/>
      <c r="X29" s="222"/>
      <c r="Y29" s="222"/>
      <c r="Z29" s="222"/>
      <c r="AA29" s="222"/>
      <c r="AB29" s="222"/>
      <c r="AC29" s="222"/>
      <c r="AD29" s="222"/>
      <c r="AE29" s="222"/>
      <c r="AF29" s="222"/>
      <c r="AG29" s="222"/>
      <c r="AH29" s="222"/>
      <c r="AI29" s="222"/>
      <c r="AJ29" s="222"/>
      <c r="AK29" s="222"/>
      <c r="AL29" s="222"/>
      <c r="AM29" s="222"/>
      <c r="AN29" s="222"/>
      <c r="AO29" s="222"/>
      <c r="AP29" s="222"/>
      <c r="AQ29" s="222"/>
      <c r="AR29" s="222"/>
      <c r="AS29" s="222"/>
      <c r="AT29" s="222"/>
      <c r="AU29" s="222"/>
      <c r="AV29" s="222"/>
      <c r="AW29" s="222"/>
      <c r="AX29" s="222"/>
      <c r="AY29" s="222"/>
      <c r="AZ29" s="222"/>
      <c r="BA29" s="222"/>
      <c r="BB29" s="222"/>
      <c r="BC29" s="222"/>
      <c r="BD29" s="222"/>
      <c r="BE29" s="222"/>
      <c r="BF29" s="222"/>
      <c r="BG29" s="222"/>
      <c r="BH29" s="222"/>
      <c r="BI29" s="222"/>
      <c r="BJ29" s="222"/>
      <c r="BK29" s="222"/>
      <c r="BL29" s="222"/>
      <c r="BM29" s="226"/>
    </row>
    <row r="30" spans="1:65" s="111" customFormat="1" x14ac:dyDescent="0.25">
      <c r="A30" s="93"/>
      <c r="B30" s="112" t="s">
        <v>341</v>
      </c>
      <c r="C30" s="219" t="str">
        <f>IF(ROUND('Annual % Triangle'!C30-'Annual % Triangle'!C29,1)=0,"-",ROUND('Annual % Triangle'!C30-'Annual % Triangle'!C29,1))</f>
        <v>-</v>
      </c>
      <c r="D30" s="224" t="str">
        <f>IF(ROUND('Annual % Triangle'!D30-'Annual % Triangle'!D29,1)=0,"-",ROUND('Annual % Triangle'!D30-'Annual % Triangle'!D29,1))</f>
        <v>-</v>
      </c>
      <c r="E30" s="224" t="str">
        <f>IF(ROUND('Annual % Triangle'!E30-'Annual % Triangle'!E29,1)=0,"-",ROUND('Annual % Triangle'!E30-'Annual % Triangle'!E29,1))</f>
        <v>-</v>
      </c>
      <c r="F30" s="224" t="str">
        <f>IF(ROUND('Annual % Triangle'!F30-'Annual % Triangle'!F29,1)=0,"-",ROUND('Annual % Triangle'!F30-'Annual % Triangle'!F29,1))</f>
        <v>-</v>
      </c>
      <c r="G30" s="224" t="str">
        <f>IF(ROUND('Annual % Triangle'!G30-'Annual % Triangle'!G29,1)=0,"-",ROUND('Annual % Triangle'!G30-'Annual % Triangle'!G29,1))</f>
        <v>-</v>
      </c>
      <c r="H30" s="228" t="str">
        <f>IF(ROUND('Annual % Triangle'!H30-'Annual % Triangle'!H29,1)=0,"-",ROUND('Annual % Triangle'!H30-'Annual % Triangle'!H29,1))</f>
        <v>-</v>
      </c>
      <c r="I30" s="224" t="str">
        <f>IF(ROUND('Annual % Triangle'!I30-'Annual % Triangle'!I29,1)=0,"-",ROUND('Annual % Triangle'!I30-'Annual % Triangle'!I29,1))</f>
        <v>-</v>
      </c>
      <c r="J30" s="224" t="str">
        <f>IF(ROUND('Annual % Triangle'!J30-'Annual % Triangle'!J29,1)=0,"-",ROUND('Annual % Triangle'!J30-'Annual % Triangle'!J29,1))</f>
        <v>-</v>
      </c>
      <c r="K30" s="224" t="str">
        <f>IF(ROUND('Annual % Triangle'!K30-'Annual % Triangle'!K29,1)=0,"-",ROUND('Annual % Triangle'!K30-'Annual % Triangle'!K29,1))</f>
        <v>-</v>
      </c>
      <c r="L30" s="224" t="str">
        <f>IF(ROUND('Annual % Triangle'!L30-'Annual % Triangle'!L29,1)=0,"-",ROUND('Annual % Triangle'!L30-'Annual % Triangle'!L29,1))</f>
        <v>-</v>
      </c>
      <c r="M30" s="224" t="str">
        <f>IF(ROUND('Annual % Triangle'!M30-'Annual % Triangle'!M29,1)=0,"-",ROUND('Annual % Triangle'!M30-'Annual % Triangle'!M29,1))</f>
        <v>-</v>
      </c>
      <c r="N30" s="224" t="str">
        <f>IF(ROUND('Annual % Triangle'!N30-'Annual % Triangle'!N29,1)=0,"-",ROUND('Annual % Triangle'!N30-'Annual % Triangle'!N29,1))</f>
        <v>-</v>
      </c>
      <c r="O30" s="224" t="str">
        <f>IF(ROUND('Annual % Triangle'!O30-'Annual % Triangle'!O29,1)=0,"-",ROUND('Annual % Triangle'!O30-'Annual % Triangle'!O29,1))</f>
        <v>-</v>
      </c>
      <c r="P30" s="224" t="str">
        <f>IF(ROUND('Annual % Triangle'!P30-'Annual % Triangle'!P29,1)=0,"-",ROUND('Annual % Triangle'!P30-'Annual % Triangle'!P29,1))</f>
        <v>-</v>
      </c>
      <c r="Q30" s="224" t="str">
        <f>IF(ROUND('Annual % Triangle'!Q30-'Annual % Triangle'!Q29,1)=0,"-",ROUND('Annual % Triangle'!Q30-'Annual % Triangle'!Q29,1))</f>
        <v>-</v>
      </c>
      <c r="R30" s="224" t="str">
        <f>IF(ROUND('Annual % Triangle'!R30-'Annual % Triangle'!R29,1)=0,"-",ROUND('Annual % Triangle'!R30-'Annual % Triangle'!R29,1))</f>
        <v>-</v>
      </c>
      <c r="S30" s="224">
        <f>IF(ROUND('Annual % Triangle'!S30-'Annual % Triangle'!S29,1)=0,"-",ROUND('Annual % Triangle'!S30-'Annual % Triangle'!S29,1))</f>
        <v>0.1</v>
      </c>
      <c r="T30" s="220"/>
      <c r="U30" s="221"/>
      <c r="V30" s="222"/>
      <c r="W30" s="222"/>
      <c r="X30" s="222"/>
      <c r="Y30" s="222"/>
      <c r="Z30" s="222"/>
      <c r="AA30" s="222"/>
      <c r="AB30" s="222"/>
      <c r="AC30" s="222"/>
      <c r="AD30" s="222"/>
      <c r="AE30" s="222"/>
      <c r="AF30" s="222"/>
      <c r="AG30" s="222"/>
      <c r="AH30" s="222"/>
      <c r="AI30" s="222"/>
      <c r="AJ30" s="222"/>
      <c r="AK30" s="222"/>
      <c r="AL30" s="222"/>
      <c r="AM30" s="222"/>
      <c r="AN30" s="222"/>
      <c r="AO30" s="222"/>
      <c r="AP30" s="222"/>
      <c r="AQ30" s="222"/>
      <c r="AR30" s="222"/>
      <c r="AS30" s="222"/>
      <c r="AT30" s="222"/>
      <c r="AU30" s="222"/>
      <c r="AV30" s="222"/>
      <c r="AW30" s="222"/>
      <c r="AX30" s="222"/>
      <c r="AY30" s="222"/>
      <c r="AZ30" s="222"/>
      <c r="BA30" s="222"/>
      <c r="BB30" s="222"/>
      <c r="BC30" s="222"/>
      <c r="BD30" s="222"/>
      <c r="BE30" s="222"/>
      <c r="BF30" s="222"/>
      <c r="BG30" s="222"/>
      <c r="BH30" s="222"/>
      <c r="BI30" s="222"/>
      <c r="BJ30" s="222"/>
      <c r="BK30" s="222"/>
      <c r="BL30" s="222"/>
      <c r="BM30" s="226"/>
    </row>
    <row r="31" spans="1:65" s="111" customFormat="1" x14ac:dyDescent="0.25">
      <c r="A31" s="93"/>
      <c r="B31" s="112" t="s">
        <v>342</v>
      </c>
      <c r="C31" s="219">
        <f>IF(ROUND('Annual % Triangle'!C31-'Annual % Triangle'!C30,1)=0,"-",ROUND('Annual % Triangle'!C31-'Annual % Triangle'!C30,1))</f>
        <v>-0.9</v>
      </c>
      <c r="D31" s="224">
        <f>IF(ROUND('Annual % Triangle'!D31-'Annual % Triangle'!D30,1)=0,"-",ROUND('Annual % Triangle'!D31-'Annual % Triangle'!D30,1))</f>
        <v>-0.6</v>
      </c>
      <c r="E31" s="224">
        <f>IF(ROUND('Annual % Triangle'!E31-'Annual % Triangle'!E30,1)=0,"-",ROUND('Annual % Triangle'!E31-'Annual % Triangle'!E30,1))</f>
        <v>-0.8</v>
      </c>
      <c r="F31" s="224">
        <f>IF(ROUND('Annual % Triangle'!F31-'Annual % Triangle'!F30,1)=0,"-",ROUND('Annual % Triangle'!F31-'Annual % Triangle'!F30,1))</f>
        <v>-1.1000000000000001</v>
      </c>
      <c r="G31" s="224">
        <f>IF(ROUND('Annual % Triangle'!G31-'Annual % Triangle'!G30,1)=0,"-",ROUND('Annual % Triangle'!G31-'Annual % Triangle'!G30,1))</f>
        <v>-1.1000000000000001</v>
      </c>
      <c r="H31" s="224">
        <f>IF(ROUND('Annual % Triangle'!H31-'Annual % Triangle'!H30,1)=0,"-",ROUND('Annual % Triangle'!H31-'Annual % Triangle'!H30,1))</f>
        <v>-1.2</v>
      </c>
      <c r="I31" s="228">
        <f>IF(ROUND('Annual % Triangle'!I31-'Annual % Triangle'!I30,1)=0,"-",ROUND('Annual % Triangle'!I31-'Annual % Triangle'!I30,1))</f>
        <v>-1.1000000000000001</v>
      </c>
      <c r="J31" s="224">
        <f>IF(ROUND('Annual % Triangle'!J31-'Annual % Triangle'!J30,1)=0,"-",ROUND('Annual % Triangle'!J31-'Annual % Triangle'!J30,1))</f>
        <v>-1</v>
      </c>
      <c r="K31" s="224">
        <f>IF(ROUND('Annual % Triangle'!K31-'Annual % Triangle'!K30,1)=0,"-",ROUND('Annual % Triangle'!K31-'Annual % Triangle'!K30,1))</f>
        <v>-0.2</v>
      </c>
      <c r="L31" s="224">
        <f>IF(ROUND('Annual % Triangle'!L31-'Annual % Triangle'!L30,1)=0,"-",ROUND('Annual % Triangle'!L31-'Annual % Triangle'!L30,1))</f>
        <v>0.1</v>
      </c>
      <c r="M31" s="224">
        <f>IF(ROUND('Annual % Triangle'!M31-'Annual % Triangle'!M30,1)=0,"-",ROUND('Annual % Triangle'!M31-'Annual % Triangle'!M30,1))</f>
        <v>0.1</v>
      </c>
      <c r="N31" s="224">
        <f>IF(ROUND('Annual % Triangle'!N31-'Annual % Triangle'!N30,1)=0,"-",ROUND('Annual % Triangle'!N31-'Annual % Triangle'!N30,1))</f>
        <v>-0.2</v>
      </c>
      <c r="O31" s="224">
        <f>IF(ROUND('Annual % Triangle'!O31-'Annual % Triangle'!O30,1)=0,"-",ROUND('Annual % Triangle'!O31-'Annual % Triangle'!O30,1))</f>
        <v>-0.1</v>
      </c>
      <c r="P31" s="224">
        <f>IF(ROUND('Annual % Triangle'!P31-'Annual % Triangle'!P30,1)=0,"-",ROUND('Annual % Triangle'!P31-'Annual % Triangle'!P30,1))</f>
        <v>-0.3</v>
      </c>
      <c r="Q31" s="224">
        <f>IF(ROUND('Annual % Triangle'!Q31-'Annual % Triangle'!Q30,1)=0,"-",ROUND('Annual % Triangle'!Q31-'Annual % Triangle'!Q30,1))</f>
        <v>-0.2</v>
      </c>
      <c r="R31" s="224" t="str">
        <f>IF(ROUND('Annual % Triangle'!R31-'Annual % Triangle'!R30,1)=0,"-",ROUND('Annual % Triangle'!R31-'Annual % Triangle'!R30,1))</f>
        <v>-</v>
      </c>
      <c r="S31" s="224">
        <f>IF(ROUND('Annual % Triangle'!S31-'Annual % Triangle'!S30,1)=0,"-",ROUND('Annual % Triangle'!S31-'Annual % Triangle'!S30,1))</f>
        <v>0.1</v>
      </c>
      <c r="T31" s="224" t="str">
        <f>IF(ROUND('Annual % Triangle'!T31-'Annual % Triangle'!T30,1)=0,"-",ROUND('Annual % Triangle'!T31-'Annual % Triangle'!T30,1))</f>
        <v>-</v>
      </c>
      <c r="U31" s="220"/>
      <c r="V31" s="221"/>
      <c r="W31" s="222"/>
      <c r="X31" s="222"/>
      <c r="Y31" s="222"/>
      <c r="Z31" s="222"/>
      <c r="AA31" s="222"/>
      <c r="AB31" s="222"/>
      <c r="AC31" s="222"/>
      <c r="AD31" s="222"/>
      <c r="AE31" s="222"/>
      <c r="AF31" s="222"/>
      <c r="AG31" s="222"/>
      <c r="AH31" s="222"/>
      <c r="AI31" s="222"/>
      <c r="AJ31" s="222"/>
      <c r="AK31" s="222"/>
      <c r="AL31" s="222"/>
      <c r="AM31" s="222"/>
      <c r="AN31" s="222"/>
      <c r="AO31" s="222"/>
      <c r="AP31" s="222"/>
      <c r="AQ31" s="222"/>
      <c r="AR31" s="222"/>
      <c r="AS31" s="222"/>
      <c r="AT31" s="222"/>
      <c r="AU31" s="222"/>
      <c r="AV31" s="222"/>
      <c r="AW31" s="222"/>
      <c r="AX31" s="222"/>
      <c r="AY31" s="222"/>
      <c r="AZ31" s="222"/>
      <c r="BA31" s="222"/>
      <c r="BB31" s="222"/>
      <c r="BC31" s="222"/>
      <c r="BD31" s="222"/>
      <c r="BE31" s="222"/>
      <c r="BF31" s="222"/>
      <c r="BG31" s="222"/>
      <c r="BH31" s="222"/>
      <c r="BI31" s="222"/>
      <c r="BJ31" s="222"/>
      <c r="BK31" s="222"/>
      <c r="BL31" s="222"/>
      <c r="BM31" s="226"/>
    </row>
    <row r="32" spans="1:65" s="111" customFormat="1" x14ac:dyDescent="0.25">
      <c r="A32" s="93"/>
      <c r="B32" s="112" t="s">
        <v>343</v>
      </c>
      <c r="C32" s="219" t="str">
        <f>IF(ROUND('Annual % Triangle'!C32-'Annual % Triangle'!C31,1)=0,"-",ROUND('Annual % Triangle'!C32-'Annual % Triangle'!C31,1))</f>
        <v>-</v>
      </c>
      <c r="D32" s="224" t="str">
        <f>IF(ROUND('Annual % Triangle'!D32-'Annual % Triangle'!D31,1)=0,"-",ROUND('Annual % Triangle'!D32-'Annual % Triangle'!D31,1))</f>
        <v>-</v>
      </c>
      <c r="E32" s="224" t="str">
        <f>IF(ROUND('Annual % Triangle'!E32-'Annual % Triangle'!E31,1)=0,"-",ROUND('Annual % Triangle'!E32-'Annual % Triangle'!E31,1))</f>
        <v>-</v>
      </c>
      <c r="F32" s="224" t="str">
        <f>IF(ROUND('Annual % Triangle'!F32-'Annual % Triangle'!F31,1)=0,"-",ROUND('Annual % Triangle'!F32-'Annual % Triangle'!F31,1))</f>
        <v>-</v>
      </c>
      <c r="G32" s="224" t="str">
        <f>IF(ROUND('Annual % Triangle'!G32-'Annual % Triangle'!G31,1)=0,"-",ROUND('Annual % Triangle'!G32-'Annual % Triangle'!G31,1))</f>
        <v>-</v>
      </c>
      <c r="H32" s="224" t="str">
        <f>IF(ROUND('Annual % Triangle'!H32-'Annual % Triangle'!H31,1)=0,"-",ROUND('Annual % Triangle'!H32-'Annual % Triangle'!H31,1))</f>
        <v>-</v>
      </c>
      <c r="I32" s="224" t="str">
        <f>IF(ROUND('Annual % Triangle'!I32-'Annual % Triangle'!I31,1)=0,"-",ROUND('Annual % Triangle'!I32-'Annual % Triangle'!I31,1))</f>
        <v>-</v>
      </c>
      <c r="J32" s="228" t="str">
        <f>IF(ROUND('Annual % Triangle'!J32-'Annual % Triangle'!J31,1)=0,"-",ROUND('Annual % Triangle'!J32-'Annual % Triangle'!J31,1))</f>
        <v>-</v>
      </c>
      <c r="K32" s="224" t="str">
        <f>IF(ROUND('Annual % Triangle'!K32-'Annual % Triangle'!K31,1)=0,"-",ROUND('Annual % Triangle'!K32-'Annual % Triangle'!K31,1))</f>
        <v>-</v>
      </c>
      <c r="L32" s="224" t="str">
        <f>IF(ROUND('Annual % Triangle'!L32-'Annual % Triangle'!L31,1)=0,"-",ROUND('Annual % Triangle'!L32-'Annual % Triangle'!L31,1))</f>
        <v>-</v>
      </c>
      <c r="M32" s="224" t="str">
        <f>IF(ROUND('Annual % Triangle'!M32-'Annual % Triangle'!M31,1)=0,"-",ROUND('Annual % Triangle'!M32-'Annual % Triangle'!M31,1))</f>
        <v>-</v>
      </c>
      <c r="N32" s="224" t="str">
        <f>IF(ROUND('Annual % Triangle'!N32-'Annual % Triangle'!N31,1)=0,"-",ROUND('Annual % Triangle'!N32-'Annual % Triangle'!N31,1))</f>
        <v>-</v>
      </c>
      <c r="O32" s="224" t="str">
        <f>IF(ROUND('Annual % Triangle'!O32-'Annual % Triangle'!O31,1)=0,"-",ROUND('Annual % Triangle'!O32-'Annual % Triangle'!O31,1))</f>
        <v>-</v>
      </c>
      <c r="P32" s="224" t="str">
        <f>IF(ROUND('Annual % Triangle'!P32-'Annual % Triangle'!P31,1)=0,"-",ROUND('Annual % Triangle'!P32-'Annual % Triangle'!P31,1))</f>
        <v>-</v>
      </c>
      <c r="Q32" s="224" t="str">
        <f>IF(ROUND('Annual % Triangle'!Q32-'Annual % Triangle'!Q31,1)=0,"-",ROUND('Annual % Triangle'!Q32-'Annual % Triangle'!Q31,1))</f>
        <v>-</v>
      </c>
      <c r="R32" s="224" t="str">
        <f>IF(ROUND('Annual % Triangle'!R32-'Annual % Triangle'!R31,1)=0,"-",ROUND('Annual % Triangle'!R32-'Annual % Triangle'!R31,1))</f>
        <v>-</v>
      </c>
      <c r="S32" s="224" t="str">
        <f>IF(ROUND('Annual % Triangle'!S32-'Annual % Triangle'!S31,1)=0,"-",ROUND('Annual % Triangle'!S32-'Annual % Triangle'!S31,1))</f>
        <v>-</v>
      </c>
      <c r="T32" s="224" t="str">
        <f>IF(ROUND('Annual % Triangle'!T32-'Annual % Triangle'!T31,1)=0,"-",ROUND('Annual % Triangle'!T32-'Annual % Triangle'!T31,1))</f>
        <v>-</v>
      </c>
      <c r="U32" s="224">
        <f>IF(ROUND('Annual % Triangle'!U32-'Annual % Triangle'!U31,1)=0,"-",ROUND('Annual % Triangle'!U32-'Annual % Triangle'!U31,1))</f>
        <v>-0.2</v>
      </c>
      <c r="V32" s="220"/>
      <c r="W32" s="221"/>
      <c r="X32" s="222"/>
      <c r="Y32" s="222"/>
      <c r="Z32" s="222"/>
      <c r="AA32" s="222"/>
      <c r="AB32" s="222"/>
      <c r="AC32" s="222"/>
      <c r="AD32" s="222"/>
      <c r="AE32" s="222"/>
      <c r="AF32" s="222"/>
      <c r="AG32" s="222"/>
      <c r="AH32" s="222"/>
      <c r="AI32" s="222"/>
      <c r="AJ32" s="222"/>
      <c r="AK32" s="222"/>
      <c r="AL32" s="222"/>
      <c r="AM32" s="222"/>
      <c r="AN32" s="222"/>
      <c r="AO32" s="222"/>
      <c r="AP32" s="222"/>
      <c r="AQ32" s="222"/>
      <c r="AR32" s="222"/>
      <c r="AS32" s="222"/>
      <c r="AT32" s="222"/>
      <c r="AU32" s="222"/>
      <c r="AV32" s="222"/>
      <c r="AW32" s="222"/>
      <c r="AX32" s="222"/>
      <c r="AY32" s="222"/>
      <c r="AZ32" s="222"/>
      <c r="BA32" s="222"/>
      <c r="BB32" s="222"/>
      <c r="BC32" s="222"/>
      <c r="BD32" s="222"/>
      <c r="BE32" s="222"/>
      <c r="BF32" s="222"/>
      <c r="BG32" s="222"/>
      <c r="BH32" s="222"/>
      <c r="BI32" s="222"/>
      <c r="BJ32" s="222"/>
      <c r="BK32" s="222"/>
      <c r="BL32" s="222"/>
      <c r="BM32" s="226"/>
    </row>
    <row r="33" spans="1:65" s="111" customFormat="1" x14ac:dyDescent="0.25">
      <c r="A33" s="93"/>
      <c r="B33" s="112" t="s">
        <v>344</v>
      </c>
      <c r="C33" s="219" t="str">
        <f>IF(ROUND('Annual % Triangle'!C33-'Annual % Triangle'!C32,1)=0,"-",ROUND('Annual % Triangle'!C33-'Annual % Triangle'!C32,1))</f>
        <v>-</v>
      </c>
      <c r="D33" s="224" t="str">
        <f>IF(ROUND('Annual % Triangle'!D33-'Annual % Triangle'!D32,1)=0,"-",ROUND('Annual % Triangle'!D33-'Annual % Triangle'!D32,1))</f>
        <v>-</v>
      </c>
      <c r="E33" s="224" t="str">
        <f>IF(ROUND('Annual % Triangle'!E33-'Annual % Triangle'!E32,1)=0,"-",ROUND('Annual % Triangle'!E33-'Annual % Triangle'!E32,1))</f>
        <v>-</v>
      </c>
      <c r="F33" s="224" t="str">
        <f>IF(ROUND('Annual % Triangle'!F33-'Annual % Triangle'!F32,1)=0,"-",ROUND('Annual % Triangle'!F33-'Annual % Triangle'!F32,1))</f>
        <v>-</v>
      </c>
      <c r="G33" s="224" t="str">
        <f>IF(ROUND('Annual % Triangle'!G33-'Annual % Triangle'!G32,1)=0,"-",ROUND('Annual % Triangle'!G33-'Annual % Triangle'!G32,1))</f>
        <v>-</v>
      </c>
      <c r="H33" s="224" t="str">
        <f>IF(ROUND('Annual % Triangle'!H33-'Annual % Triangle'!H32,1)=0,"-",ROUND('Annual % Triangle'!H33-'Annual % Triangle'!H32,1))</f>
        <v>-</v>
      </c>
      <c r="I33" s="224" t="str">
        <f>IF(ROUND('Annual % Triangle'!I33-'Annual % Triangle'!I32,1)=0,"-",ROUND('Annual % Triangle'!I33-'Annual % Triangle'!I32,1))</f>
        <v>-</v>
      </c>
      <c r="J33" s="224" t="str">
        <f>IF(ROUND('Annual % Triangle'!J33-'Annual % Triangle'!J32,1)=0,"-",ROUND('Annual % Triangle'!J33-'Annual % Triangle'!J32,1))</f>
        <v>-</v>
      </c>
      <c r="K33" s="228" t="str">
        <f>IF(ROUND('Annual % Triangle'!K33-'Annual % Triangle'!K32,1)=0,"-",ROUND('Annual % Triangle'!K33-'Annual % Triangle'!K32,1))</f>
        <v>-</v>
      </c>
      <c r="L33" s="224" t="str">
        <f>IF(ROUND('Annual % Triangle'!L33-'Annual % Triangle'!L32,1)=0,"-",ROUND('Annual % Triangle'!L33-'Annual % Triangle'!L32,1))</f>
        <v>-</v>
      </c>
      <c r="M33" s="224" t="str">
        <f>IF(ROUND('Annual % Triangle'!M33-'Annual % Triangle'!M32,1)=0,"-",ROUND('Annual % Triangle'!M33-'Annual % Triangle'!M32,1))</f>
        <v>-</v>
      </c>
      <c r="N33" s="224" t="str">
        <f>IF(ROUND('Annual % Triangle'!N33-'Annual % Triangle'!N32,1)=0,"-",ROUND('Annual % Triangle'!N33-'Annual % Triangle'!N32,1))</f>
        <v>-</v>
      </c>
      <c r="O33" s="224" t="str">
        <f>IF(ROUND('Annual % Triangle'!O33-'Annual % Triangle'!O32,1)=0,"-",ROUND('Annual % Triangle'!O33-'Annual % Triangle'!O32,1))</f>
        <v>-</v>
      </c>
      <c r="P33" s="224" t="str">
        <f>IF(ROUND('Annual % Triangle'!P33-'Annual % Triangle'!P32,1)=0,"-",ROUND('Annual % Triangle'!P33-'Annual % Triangle'!P32,1))</f>
        <v>-</v>
      </c>
      <c r="Q33" s="224" t="str">
        <f>IF(ROUND('Annual % Triangle'!Q33-'Annual % Triangle'!Q32,1)=0,"-",ROUND('Annual % Triangle'!Q33-'Annual % Triangle'!Q32,1))</f>
        <v>-</v>
      </c>
      <c r="R33" s="224" t="str">
        <f>IF(ROUND('Annual % Triangle'!R33-'Annual % Triangle'!R32,1)=0,"-",ROUND('Annual % Triangle'!R33-'Annual % Triangle'!R32,1))</f>
        <v>-</v>
      </c>
      <c r="S33" s="224" t="str">
        <f>IF(ROUND('Annual % Triangle'!S33-'Annual % Triangle'!S32,1)=0,"-",ROUND('Annual % Triangle'!S33-'Annual % Triangle'!S32,1))</f>
        <v>-</v>
      </c>
      <c r="T33" s="224" t="str">
        <f>IF(ROUND('Annual % Triangle'!T33-'Annual % Triangle'!T32,1)=0,"-",ROUND('Annual % Triangle'!T33-'Annual % Triangle'!T32,1))</f>
        <v>-</v>
      </c>
      <c r="U33" s="224" t="str">
        <f>IF(ROUND('Annual % Triangle'!U33-'Annual % Triangle'!U32,1)=0,"-",ROUND('Annual % Triangle'!U33-'Annual % Triangle'!U32,1))</f>
        <v>-</v>
      </c>
      <c r="V33" s="224">
        <f>IF(ROUND('Annual % Triangle'!V33-'Annual % Triangle'!V32,1)=0,"-",ROUND('Annual % Triangle'!V33-'Annual % Triangle'!V32,1))</f>
        <v>-0.1</v>
      </c>
      <c r="W33" s="220"/>
      <c r="X33" s="221"/>
      <c r="Y33" s="222"/>
      <c r="Z33" s="222"/>
      <c r="AA33" s="222"/>
      <c r="AB33" s="222"/>
      <c r="AC33" s="222"/>
      <c r="AD33" s="222"/>
      <c r="AE33" s="222"/>
      <c r="AF33" s="222"/>
      <c r="AG33" s="222"/>
      <c r="AH33" s="222"/>
      <c r="AI33" s="222"/>
      <c r="AJ33" s="222"/>
      <c r="AK33" s="222"/>
      <c r="AL33" s="222"/>
      <c r="AM33" s="222"/>
      <c r="AN33" s="222"/>
      <c r="AO33" s="222"/>
      <c r="AP33" s="222"/>
      <c r="AQ33" s="222"/>
      <c r="AR33" s="222"/>
      <c r="AS33" s="222"/>
      <c r="AT33" s="222"/>
      <c r="AU33" s="222"/>
      <c r="AV33" s="222"/>
      <c r="AW33" s="222"/>
      <c r="AX33" s="222"/>
      <c r="AY33" s="222"/>
      <c r="AZ33" s="222"/>
      <c r="BA33" s="222"/>
      <c r="BB33" s="222"/>
      <c r="BC33" s="222"/>
      <c r="BD33" s="222"/>
      <c r="BE33" s="222"/>
      <c r="BF33" s="222"/>
      <c r="BG33" s="222"/>
      <c r="BH33" s="222"/>
      <c r="BI33" s="222"/>
      <c r="BJ33" s="222"/>
      <c r="BK33" s="222"/>
      <c r="BL33" s="222"/>
      <c r="BM33" s="226"/>
    </row>
    <row r="34" spans="1:65" s="111" customFormat="1" x14ac:dyDescent="0.25">
      <c r="A34" s="93"/>
      <c r="B34" s="112" t="s">
        <v>345</v>
      </c>
      <c r="C34" s="219" t="str">
        <f>IF(ROUND('Annual % Triangle'!C34-'Annual % Triangle'!C33,1)=0,"-",ROUND('Annual % Triangle'!C34-'Annual % Triangle'!C33,1))</f>
        <v>-</v>
      </c>
      <c r="D34" s="224" t="str">
        <f>IF(ROUND('Annual % Triangle'!D34-'Annual % Triangle'!D33,1)=0,"-",ROUND('Annual % Triangle'!D34-'Annual % Triangle'!D33,1))</f>
        <v>-</v>
      </c>
      <c r="E34" s="224" t="str">
        <f>IF(ROUND('Annual % Triangle'!E34-'Annual % Triangle'!E33,1)=0,"-",ROUND('Annual % Triangle'!E34-'Annual % Triangle'!E33,1))</f>
        <v>-</v>
      </c>
      <c r="F34" s="224" t="str">
        <f>IF(ROUND('Annual % Triangle'!F34-'Annual % Triangle'!F33,1)=0,"-",ROUND('Annual % Triangle'!F34-'Annual % Triangle'!F33,1))</f>
        <v>-</v>
      </c>
      <c r="G34" s="224" t="str">
        <f>IF(ROUND('Annual % Triangle'!G34-'Annual % Triangle'!G33,1)=0,"-",ROUND('Annual % Triangle'!G34-'Annual % Triangle'!G33,1))</f>
        <v>-</v>
      </c>
      <c r="H34" s="224" t="str">
        <f>IF(ROUND('Annual % Triangle'!H34-'Annual % Triangle'!H33,1)=0,"-",ROUND('Annual % Triangle'!H34-'Annual % Triangle'!H33,1))</f>
        <v>-</v>
      </c>
      <c r="I34" s="224" t="str">
        <f>IF(ROUND('Annual % Triangle'!I34-'Annual % Triangle'!I33,1)=0,"-",ROUND('Annual % Triangle'!I34-'Annual % Triangle'!I33,1))</f>
        <v>-</v>
      </c>
      <c r="J34" s="224" t="str">
        <f>IF(ROUND('Annual % Triangle'!J34-'Annual % Triangle'!J33,1)=0,"-",ROUND('Annual % Triangle'!J34-'Annual % Triangle'!J33,1))</f>
        <v>-</v>
      </c>
      <c r="K34" s="224" t="str">
        <f>IF(ROUND('Annual % Triangle'!K34-'Annual % Triangle'!K33,1)=0,"-",ROUND('Annual % Triangle'!K34-'Annual % Triangle'!K33,1))</f>
        <v>-</v>
      </c>
      <c r="L34" s="228" t="str">
        <f>IF(ROUND('Annual % Triangle'!L34-'Annual % Triangle'!L33,1)=0,"-",ROUND('Annual % Triangle'!L34-'Annual % Triangle'!L33,1))</f>
        <v>-</v>
      </c>
      <c r="M34" s="224" t="str">
        <f>IF(ROUND('Annual % Triangle'!M34-'Annual % Triangle'!M33,1)=0,"-",ROUND('Annual % Triangle'!M34-'Annual % Triangle'!M33,1))</f>
        <v>-</v>
      </c>
      <c r="N34" s="224" t="str">
        <f>IF(ROUND('Annual % Triangle'!N34-'Annual % Triangle'!N33,1)=0,"-",ROUND('Annual % Triangle'!N34-'Annual % Triangle'!N33,1))</f>
        <v>-</v>
      </c>
      <c r="O34" s="224" t="str">
        <f>IF(ROUND('Annual % Triangle'!O34-'Annual % Triangle'!O33,1)=0,"-",ROUND('Annual % Triangle'!O34-'Annual % Triangle'!O33,1))</f>
        <v>-</v>
      </c>
      <c r="P34" s="224" t="str">
        <f>IF(ROUND('Annual % Triangle'!P34-'Annual % Triangle'!P33,1)=0,"-",ROUND('Annual % Triangle'!P34-'Annual % Triangle'!P33,1))</f>
        <v>-</v>
      </c>
      <c r="Q34" s="224" t="str">
        <f>IF(ROUND('Annual % Triangle'!Q34-'Annual % Triangle'!Q33,1)=0,"-",ROUND('Annual % Triangle'!Q34-'Annual % Triangle'!Q33,1))</f>
        <v>-</v>
      </c>
      <c r="R34" s="224" t="str">
        <f>IF(ROUND('Annual % Triangle'!R34-'Annual % Triangle'!R33,1)=0,"-",ROUND('Annual % Triangle'!R34-'Annual % Triangle'!R33,1))</f>
        <v>-</v>
      </c>
      <c r="S34" s="224" t="str">
        <f>IF(ROUND('Annual % Triangle'!S34-'Annual % Triangle'!S33,1)=0,"-",ROUND('Annual % Triangle'!S34-'Annual % Triangle'!S33,1))</f>
        <v>-</v>
      </c>
      <c r="T34" s="224" t="str">
        <f>IF(ROUND('Annual % Triangle'!T34-'Annual % Triangle'!T33,1)=0,"-",ROUND('Annual % Triangle'!T34-'Annual % Triangle'!T33,1))</f>
        <v>-</v>
      </c>
      <c r="U34" s="224" t="str">
        <f>IF(ROUND('Annual % Triangle'!U34-'Annual % Triangle'!U33,1)=0,"-",ROUND('Annual % Triangle'!U34-'Annual % Triangle'!U33,1))</f>
        <v>-</v>
      </c>
      <c r="V34" s="224" t="str">
        <f>IF(ROUND('Annual % Triangle'!V34-'Annual % Triangle'!V33,1)=0,"-",ROUND('Annual % Triangle'!V34-'Annual % Triangle'!V33,1))</f>
        <v>-</v>
      </c>
      <c r="W34" s="224" t="str">
        <f>IF(ROUND('Annual % Triangle'!W34-'Annual % Triangle'!W33,1)=0,"-",ROUND('Annual % Triangle'!W34-'Annual % Triangle'!W33,1))</f>
        <v>-</v>
      </c>
      <c r="X34" s="220"/>
      <c r="Y34" s="221"/>
      <c r="Z34" s="222"/>
      <c r="AA34" s="222"/>
      <c r="AB34" s="222"/>
      <c r="AC34" s="222"/>
      <c r="AD34" s="222"/>
      <c r="AE34" s="222"/>
      <c r="AF34" s="222"/>
      <c r="AG34" s="222"/>
      <c r="AH34" s="222"/>
      <c r="AI34" s="222"/>
      <c r="AJ34" s="222"/>
      <c r="AK34" s="222"/>
      <c r="AL34" s="222"/>
      <c r="AM34" s="222"/>
      <c r="AN34" s="222"/>
      <c r="AO34" s="222"/>
      <c r="AP34" s="222"/>
      <c r="AQ34" s="222"/>
      <c r="AR34" s="222"/>
      <c r="AS34" s="222"/>
      <c r="AT34" s="222"/>
      <c r="AU34" s="222"/>
      <c r="AV34" s="222"/>
      <c r="AW34" s="222"/>
      <c r="AX34" s="222"/>
      <c r="AY34" s="222"/>
      <c r="AZ34" s="222"/>
      <c r="BA34" s="222"/>
      <c r="BB34" s="222"/>
      <c r="BC34" s="222"/>
      <c r="BD34" s="222"/>
      <c r="BE34" s="222"/>
      <c r="BF34" s="222"/>
      <c r="BG34" s="222"/>
      <c r="BH34" s="222"/>
      <c r="BI34" s="222"/>
      <c r="BJ34" s="222"/>
      <c r="BK34" s="222"/>
      <c r="BL34" s="222"/>
      <c r="BM34" s="226"/>
    </row>
    <row r="35" spans="1:65" s="111" customFormat="1" x14ac:dyDescent="0.25">
      <c r="A35" s="93"/>
      <c r="B35" s="112" t="s">
        <v>346</v>
      </c>
      <c r="C35" s="219" t="str">
        <f>IF(ROUND('Annual % Triangle'!C35-'Annual % Triangle'!C34,1)=0,"-",ROUND('Annual % Triangle'!C35-'Annual % Triangle'!C34,1))</f>
        <v>-</v>
      </c>
      <c r="D35" s="224" t="str">
        <f>IF(ROUND('Annual % Triangle'!D35-'Annual % Triangle'!D34,1)=0,"-",ROUND('Annual % Triangle'!D35-'Annual % Triangle'!D34,1))</f>
        <v>-</v>
      </c>
      <c r="E35" s="224" t="str">
        <f>IF(ROUND('Annual % Triangle'!E35-'Annual % Triangle'!E34,1)=0,"-",ROUND('Annual % Triangle'!E35-'Annual % Triangle'!E34,1))</f>
        <v>-</v>
      </c>
      <c r="F35" s="224" t="str">
        <f>IF(ROUND('Annual % Triangle'!F35-'Annual % Triangle'!F34,1)=0,"-",ROUND('Annual % Triangle'!F35-'Annual % Triangle'!F34,1))</f>
        <v>-</v>
      </c>
      <c r="G35" s="224" t="str">
        <f>IF(ROUND('Annual % Triangle'!G35-'Annual % Triangle'!G34,1)=0,"-",ROUND('Annual % Triangle'!G35-'Annual % Triangle'!G34,1))</f>
        <v>-</v>
      </c>
      <c r="H35" s="224" t="str">
        <f>IF(ROUND('Annual % Triangle'!H35-'Annual % Triangle'!H34,1)=0,"-",ROUND('Annual % Triangle'!H35-'Annual % Triangle'!H34,1))</f>
        <v>-</v>
      </c>
      <c r="I35" s="224" t="str">
        <f>IF(ROUND('Annual % Triangle'!I35-'Annual % Triangle'!I34,1)=0,"-",ROUND('Annual % Triangle'!I35-'Annual % Triangle'!I34,1))</f>
        <v>-</v>
      </c>
      <c r="J35" s="224" t="str">
        <f>IF(ROUND('Annual % Triangle'!J35-'Annual % Triangle'!J34,1)=0,"-",ROUND('Annual % Triangle'!J35-'Annual % Triangle'!J34,1))</f>
        <v>-</v>
      </c>
      <c r="K35" s="224" t="str">
        <f>IF(ROUND('Annual % Triangle'!K35-'Annual % Triangle'!K34,1)=0,"-",ROUND('Annual % Triangle'!K35-'Annual % Triangle'!K34,1))</f>
        <v>-</v>
      </c>
      <c r="L35" s="224" t="str">
        <f>IF(ROUND('Annual % Triangle'!L35-'Annual % Triangle'!L34,1)=0,"-",ROUND('Annual % Triangle'!L35-'Annual % Triangle'!L34,1))</f>
        <v>-</v>
      </c>
      <c r="M35" s="228" t="str">
        <f>IF(ROUND('Annual % Triangle'!M35-'Annual % Triangle'!M34,1)=0,"-",ROUND('Annual % Triangle'!M35-'Annual % Triangle'!M34,1))</f>
        <v>-</v>
      </c>
      <c r="N35" s="224" t="str">
        <f>IF(ROUND('Annual % Triangle'!N35-'Annual % Triangle'!N34,1)=0,"-",ROUND('Annual % Triangle'!N35-'Annual % Triangle'!N34,1))</f>
        <v>-</v>
      </c>
      <c r="O35" s="224" t="str">
        <f>IF(ROUND('Annual % Triangle'!O35-'Annual % Triangle'!O34,1)=0,"-",ROUND('Annual % Triangle'!O35-'Annual % Triangle'!O34,1))</f>
        <v>-</v>
      </c>
      <c r="P35" s="224" t="str">
        <f>IF(ROUND('Annual % Triangle'!P35-'Annual % Triangle'!P34,1)=0,"-",ROUND('Annual % Triangle'!P35-'Annual % Triangle'!P34,1))</f>
        <v>-</v>
      </c>
      <c r="Q35" s="224" t="str">
        <f>IF(ROUND('Annual % Triangle'!Q35-'Annual % Triangle'!Q34,1)=0,"-",ROUND('Annual % Triangle'!Q35-'Annual % Triangle'!Q34,1))</f>
        <v>-</v>
      </c>
      <c r="R35" s="224" t="str">
        <f>IF(ROUND('Annual % Triangle'!R35-'Annual % Triangle'!R34,1)=0,"-",ROUND('Annual % Triangle'!R35-'Annual % Triangle'!R34,1))</f>
        <v>-</v>
      </c>
      <c r="S35" s="224" t="str">
        <f>IF(ROUND('Annual % Triangle'!S35-'Annual % Triangle'!S34,1)=0,"-",ROUND('Annual % Triangle'!S35-'Annual % Triangle'!S34,1))</f>
        <v>-</v>
      </c>
      <c r="T35" s="224" t="str">
        <f>IF(ROUND('Annual % Triangle'!T35-'Annual % Triangle'!T34,1)=0,"-",ROUND('Annual % Triangle'!T35-'Annual % Triangle'!T34,1))</f>
        <v>-</v>
      </c>
      <c r="U35" s="224" t="str">
        <f>IF(ROUND('Annual % Triangle'!U35-'Annual % Triangle'!U34,1)=0,"-",ROUND('Annual % Triangle'!U35-'Annual % Triangle'!U34,1))</f>
        <v>-</v>
      </c>
      <c r="V35" s="224" t="str">
        <f>IF(ROUND('Annual % Triangle'!V35-'Annual % Triangle'!V34,1)=0,"-",ROUND('Annual % Triangle'!V35-'Annual % Triangle'!V34,1))</f>
        <v>-</v>
      </c>
      <c r="W35" s="224" t="str">
        <f>IF(ROUND('Annual % Triangle'!W35-'Annual % Triangle'!W34,1)=0,"-",ROUND('Annual % Triangle'!W35-'Annual % Triangle'!W34,1))</f>
        <v>-</v>
      </c>
      <c r="X35" s="224" t="str">
        <f>IF(ROUND('Annual % Triangle'!X35-'Annual % Triangle'!X34,1)=0,"-",ROUND('Annual % Triangle'!X35-'Annual % Triangle'!X34,1))</f>
        <v>-</v>
      </c>
      <c r="Y35" s="220"/>
      <c r="Z35" s="221"/>
      <c r="AA35" s="222"/>
      <c r="AB35" s="222"/>
      <c r="AC35" s="222"/>
      <c r="AD35" s="222"/>
      <c r="AE35" s="222"/>
      <c r="AF35" s="222"/>
      <c r="AG35" s="222"/>
      <c r="AH35" s="222"/>
      <c r="AI35" s="222"/>
      <c r="AJ35" s="222"/>
      <c r="AK35" s="222"/>
      <c r="AL35" s="222"/>
      <c r="AM35" s="222"/>
      <c r="AN35" s="222"/>
      <c r="AO35" s="222"/>
      <c r="AP35" s="222"/>
      <c r="AQ35" s="222"/>
      <c r="AR35" s="222"/>
      <c r="AS35" s="222"/>
      <c r="AT35" s="222"/>
      <c r="AU35" s="222"/>
      <c r="AV35" s="222"/>
      <c r="AW35" s="222"/>
      <c r="AX35" s="222"/>
      <c r="AY35" s="222"/>
      <c r="AZ35" s="222"/>
      <c r="BA35" s="222"/>
      <c r="BB35" s="222"/>
      <c r="BC35" s="222"/>
      <c r="BD35" s="222"/>
      <c r="BE35" s="222"/>
      <c r="BF35" s="222"/>
      <c r="BG35" s="222"/>
      <c r="BH35" s="222"/>
      <c r="BI35" s="222"/>
      <c r="BJ35" s="222"/>
      <c r="BK35" s="222"/>
      <c r="BL35" s="222"/>
      <c r="BM35" s="226"/>
    </row>
    <row r="36" spans="1:65" s="111" customFormat="1" x14ac:dyDescent="0.25">
      <c r="A36" s="93"/>
      <c r="B36" s="112" t="s">
        <v>347</v>
      </c>
      <c r="C36" s="219" t="str">
        <f>IF(ROUND('Annual % Triangle'!C36-'Annual % Triangle'!C35,1)=0,"-",ROUND('Annual % Triangle'!C36-'Annual % Triangle'!C35,1))</f>
        <v>-</v>
      </c>
      <c r="D36" s="224" t="str">
        <f>IF(ROUND('Annual % Triangle'!D36-'Annual % Triangle'!D35,1)=0,"-",ROUND('Annual % Triangle'!D36-'Annual % Triangle'!D35,1))</f>
        <v>-</v>
      </c>
      <c r="E36" s="224" t="str">
        <f>IF(ROUND('Annual % Triangle'!E36-'Annual % Triangle'!E35,1)=0,"-",ROUND('Annual % Triangle'!E36-'Annual % Triangle'!E35,1))</f>
        <v>-</v>
      </c>
      <c r="F36" s="224" t="str">
        <f>IF(ROUND('Annual % Triangle'!F36-'Annual % Triangle'!F35,1)=0,"-",ROUND('Annual % Triangle'!F36-'Annual % Triangle'!F35,1))</f>
        <v>-</v>
      </c>
      <c r="G36" s="224" t="str">
        <f>IF(ROUND('Annual % Triangle'!G36-'Annual % Triangle'!G35,1)=0,"-",ROUND('Annual % Triangle'!G36-'Annual % Triangle'!G35,1))</f>
        <v>-</v>
      </c>
      <c r="H36" s="224" t="str">
        <f>IF(ROUND('Annual % Triangle'!H36-'Annual % Triangle'!H35,1)=0,"-",ROUND('Annual % Triangle'!H36-'Annual % Triangle'!H35,1))</f>
        <v>-</v>
      </c>
      <c r="I36" s="224" t="str">
        <f>IF(ROUND('Annual % Triangle'!I36-'Annual % Triangle'!I35,1)=0,"-",ROUND('Annual % Triangle'!I36-'Annual % Triangle'!I35,1))</f>
        <v>-</v>
      </c>
      <c r="J36" s="224" t="str">
        <f>IF(ROUND('Annual % Triangle'!J36-'Annual % Triangle'!J35,1)=0,"-",ROUND('Annual % Triangle'!J36-'Annual % Triangle'!J35,1))</f>
        <v>-</v>
      </c>
      <c r="K36" s="224" t="str">
        <f>IF(ROUND('Annual % Triangle'!K36-'Annual % Triangle'!K35,1)=0,"-",ROUND('Annual % Triangle'!K36-'Annual % Triangle'!K35,1))</f>
        <v>-</v>
      </c>
      <c r="L36" s="224" t="str">
        <f>IF(ROUND('Annual % Triangle'!L36-'Annual % Triangle'!L35,1)=0,"-",ROUND('Annual % Triangle'!L36-'Annual % Triangle'!L35,1))</f>
        <v>-</v>
      </c>
      <c r="M36" s="224" t="str">
        <f>IF(ROUND('Annual % Triangle'!M36-'Annual % Triangle'!M35,1)=0,"-",ROUND('Annual % Triangle'!M36-'Annual % Triangle'!M35,1))</f>
        <v>-</v>
      </c>
      <c r="N36" s="228" t="str">
        <f>IF(ROUND('Annual % Triangle'!N36-'Annual % Triangle'!N35,1)=0,"-",ROUND('Annual % Triangle'!N36-'Annual % Triangle'!N35,1))</f>
        <v>-</v>
      </c>
      <c r="O36" s="224" t="str">
        <f>IF(ROUND('Annual % Triangle'!O36-'Annual % Triangle'!O35,1)=0,"-",ROUND('Annual % Triangle'!O36-'Annual % Triangle'!O35,1))</f>
        <v>-</v>
      </c>
      <c r="P36" s="224" t="str">
        <f>IF(ROUND('Annual % Triangle'!P36-'Annual % Triangle'!P35,1)=0,"-",ROUND('Annual % Triangle'!P36-'Annual % Triangle'!P35,1))</f>
        <v>-</v>
      </c>
      <c r="Q36" s="224" t="str">
        <f>IF(ROUND('Annual % Triangle'!Q36-'Annual % Triangle'!Q35,1)=0,"-",ROUND('Annual % Triangle'!Q36-'Annual % Triangle'!Q35,1))</f>
        <v>-</v>
      </c>
      <c r="R36" s="224" t="str">
        <f>IF(ROUND('Annual % Triangle'!R36-'Annual % Triangle'!R35,1)=0,"-",ROUND('Annual % Triangle'!R36-'Annual % Triangle'!R35,1))</f>
        <v>-</v>
      </c>
      <c r="S36" s="224" t="str">
        <f>IF(ROUND('Annual % Triangle'!S36-'Annual % Triangle'!S35,1)=0,"-",ROUND('Annual % Triangle'!S36-'Annual % Triangle'!S35,1))</f>
        <v>-</v>
      </c>
      <c r="T36" s="224" t="str">
        <f>IF(ROUND('Annual % Triangle'!T36-'Annual % Triangle'!T35,1)=0,"-",ROUND('Annual % Triangle'!T36-'Annual % Triangle'!T35,1))</f>
        <v>-</v>
      </c>
      <c r="U36" s="224" t="str">
        <f>IF(ROUND('Annual % Triangle'!U36-'Annual % Triangle'!U35,1)=0,"-",ROUND('Annual % Triangle'!U36-'Annual % Triangle'!U35,1))</f>
        <v>-</v>
      </c>
      <c r="V36" s="224">
        <f>IF(ROUND('Annual % Triangle'!V36-'Annual % Triangle'!V35,1)=0,"-",ROUND('Annual % Triangle'!V36-'Annual % Triangle'!V35,1))</f>
        <v>0.2</v>
      </c>
      <c r="W36" s="224">
        <f>IF(ROUND('Annual % Triangle'!W36-'Annual % Triangle'!W35,1)=0,"-",ROUND('Annual % Triangle'!W36-'Annual % Triangle'!W35,1))</f>
        <v>0.2</v>
      </c>
      <c r="X36" s="224">
        <f>IF(ROUND('Annual % Triangle'!X36-'Annual % Triangle'!X35,1)=0,"-",ROUND('Annual % Triangle'!X36-'Annual % Triangle'!X35,1))</f>
        <v>0.2</v>
      </c>
      <c r="Y36" s="224">
        <f>IF(ROUND('Annual % Triangle'!Y36-'Annual % Triangle'!Y35,1)=0,"-",ROUND('Annual % Triangle'!Y36-'Annual % Triangle'!Y35,1))</f>
        <v>0.1</v>
      </c>
      <c r="Z36" s="220"/>
      <c r="AA36" s="221"/>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2"/>
      <c r="AY36" s="222"/>
      <c r="AZ36" s="222"/>
      <c r="BA36" s="222"/>
      <c r="BB36" s="222"/>
      <c r="BC36" s="222"/>
      <c r="BD36" s="222"/>
      <c r="BE36" s="222"/>
      <c r="BF36" s="222"/>
      <c r="BG36" s="222"/>
      <c r="BH36" s="222"/>
      <c r="BI36" s="222"/>
      <c r="BJ36" s="222"/>
      <c r="BK36" s="222"/>
      <c r="BL36" s="222"/>
      <c r="BM36" s="226"/>
    </row>
    <row r="37" spans="1:65" s="111" customFormat="1" x14ac:dyDescent="0.25">
      <c r="A37" s="93"/>
      <c r="B37" s="112" t="s">
        <v>348</v>
      </c>
      <c r="C37" s="219" t="str">
        <f>IF(ROUND('Annual % Triangle'!C37-'Annual % Triangle'!C36,1)=0,"-",ROUND('Annual % Triangle'!C37-'Annual % Triangle'!C36,1))</f>
        <v>-</v>
      </c>
      <c r="D37" s="224" t="str">
        <f>IF(ROUND('Annual % Triangle'!D37-'Annual % Triangle'!D36,1)=0,"-",ROUND('Annual % Triangle'!D37-'Annual % Triangle'!D36,1))</f>
        <v>-</v>
      </c>
      <c r="E37" s="224" t="str">
        <f>IF(ROUND('Annual % Triangle'!E37-'Annual % Triangle'!E36,1)=0,"-",ROUND('Annual % Triangle'!E37-'Annual % Triangle'!E36,1))</f>
        <v>-</v>
      </c>
      <c r="F37" s="224" t="str">
        <f>IF(ROUND('Annual % Triangle'!F37-'Annual % Triangle'!F36,1)=0,"-",ROUND('Annual % Triangle'!F37-'Annual % Triangle'!F36,1))</f>
        <v>-</v>
      </c>
      <c r="G37" s="224" t="str">
        <f>IF(ROUND('Annual % Triangle'!G37-'Annual % Triangle'!G36,1)=0,"-",ROUND('Annual % Triangle'!G37-'Annual % Triangle'!G36,1))</f>
        <v>-</v>
      </c>
      <c r="H37" s="224" t="str">
        <f>IF(ROUND('Annual % Triangle'!H37-'Annual % Triangle'!H36,1)=0,"-",ROUND('Annual % Triangle'!H37-'Annual % Triangle'!H36,1))</f>
        <v>-</v>
      </c>
      <c r="I37" s="224" t="str">
        <f>IF(ROUND('Annual % Triangle'!I37-'Annual % Triangle'!I36,1)=0,"-",ROUND('Annual % Triangle'!I37-'Annual % Triangle'!I36,1))</f>
        <v>-</v>
      </c>
      <c r="J37" s="224" t="str">
        <f>IF(ROUND('Annual % Triangle'!J37-'Annual % Triangle'!J36,1)=0,"-",ROUND('Annual % Triangle'!J37-'Annual % Triangle'!J36,1))</f>
        <v>-</v>
      </c>
      <c r="K37" s="224" t="str">
        <f>IF(ROUND('Annual % Triangle'!K37-'Annual % Triangle'!K36,1)=0,"-",ROUND('Annual % Triangle'!K37-'Annual % Triangle'!K36,1))</f>
        <v>-</v>
      </c>
      <c r="L37" s="224" t="str">
        <f>IF(ROUND('Annual % Triangle'!L37-'Annual % Triangle'!L36,1)=0,"-",ROUND('Annual % Triangle'!L37-'Annual % Triangle'!L36,1))</f>
        <v>-</v>
      </c>
      <c r="M37" s="224" t="str">
        <f>IF(ROUND('Annual % Triangle'!M37-'Annual % Triangle'!M36,1)=0,"-",ROUND('Annual % Triangle'!M37-'Annual % Triangle'!M36,1))</f>
        <v>-</v>
      </c>
      <c r="N37" s="224" t="str">
        <f>IF(ROUND('Annual % Triangle'!N37-'Annual % Triangle'!N36,1)=0,"-",ROUND('Annual % Triangle'!N37-'Annual % Triangle'!N36,1))</f>
        <v>-</v>
      </c>
      <c r="O37" s="228" t="str">
        <f>IF(ROUND('Annual % Triangle'!O37-'Annual % Triangle'!O36,1)=0,"-",ROUND('Annual % Triangle'!O37-'Annual % Triangle'!O36,1))</f>
        <v>-</v>
      </c>
      <c r="P37" s="224" t="str">
        <f>IF(ROUND('Annual % Triangle'!P37-'Annual % Triangle'!P36,1)=0,"-",ROUND('Annual % Triangle'!P37-'Annual % Triangle'!P36,1))</f>
        <v>-</v>
      </c>
      <c r="Q37" s="224" t="str">
        <f>IF(ROUND('Annual % Triangle'!Q37-'Annual % Triangle'!Q36,1)=0,"-",ROUND('Annual % Triangle'!Q37-'Annual % Triangle'!Q36,1))</f>
        <v>-</v>
      </c>
      <c r="R37" s="224" t="str">
        <f>IF(ROUND('Annual % Triangle'!R37-'Annual % Triangle'!R36,1)=0,"-",ROUND('Annual % Triangle'!R37-'Annual % Triangle'!R36,1))</f>
        <v>-</v>
      </c>
      <c r="S37" s="224" t="str">
        <f>IF(ROUND('Annual % Triangle'!S37-'Annual % Triangle'!S36,1)=0,"-",ROUND('Annual % Triangle'!S37-'Annual % Triangle'!S36,1))</f>
        <v>-</v>
      </c>
      <c r="T37" s="224" t="str">
        <f>IF(ROUND('Annual % Triangle'!T37-'Annual % Triangle'!T36,1)=0,"-",ROUND('Annual % Triangle'!T37-'Annual % Triangle'!T36,1))</f>
        <v>-</v>
      </c>
      <c r="U37" s="224" t="str">
        <f>IF(ROUND('Annual % Triangle'!U37-'Annual % Triangle'!U36,1)=0,"-",ROUND('Annual % Triangle'!U37-'Annual % Triangle'!U36,1))</f>
        <v>-</v>
      </c>
      <c r="V37" s="224" t="str">
        <f>IF(ROUND('Annual % Triangle'!V37-'Annual % Triangle'!V36,1)=0,"-",ROUND('Annual % Triangle'!V37-'Annual % Triangle'!V36,1))</f>
        <v>-</v>
      </c>
      <c r="W37" s="224" t="str">
        <f>IF(ROUND('Annual % Triangle'!W37-'Annual % Triangle'!W36,1)=0,"-",ROUND('Annual % Triangle'!W37-'Annual % Triangle'!W36,1))</f>
        <v>-</v>
      </c>
      <c r="X37" s="224">
        <f>IF(ROUND('Annual % Triangle'!X37-'Annual % Triangle'!X36,1)=0,"-",ROUND('Annual % Triangle'!X37-'Annual % Triangle'!X36,1))</f>
        <v>0.1</v>
      </c>
      <c r="Y37" s="224">
        <f>IF(ROUND('Annual % Triangle'!Y37-'Annual % Triangle'!Y36,1)=0,"-",ROUND('Annual % Triangle'!Y37-'Annual % Triangle'!Y36,1))</f>
        <v>0.1</v>
      </c>
      <c r="Z37" s="224">
        <f>IF(ROUND('Annual % Triangle'!Z37-'Annual % Triangle'!Z36,1)=0,"-",ROUND('Annual % Triangle'!Z37-'Annual % Triangle'!Z36,1))</f>
        <v>0.3</v>
      </c>
      <c r="AA37" s="220"/>
      <c r="AB37" s="221"/>
      <c r="AC37" s="222"/>
      <c r="AD37" s="222"/>
      <c r="AE37" s="222"/>
      <c r="AF37" s="222"/>
      <c r="AG37" s="222"/>
      <c r="AH37" s="222"/>
      <c r="AI37" s="222"/>
      <c r="AJ37" s="222"/>
      <c r="AK37" s="222"/>
      <c r="AL37" s="222"/>
      <c r="AM37" s="222"/>
      <c r="AN37" s="222"/>
      <c r="AO37" s="222"/>
      <c r="AP37" s="222"/>
      <c r="AQ37" s="222"/>
      <c r="AR37" s="222"/>
      <c r="AS37" s="222"/>
      <c r="AT37" s="222"/>
      <c r="AU37" s="222"/>
      <c r="AV37" s="222"/>
      <c r="AW37" s="222"/>
      <c r="AX37" s="222"/>
      <c r="AY37" s="222"/>
      <c r="AZ37" s="222"/>
      <c r="BA37" s="222"/>
      <c r="BB37" s="222"/>
      <c r="BC37" s="222"/>
      <c r="BD37" s="222"/>
      <c r="BE37" s="222"/>
      <c r="BF37" s="222"/>
      <c r="BG37" s="222"/>
      <c r="BH37" s="222"/>
      <c r="BI37" s="222"/>
      <c r="BJ37" s="222"/>
      <c r="BK37" s="222"/>
      <c r="BL37" s="222"/>
      <c r="BM37" s="226"/>
    </row>
    <row r="38" spans="1:65" s="111" customFormat="1" x14ac:dyDescent="0.25">
      <c r="A38" s="93"/>
      <c r="B38" s="112" t="s">
        <v>349</v>
      </c>
      <c r="C38" s="219" t="str">
        <f>IF(ROUND('Annual % Triangle'!C38-'Annual % Triangle'!C37,1)=0,"-",ROUND('Annual % Triangle'!C38-'Annual % Triangle'!C37,1))</f>
        <v>-</v>
      </c>
      <c r="D38" s="224" t="str">
        <f>IF(ROUND('Annual % Triangle'!D38-'Annual % Triangle'!D37,1)=0,"-",ROUND('Annual % Triangle'!D38-'Annual % Triangle'!D37,1))</f>
        <v>-</v>
      </c>
      <c r="E38" s="224" t="str">
        <f>IF(ROUND('Annual % Triangle'!E38-'Annual % Triangle'!E37,1)=0,"-",ROUND('Annual % Triangle'!E38-'Annual % Triangle'!E37,1))</f>
        <v>-</v>
      </c>
      <c r="F38" s="224" t="str">
        <f>IF(ROUND('Annual % Triangle'!F38-'Annual % Triangle'!F37,1)=0,"-",ROUND('Annual % Triangle'!F38-'Annual % Triangle'!F37,1))</f>
        <v>-</v>
      </c>
      <c r="G38" s="224" t="str">
        <f>IF(ROUND('Annual % Triangle'!G38-'Annual % Triangle'!G37,1)=0,"-",ROUND('Annual % Triangle'!G38-'Annual % Triangle'!G37,1))</f>
        <v>-</v>
      </c>
      <c r="H38" s="224" t="str">
        <f>IF(ROUND('Annual % Triangle'!H38-'Annual % Triangle'!H37,1)=0,"-",ROUND('Annual % Triangle'!H38-'Annual % Triangle'!H37,1))</f>
        <v>-</v>
      </c>
      <c r="I38" s="224" t="str">
        <f>IF(ROUND('Annual % Triangle'!I38-'Annual % Triangle'!I37,1)=0,"-",ROUND('Annual % Triangle'!I38-'Annual % Triangle'!I37,1))</f>
        <v>-</v>
      </c>
      <c r="J38" s="224" t="str">
        <f>IF(ROUND('Annual % Triangle'!J38-'Annual % Triangle'!J37,1)=0,"-",ROUND('Annual % Triangle'!J38-'Annual % Triangle'!J37,1))</f>
        <v>-</v>
      </c>
      <c r="K38" s="224" t="str">
        <f>IF(ROUND('Annual % Triangle'!K38-'Annual % Triangle'!K37,1)=0,"-",ROUND('Annual % Triangle'!K38-'Annual % Triangle'!K37,1))</f>
        <v>-</v>
      </c>
      <c r="L38" s="224" t="str">
        <f>IF(ROUND('Annual % Triangle'!L38-'Annual % Triangle'!L37,1)=0,"-",ROUND('Annual % Triangle'!L38-'Annual % Triangle'!L37,1))</f>
        <v>-</v>
      </c>
      <c r="M38" s="224" t="str">
        <f>IF(ROUND('Annual % Triangle'!M38-'Annual % Triangle'!M37,1)=0,"-",ROUND('Annual % Triangle'!M38-'Annual % Triangle'!M37,1))</f>
        <v>-</v>
      </c>
      <c r="N38" s="224" t="str">
        <f>IF(ROUND('Annual % Triangle'!N38-'Annual % Triangle'!N37,1)=0,"-",ROUND('Annual % Triangle'!N38-'Annual % Triangle'!N37,1))</f>
        <v>-</v>
      </c>
      <c r="O38" s="224" t="str">
        <f>IF(ROUND('Annual % Triangle'!O38-'Annual % Triangle'!O37,1)=0,"-",ROUND('Annual % Triangle'!O38-'Annual % Triangle'!O37,1))</f>
        <v>-</v>
      </c>
      <c r="P38" s="228" t="str">
        <f>IF(ROUND('Annual % Triangle'!P38-'Annual % Triangle'!P37,1)=0,"-",ROUND('Annual % Triangle'!P38-'Annual % Triangle'!P37,1))</f>
        <v>-</v>
      </c>
      <c r="Q38" s="224" t="str">
        <f>IF(ROUND('Annual % Triangle'!Q38-'Annual % Triangle'!Q37,1)=0,"-",ROUND('Annual % Triangle'!Q38-'Annual % Triangle'!Q37,1))</f>
        <v>-</v>
      </c>
      <c r="R38" s="224" t="str">
        <f>IF(ROUND('Annual % Triangle'!R38-'Annual % Triangle'!R37,1)=0,"-",ROUND('Annual % Triangle'!R38-'Annual % Triangle'!R37,1))</f>
        <v>-</v>
      </c>
      <c r="S38" s="224" t="str">
        <f>IF(ROUND('Annual % Triangle'!S38-'Annual % Triangle'!S37,1)=0,"-",ROUND('Annual % Triangle'!S38-'Annual % Triangle'!S37,1))</f>
        <v>-</v>
      </c>
      <c r="T38" s="224" t="str">
        <f>IF(ROUND('Annual % Triangle'!T38-'Annual % Triangle'!T37,1)=0,"-",ROUND('Annual % Triangle'!T38-'Annual % Triangle'!T37,1))</f>
        <v>-</v>
      </c>
      <c r="U38" s="224" t="str">
        <f>IF(ROUND('Annual % Triangle'!U38-'Annual % Triangle'!U37,1)=0,"-",ROUND('Annual % Triangle'!U38-'Annual % Triangle'!U37,1))</f>
        <v>-</v>
      </c>
      <c r="V38" s="224" t="str">
        <f>IF(ROUND('Annual % Triangle'!V38-'Annual % Triangle'!V37,1)=0,"-",ROUND('Annual % Triangle'!V38-'Annual % Triangle'!V37,1))</f>
        <v>-</v>
      </c>
      <c r="W38" s="224" t="str">
        <f>IF(ROUND('Annual % Triangle'!W38-'Annual % Triangle'!W37,1)=0,"-",ROUND('Annual % Triangle'!W38-'Annual % Triangle'!W37,1))</f>
        <v>-</v>
      </c>
      <c r="X38" s="224" t="str">
        <f>IF(ROUND('Annual % Triangle'!X38-'Annual % Triangle'!X37,1)=0,"-",ROUND('Annual % Triangle'!X38-'Annual % Triangle'!X37,1))</f>
        <v>-</v>
      </c>
      <c r="Y38" s="224" t="str">
        <f>IF(ROUND('Annual % Triangle'!Y38-'Annual % Triangle'!Y37,1)=0,"-",ROUND('Annual % Triangle'!Y38-'Annual % Triangle'!Y37,1))</f>
        <v>-</v>
      </c>
      <c r="Z38" s="224" t="str">
        <f>IF(ROUND('Annual % Triangle'!Z38-'Annual % Triangle'!Z37,1)=0,"-",ROUND('Annual % Triangle'!Z38-'Annual % Triangle'!Z37,1))</f>
        <v>-</v>
      </c>
      <c r="AA38" s="224">
        <f>IF(ROUND('Annual % Triangle'!AA38-'Annual % Triangle'!AA37,1)=0,"-",ROUND('Annual % Triangle'!AA38-'Annual % Triangle'!AA37,1))</f>
        <v>0.2</v>
      </c>
      <c r="AB38" s="220"/>
      <c r="AC38" s="221"/>
      <c r="AD38" s="222"/>
      <c r="AE38" s="222"/>
      <c r="AF38" s="222"/>
      <c r="AG38" s="222"/>
      <c r="AH38" s="222"/>
      <c r="AI38" s="222"/>
      <c r="AJ38" s="222"/>
      <c r="AK38" s="222"/>
      <c r="AL38" s="222"/>
      <c r="AM38" s="222"/>
      <c r="AN38" s="222"/>
      <c r="AO38" s="222"/>
      <c r="AP38" s="222"/>
      <c r="AQ38" s="222"/>
      <c r="AR38" s="222"/>
      <c r="AS38" s="222"/>
      <c r="AT38" s="222"/>
      <c r="AU38" s="222"/>
      <c r="AV38" s="222"/>
      <c r="AW38" s="222"/>
      <c r="AX38" s="222"/>
      <c r="AY38" s="222"/>
      <c r="AZ38" s="222"/>
      <c r="BA38" s="222"/>
      <c r="BB38" s="222"/>
      <c r="BC38" s="222"/>
      <c r="BD38" s="222"/>
      <c r="BE38" s="222"/>
      <c r="BF38" s="222"/>
      <c r="BG38" s="222"/>
      <c r="BH38" s="222"/>
      <c r="BI38" s="222"/>
      <c r="BJ38" s="222"/>
      <c r="BK38" s="222"/>
      <c r="BL38" s="222"/>
      <c r="BM38" s="226"/>
    </row>
    <row r="39" spans="1:65" s="111" customFormat="1" x14ac:dyDescent="0.25">
      <c r="A39" s="93"/>
      <c r="B39" s="112" t="s">
        <v>350</v>
      </c>
      <c r="C39" s="219">
        <f>IF(ROUND('Annual % Triangle'!C39-'Annual % Triangle'!C38,1)=0,"-",ROUND('Annual % Triangle'!C39-'Annual % Triangle'!C38,1))</f>
        <v>0.4</v>
      </c>
      <c r="D39" s="224">
        <f>IF(ROUND('Annual % Triangle'!D39-'Annual % Triangle'!D38,1)=0,"-",ROUND('Annual % Triangle'!D39-'Annual % Triangle'!D38,1))</f>
        <v>0.2</v>
      </c>
      <c r="E39" s="224">
        <f>IF(ROUND('Annual % Triangle'!E39-'Annual % Triangle'!E38,1)=0,"-",ROUND('Annual % Triangle'!E39-'Annual % Triangle'!E38,1))</f>
        <v>0.1</v>
      </c>
      <c r="F39" s="224">
        <f>IF(ROUND('Annual % Triangle'!F39-'Annual % Triangle'!F38,1)=0,"-",ROUND('Annual % Triangle'!F39-'Annual % Triangle'!F38,1))</f>
        <v>0.3</v>
      </c>
      <c r="G39" s="224">
        <f>IF(ROUND('Annual % Triangle'!G39-'Annual % Triangle'!G38,1)=0,"-",ROUND('Annual % Triangle'!G39-'Annual % Triangle'!G38,1))</f>
        <v>0.1</v>
      </c>
      <c r="H39" s="224">
        <f>IF(ROUND('Annual % Triangle'!H39-'Annual % Triangle'!H38,1)=0,"-",ROUND('Annual % Triangle'!H39-'Annual % Triangle'!H38,1))</f>
        <v>0.1</v>
      </c>
      <c r="I39" s="224">
        <f>IF(ROUND('Annual % Triangle'!I39-'Annual % Triangle'!I38,1)=0,"-",ROUND('Annual % Triangle'!I39-'Annual % Triangle'!I38,1))</f>
        <v>0.1</v>
      </c>
      <c r="J39" s="224">
        <f>IF(ROUND('Annual % Triangle'!J39-'Annual % Triangle'!J38,1)=0,"-",ROUND('Annual % Triangle'!J39-'Annual % Triangle'!J38,1))</f>
        <v>-0.1</v>
      </c>
      <c r="K39" s="224" t="str">
        <f>IF(ROUND('Annual % Triangle'!K39-'Annual % Triangle'!K38,1)=0,"-",ROUND('Annual % Triangle'!K39-'Annual % Triangle'!K38,1))</f>
        <v>-</v>
      </c>
      <c r="L39" s="224">
        <f>IF(ROUND('Annual % Triangle'!L39-'Annual % Triangle'!L38,1)=0,"-",ROUND('Annual % Triangle'!L39-'Annual % Triangle'!L38,1))</f>
        <v>0.3</v>
      </c>
      <c r="M39" s="224">
        <f>IF(ROUND('Annual % Triangle'!M39-'Annual % Triangle'!M38,1)=0,"-",ROUND('Annual % Triangle'!M39-'Annual % Triangle'!M38,1))</f>
        <v>0.3</v>
      </c>
      <c r="N39" s="224">
        <f>IF(ROUND('Annual % Triangle'!N39-'Annual % Triangle'!N38,1)=0,"-",ROUND('Annual % Triangle'!N39-'Annual % Triangle'!N38,1))</f>
        <v>0.3</v>
      </c>
      <c r="O39" s="224">
        <f>IF(ROUND('Annual % Triangle'!O39-'Annual % Triangle'!O38,1)=0,"-",ROUND('Annual % Triangle'!O39-'Annual % Triangle'!O38,1))</f>
        <v>0.2</v>
      </c>
      <c r="P39" s="224">
        <f>IF(ROUND('Annual % Triangle'!P39-'Annual % Triangle'!P38,1)=0,"-",ROUND('Annual % Triangle'!P39-'Annual % Triangle'!P38,1))</f>
        <v>0.1</v>
      </c>
      <c r="Q39" s="228">
        <f>IF(ROUND('Annual % Triangle'!Q39-'Annual % Triangle'!Q38,1)=0,"-",ROUND('Annual % Triangle'!Q39-'Annual % Triangle'!Q38,1))</f>
        <v>0.3</v>
      </c>
      <c r="R39" s="224">
        <f>IF(ROUND('Annual % Triangle'!R39-'Annual % Triangle'!R38,1)=0,"-",ROUND('Annual % Triangle'!R39-'Annual % Triangle'!R38,1))</f>
        <v>0.2</v>
      </c>
      <c r="S39" s="224">
        <f>IF(ROUND('Annual % Triangle'!S39-'Annual % Triangle'!S38,1)=0,"-",ROUND('Annual % Triangle'!S39-'Annual % Triangle'!S38,1))</f>
        <v>0.3</v>
      </c>
      <c r="T39" s="224">
        <f>IF(ROUND('Annual % Triangle'!T39-'Annual % Triangle'!T38,1)=0,"-",ROUND('Annual % Triangle'!T39-'Annual % Triangle'!T38,1))</f>
        <v>0.9</v>
      </c>
      <c r="U39" s="224">
        <f>IF(ROUND('Annual % Triangle'!U39-'Annual % Triangle'!U38,1)=0,"-",ROUND('Annual % Triangle'!U39-'Annual % Triangle'!U38,1))</f>
        <v>0.7</v>
      </c>
      <c r="V39" s="224">
        <f>IF(ROUND('Annual % Triangle'!V39-'Annual % Triangle'!V38,1)=0,"-",ROUND('Annual % Triangle'!V39-'Annual % Triangle'!V38,1))</f>
        <v>0.2</v>
      </c>
      <c r="W39" s="224">
        <f>IF(ROUND('Annual % Triangle'!W39-'Annual % Triangle'!W38,1)=0,"-",ROUND('Annual % Triangle'!W39-'Annual % Triangle'!W38,1))</f>
        <v>0.1</v>
      </c>
      <c r="X39" s="224">
        <f>IF(ROUND('Annual % Triangle'!X39-'Annual % Triangle'!X38,1)=0,"-",ROUND('Annual % Triangle'!X39-'Annual % Triangle'!X38,1))</f>
        <v>-0.3</v>
      </c>
      <c r="Y39" s="224">
        <f>IF(ROUND('Annual % Triangle'!Y39-'Annual % Triangle'!Y38,1)=0,"-",ROUND('Annual % Triangle'!Y39-'Annual % Triangle'!Y38,1))</f>
        <v>-0.3</v>
      </c>
      <c r="Z39" s="224">
        <f>IF(ROUND('Annual % Triangle'!Z39-'Annual % Triangle'!Z38,1)=0,"-",ROUND('Annual % Triangle'!Z39-'Annual % Triangle'!Z38,1))</f>
        <v>0.4</v>
      </c>
      <c r="AA39" s="224">
        <f>IF(ROUND('Annual % Triangle'!AA39-'Annual % Triangle'!AA38,1)=0,"-",ROUND('Annual % Triangle'!AA39-'Annual % Triangle'!AA38,1))</f>
        <v>0.6</v>
      </c>
      <c r="AB39" s="224">
        <f>IF(ROUND('Annual % Triangle'!AB39-'Annual % Triangle'!AB38,1)=0,"-",ROUND('Annual % Triangle'!AB39-'Annual % Triangle'!AB38,1))</f>
        <v>0.6</v>
      </c>
      <c r="AC39" s="220"/>
      <c r="AD39" s="221"/>
      <c r="AE39" s="222"/>
      <c r="AF39" s="222"/>
      <c r="AG39" s="222"/>
      <c r="AH39" s="222"/>
      <c r="AI39" s="222"/>
      <c r="AJ39" s="222"/>
      <c r="AK39" s="222"/>
      <c r="AL39" s="222"/>
      <c r="AM39" s="222"/>
      <c r="AN39" s="222"/>
      <c r="AO39" s="222"/>
      <c r="AP39" s="222"/>
      <c r="AQ39" s="222"/>
      <c r="AR39" s="222"/>
      <c r="AS39" s="222"/>
      <c r="AT39" s="222"/>
      <c r="AU39" s="222"/>
      <c r="AV39" s="222"/>
      <c r="AW39" s="222"/>
      <c r="AX39" s="222"/>
      <c r="AY39" s="222"/>
      <c r="AZ39" s="222"/>
      <c r="BA39" s="222"/>
      <c r="BB39" s="222"/>
      <c r="BC39" s="222"/>
      <c r="BD39" s="222"/>
      <c r="BE39" s="222"/>
      <c r="BF39" s="222"/>
      <c r="BG39" s="222"/>
      <c r="BH39" s="222"/>
      <c r="BI39" s="222"/>
      <c r="BJ39" s="222"/>
      <c r="BK39" s="222"/>
      <c r="BL39" s="222"/>
      <c r="BM39" s="226"/>
    </row>
    <row r="40" spans="1:65" s="111" customFormat="1" x14ac:dyDescent="0.25">
      <c r="A40" s="93"/>
      <c r="B40" s="112" t="s">
        <v>351</v>
      </c>
      <c r="C40" s="219" t="str">
        <f>IF(ROUND('Annual % Triangle'!C40-'Annual % Triangle'!C39,1)=0,"-",ROUND('Annual % Triangle'!C40-'Annual % Triangle'!C39,1))</f>
        <v>-</v>
      </c>
      <c r="D40" s="224" t="str">
        <f>IF(ROUND('Annual % Triangle'!D40-'Annual % Triangle'!D39,1)=0,"-",ROUND('Annual % Triangle'!D40-'Annual % Triangle'!D39,1))</f>
        <v>-</v>
      </c>
      <c r="E40" s="224" t="str">
        <f>IF(ROUND('Annual % Triangle'!E40-'Annual % Triangle'!E39,1)=0,"-",ROUND('Annual % Triangle'!E40-'Annual % Triangle'!E39,1))</f>
        <v>-</v>
      </c>
      <c r="F40" s="224" t="str">
        <f>IF(ROUND('Annual % Triangle'!F40-'Annual % Triangle'!F39,1)=0,"-",ROUND('Annual % Triangle'!F40-'Annual % Triangle'!F39,1))</f>
        <v>-</v>
      </c>
      <c r="G40" s="224" t="str">
        <f>IF(ROUND('Annual % Triangle'!G40-'Annual % Triangle'!G39,1)=0,"-",ROUND('Annual % Triangle'!G40-'Annual % Triangle'!G39,1))</f>
        <v>-</v>
      </c>
      <c r="H40" s="224" t="str">
        <f>IF(ROUND('Annual % Triangle'!H40-'Annual % Triangle'!H39,1)=0,"-",ROUND('Annual % Triangle'!H40-'Annual % Triangle'!H39,1))</f>
        <v>-</v>
      </c>
      <c r="I40" s="224" t="str">
        <f>IF(ROUND('Annual % Triangle'!I40-'Annual % Triangle'!I39,1)=0,"-",ROUND('Annual % Triangle'!I40-'Annual % Triangle'!I39,1))</f>
        <v>-</v>
      </c>
      <c r="J40" s="224" t="str">
        <f>IF(ROUND('Annual % Triangle'!J40-'Annual % Triangle'!J39,1)=0,"-",ROUND('Annual % Triangle'!J40-'Annual % Triangle'!J39,1))</f>
        <v>-</v>
      </c>
      <c r="K40" s="224" t="str">
        <f>IF(ROUND('Annual % Triangle'!K40-'Annual % Triangle'!K39,1)=0,"-",ROUND('Annual % Triangle'!K40-'Annual % Triangle'!K39,1))</f>
        <v>-</v>
      </c>
      <c r="L40" s="224" t="str">
        <f>IF(ROUND('Annual % Triangle'!L40-'Annual % Triangle'!L39,1)=0,"-",ROUND('Annual % Triangle'!L40-'Annual % Triangle'!L39,1))</f>
        <v>-</v>
      </c>
      <c r="M40" s="224" t="str">
        <f>IF(ROUND('Annual % Triangle'!M40-'Annual % Triangle'!M39,1)=0,"-",ROUND('Annual % Triangle'!M40-'Annual % Triangle'!M39,1))</f>
        <v>-</v>
      </c>
      <c r="N40" s="224" t="str">
        <f>IF(ROUND('Annual % Triangle'!N40-'Annual % Triangle'!N39,1)=0,"-",ROUND('Annual % Triangle'!N40-'Annual % Triangle'!N39,1))</f>
        <v>-</v>
      </c>
      <c r="O40" s="224" t="str">
        <f>IF(ROUND('Annual % Triangle'!O40-'Annual % Triangle'!O39,1)=0,"-",ROUND('Annual % Triangle'!O40-'Annual % Triangle'!O39,1))</f>
        <v>-</v>
      </c>
      <c r="P40" s="224" t="str">
        <f>IF(ROUND('Annual % Triangle'!P40-'Annual % Triangle'!P39,1)=0,"-",ROUND('Annual % Triangle'!P40-'Annual % Triangle'!P39,1))</f>
        <v>-</v>
      </c>
      <c r="Q40" s="224" t="str">
        <f>IF(ROUND('Annual % Triangle'!Q40-'Annual % Triangle'!Q39,1)=0,"-",ROUND('Annual % Triangle'!Q40-'Annual % Triangle'!Q39,1))</f>
        <v>-</v>
      </c>
      <c r="R40" s="228" t="str">
        <f>IF(ROUND('Annual % Triangle'!R40-'Annual % Triangle'!R39,1)=0,"-",ROUND('Annual % Triangle'!R40-'Annual % Triangle'!R39,1))</f>
        <v>-</v>
      </c>
      <c r="S40" s="224" t="str">
        <f>IF(ROUND('Annual % Triangle'!S40-'Annual % Triangle'!S39,1)=0,"-",ROUND('Annual % Triangle'!S40-'Annual % Triangle'!S39,1))</f>
        <v>-</v>
      </c>
      <c r="T40" s="224" t="str">
        <f>IF(ROUND('Annual % Triangle'!T40-'Annual % Triangle'!T39,1)=0,"-",ROUND('Annual % Triangle'!T40-'Annual % Triangle'!T39,1))</f>
        <v>-</v>
      </c>
      <c r="U40" s="224" t="str">
        <f>IF(ROUND('Annual % Triangle'!U40-'Annual % Triangle'!U39,1)=0,"-",ROUND('Annual % Triangle'!U40-'Annual % Triangle'!U39,1))</f>
        <v>-</v>
      </c>
      <c r="V40" s="224" t="str">
        <f>IF(ROUND('Annual % Triangle'!V40-'Annual % Triangle'!V39,1)=0,"-",ROUND('Annual % Triangle'!V40-'Annual % Triangle'!V39,1))</f>
        <v>-</v>
      </c>
      <c r="W40" s="224" t="str">
        <f>IF(ROUND('Annual % Triangle'!W40-'Annual % Triangle'!W39,1)=0,"-",ROUND('Annual % Triangle'!W40-'Annual % Triangle'!W39,1))</f>
        <v>-</v>
      </c>
      <c r="X40" s="224" t="str">
        <f>IF(ROUND('Annual % Triangle'!X40-'Annual % Triangle'!X39,1)=0,"-",ROUND('Annual % Triangle'!X40-'Annual % Triangle'!X39,1))</f>
        <v>-</v>
      </c>
      <c r="Y40" s="224" t="str">
        <f>IF(ROUND('Annual % Triangle'!Y40-'Annual % Triangle'!Y39,1)=0,"-",ROUND('Annual % Triangle'!Y40-'Annual % Triangle'!Y39,1))</f>
        <v>-</v>
      </c>
      <c r="Z40" s="224" t="str">
        <f>IF(ROUND('Annual % Triangle'!Z40-'Annual % Triangle'!Z39,1)=0,"-",ROUND('Annual % Triangle'!Z40-'Annual % Triangle'!Z39,1))</f>
        <v>-</v>
      </c>
      <c r="AA40" s="224">
        <f>IF(ROUND('Annual % Triangle'!AA40-'Annual % Triangle'!AA39,1)=0,"-",ROUND('Annual % Triangle'!AA40-'Annual % Triangle'!AA39,1))</f>
        <v>-0.1</v>
      </c>
      <c r="AB40" s="224">
        <f>IF(ROUND('Annual % Triangle'!AB40-'Annual % Triangle'!AB39,1)=0,"-",ROUND('Annual % Triangle'!AB40-'Annual % Triangle'!AB39,1))</f>
        <v>0.3</v>
      </c>
      <c r="AC40" s="224">
        <f>IF(ROUND('Annual % Triangle'!AC40-'Annual % Triangle'!AC39,1)=0,"-",ROUND('Annual % Triangle'!AC40-'Annual % Triangle'!AC39,1))</f>
        <v>0.1</v>
      </c>
      <c r="AD40" s="220"/>
      <c r="AE40" s="221"/>
      <c r="AF40" s="222"/>
      <c r="AG40" s="222"/>
      <c r="AH40" s="222"/>
      <c r="AI40" s="222"/>
      <c r="AJ40" s="222"/>
      <c r="AK40" s="222"/>
      <c r="AL40" s="222"/>
      <c r="AM40" s="222"/>
      <c r="AN40" s="222"/>
      <c r="AO40" s="222"/>
      <c r="AP40" s="222"/>
      <c r="AQ40" s="222"/>
      <c r="AR40" s="222"/>
      <c r="AS40" s="222"/>
      <c r="AT40" s="222"/>
      <c r="AU40" s="222"/>
      <c r="AV40" s="222"/>
      <c r="AW40" s="222"/>
      <c r="AX40" s="222"/>
      <c r="AY40" s="222"/>
      <c r="AZ40" s="222"/>
      <c r="BA40" s="222"/>
      <c r="BB40" s="222"/>
      <c r="BC40" s="222"/>
      <c r="BD40" s="222"/>
      <c r="BE40" s="222"/>
      <c r="BF40" s="222"/>
      <c r="BG40" s="222"/>
      <c r="BH40" s="222"/>
      <c r="BI40" s="222"/>
      <c r="BJ40" s="222"/>
      <c r="BK40" s="222"/>
      <c r="BL40" s="222"/>
      <c r="BM40" s="226"/>
    </row>
    <row r="41" spans="1:65" s="111" customFormat="1" x14ac:dyDescent="0.25">
      <c r="A41" s="93"/>
      <c r="B41" s="112" t="s">
        <v>352</v>
      </c>
      <c r="C41" s="219" t="str">
        <f>IF(ROUND('Annual % Triangle'!C41-'Annual % Triangle'!C40,1)=0,"-",ROUND('Annual % Triangle'!C41-'Annual % Triangle'!C40,1))</f>
        <v>-</v>
      </c>
      <c r="D41" s="224" t="str">
        <f>IF(ROUND('Annual % Triangle'!D41-'Annual % Triangle'!D40,1)=0,"-",ROUND('Annual % Triangle'!D41-'Annual % Triangle'!D40,1))</f>
        <v>-</v>
      </c>
      <c r="E41" s="224" t="str">
        <f>IF(ROUND('Annual % Triangle'!E41-'Annual % Triangle'!E40,1)=0,"-",ROUND('Annual % Triangle'!E41-'Annual % Triangle'!E40,1))</f>
        <v>-</v>
      </c>
      <c r="F41" s="224" t="str">
        <f>IF(ROUND('Annual % Triangle'!F41-'Annual % Triangle'!F40,1)=0,"-",ROUND('Annual % Triangle'!F41-'Annual % Triangle'!F40,1))</f>
        <v>-</v>
      </c>
      <c r="G41" s="224" t="str">
        <f>IF(ROUND('Annual % Triangle'!G41-'Annual % Triangle'!G40,1)=0,"-",ROUND('Annual % Triangle'!G41-'Annual % Triangle'!G40,1))</f>
        <v>-</v>
      </c>
      <c r="H41" s="224" t="str">
        <f>IF(ROUND('Annual % Triangle'!H41-'Annual % Triangle'!H40,1)=0,"-",ROUND('Annual % Triangle'!H41-'Annual % Triangle'!H40,1))</f>
        <v>-</v>
      </c>
      <c r="I41" s="224" t="str">
        <f>IF(ROUND('Annual % Triangle'!I41-'Annual % Triangle'!I40,1)=0,"-",ROUND('Annual % Triangle'!I41-'Annual % Triangle'!I40,1))</f>
        <v>-</v>
      </c>
      <c r="J41" s="224" t="str">
        <f>IF(ROUND('Annual % Triangle'!J41-'Annual % Triangle'!J40,1)=0,"-",ROUND('Annual % Triangle'!J41-'Annual % Triangle'!J40,1))</f>
        <v>-</v>
      </c>
      <c r="K41" s="224" t="str">
        <f>IF(ROUND('Annual % Triangle'!K41-'Annual % Triangle'!K40,1)=0,"-",ROUND('Annual % Triangle'!K41-'Annual % Triangle'!K40,1))</f>
        <v>-</v>
      </c>
      <c r="L41" s="224" t="str">
        <f>IF(ROUND('Annual % Triangle'!L41-'Annual % Triangle'!L40,1)=0,"-",ROUND('Annual % Triangle'!L41-'Annual % Triangle'!L40,1))</f>
        <v>-</v>
      </c>
      <c r="M41" s="224" t="str">
        <f>IF(ROUND('Annual % Triangle'!M41-'Annual % Triangle'!M40,1)=0,"-",ROUND('Annual % Triangle'!M41-'Annual % Triangle'!M40,1))</f>
        <v>-</v>
      </c>
      <c r="N41" s="224" t="str">
        <f>IF(ROUND('Annual % Triangle'!N41-'Annual % Triangle'!N40,1)=0,"-",ROUND('Annual % Triangle'!N41-'Annual % Triangle'!N40,1))</f>
        <v>-</v>
      </c>
      <c r="O41" s="224" t="str">
        <f>IF(ROUND('Annual % Triangle'!O41-'Annual % Triangle'!O40,1)=0,"-",ROUND('Annual % Triangle'!O41-'Annual % Triangle'!O40,1))</f>
        <v>-</v>
      </c>
      <c r="P41" s="224" t="str">
        <f>IF(ROUND('Annual % Triangle'!P41-'Annual % Triangle'!P40,1)=0,"-",ROUND('Annual % Triangle'!P41-'Annual % Triangle'!P40,1))</f>
        <v>-</v>
      </c>
      <c r="Q41" s="224" t="str">
        <f>IF(ROUND('Annual % Triangle'!Q41-'Annual % Triangle'!Q40,1)=0,"-",ROUND('Annual % Triangle'!Q41-'Annual % Triangle'!Q40,1))</f>
        <v>-</v>
      </c>
      <c r="R41" s="224" t="str">
        <f>IF(ROUND('Annual % Triangle'!R41-'Annual % Triangle'!R40,1)=0,"-",ROUND('Annual % Triangle'!R41-'Annual % Triangle'!R40,1))</f>
        <v>-</v>
      </c>
      <c r="S41" s="228" t="str">
        <f>IF(ROUND('Annual % Triangle'!S41-'Annual % Triangle'!S40,1)=0,"-",ROUND('Annual % Triangle'!S41-'Annual % Triangle'!S40,1))</f>
        <v>-</v>
      </c>
      <c r="T41" s="224" t="str">
        <f>IF(ROUND('Annual % Triangle'!T41-'Annual % Triangle'!T40,1)=0,"-",ROUND('Annual % Triangle'!T41-'Annual % Triangle'!T40,1))</f>
        <v>-</v>
      </c>
      <c r="U41" s="224" t="str">
        <f>IF(ROUND('Annual % Triangle'!U41-'Annual % Triangle'!U40,1)=0,"-",ROUND('Annual % Triangle'!U41-'Annual % Triangle'!U40,1))</f>
        <v>-</v>
      </c>
      <c r="V41" s="224" t="str">
        <f>IF(ROUND('Annual % Triangle'!V41-'Annual % Triangle'!V40,1)=0,"-",ROUND('Annual % Triangle'!V41-'Annual % Triangle'!V40,1))</f>
        <v>-</v>
      </c>
      <c r="W41" s="224" t="str">
        <f>IF(ROUND('Annual % Triangle'!W41-'Annual % Triangle'!W40,1)=0,"-",ROUND('Annual % Triangle'!W41-'Annual % Triangle'!W40,1))</f>
        <v>-</v>
      </c>
      <c r="X41" s="224" t="str">
        <f>IF(ROUND('Annual % Triangle'!X41-'Annual % Triangle'!X40,1)=0,"-",ROUND('Annual % Triangle'!X41-'Annual % Triangle'!X40,1))</f>
        <v>-</v>
      </c>
      <c r="Y41" s="224" t="str">
        <f>IF(ROUND('Annual % Triangle'!Y41-'Annual % Triangle'!Y40,1)=0,"-",ROUND('Annual % Triangle'!Y41-'Annual % Triangle'!Y40,1))</f>
        <v>-</v>
      </c>
      <c r="Z41" s="224" t="str">
        <f>IF(ROUND('Annual % Triangle'!Z41-'Annual % Triangle'!Z40,1)=0,"-",ROUND('Annual % Triangle'!Z41-'Annual % Triangle'!Z40,1))</f>
        <v>-</v>
      </c>
      <c r="AA41" s="224" t="str">
        <f>IF(ROUND('Annual % Triangle'!AA41-'Annual % Triangle'!AA40,1)=0,"-",ROUND('Annual % Triangle'!AA41-'Annual % Triangle'!AA40,1))</f>
        <v>-</v>
      </c>
      <c r="AB41" s="224">
        <f>IF(ROUND('Annual % Triangle'!AB41-'Annual % Triangle'!AB40,1)=0,"-",ROUND('Annual % Triangle'!AB41-'Annual % Triangle'!AB40,1))</f>
        <v>-0.3</v>
      </c>
      <c r="AC41" s="224">
        <f>IF(ROUND('Annual % Triangle'!AC41-'Annual % Triangle'!AC40,1)=0,"-",ROUND('Annual % Triangle'!AC41-'Annual % Triangle'!AC40,1))</f>
        <v>-0.1</v>
      </c>
      <c r="AD41" s="224">
        <f>IF(ROUND('Annual % Triangle'!AD41-'Annual % Triangle'!AD40,1)=0,"-",ROUND('Annual % Triangle'!AD41-'Annual % Triangle'!AD40,1))</f>
        <v>-0.1</v>
      </c>
      <c r="AE41" s="220"/>
      <c r="AF41" s="221"/>
      <c r="AG41" s="222"/>
      <c r="AH41" s="222"/>
      <c r="AI41" s="222"/>
      <c r="AJ41" s="222"/>
      <c r="AK41" s="222"/>
      <c r="AL41" s="222"/>
      <c r="AM41" s="222"/>
      <c r="AN41" s="222"/>
      <c r="AO41" s="222"/>
      <c r="AP41" s="222"/>
      <c r="AQ41" s="222"/>
      <c r="AR41" s="222"/>
      <c r="AS41" s="222"/>
      <c r="AT41" s="222"/>
      <c r="AU41" s="222"/>
      <c r="AV41" s="222"/>
      <c r="AW41" s="222"/>
      <c r="AX41" s="222"/>
      <c r="AY41" s="222"/>
      <c r="AZ41" s="222"/>
      <c r="BA41" s="222"/>
      <c r="BB41" s="222"/>
      <c r="BC41" s="222"/>
      <c r="BD41" s="222"/>
      <c r="BE41" s="222"/>
      <c r="BF41" s="222"/>
      <c r="BG41" s="222"/>
      <c r="BH41" s="222"/>
      <c r="BI41" s="222"/>
      <c r="BJ41" s="222"/>
      <c r="BK41" s="222"/>
      <c r="BL41" s="222"/>
      <c r="BM41" s="226"/>
    </row>
    <row r="42" spans="1:65" s="111" customFormat="1" x14ac:dyDescent="0.25">
      <c r="A42" s="93"/>
      <c r="B42" s="112" t="s">
        <v>353</v>
      </c>
      <c r="C42" s="219" t="str">
        <f>IF(ROUND('Annual % Triangle'!C42-'Annual % Triangle'!C41,1)=0,"-",ROUND('Annual % Triangle'!C42-'Annual % Triangle'!C41,1))</f>
        <v>-</v>
      </c>
      <c r="D42" s="224" t="str">
        <f>IF(ROUND('Annual % Triangle'!D42-'Annual % Triangle'!D41,1)=0,"-",ROUND('Annual % Triangle'!D42-'Annual % Triangle'!D41,1))</f>
        <v>-</v>
      </c>
      <c r="E42" s="224" t="str">
        <f>IF(ROUND('Annual % Triangle'!E42-'Annual % Triangle'!E41,1)=0,"-",ROUND('Annual % Triangle'!E42-'Annual % Triangle'!E41,1))</f>
        <v>-</v>
      </c>
      <c r="F42" s="224" t="str">
        <f>IF(ROUND('Annual % Triangle'!F42-'Annual % Triangle'!F41,1)=0,"-",ROUND('Annual % Triangle'!F42-'Annual % Triangle'!F41,1))</f>
        <v>-</v>
      </c>
      <c r="G42" s="224" t="str">
        <f>IF(ROUND('Annual % Triangle'!G42-'Annual % Triangle'!G41,1)=0,"-",ROUND('Annual % Triangle'!G42-'Annual % Triangle'!G41,1))</f>
        <v>-</v>
      </c>
      <c r="H42" s="224" t="str">
        <f>IF(ROUND('Annual % Triangle'!H42-'Annual % Triangle'!H41,1)=0,"-",ROUND('Annual % Triangle'!H42-'Annual % Triangle'!H41,1))</f>
        <v>-</v>
      </c>
      <c r="I42" s="224" t="str">
        <f>IF(ROUND('Annual % Triangle'!I42-'Annual % Triangle'!I41,1)=0,"-",ROUND('Annual % Triangle'!I42-'Annual % Triangle'!I41,1))</f>
        <v>-</v>
      </c>
      <c r="J42" s="224" t="str">
        <f>IF(ROUND('Annual % Triangle'!J42-'Annual % Triangle'!J41,1)=0,"-",ROUND('Annual % Triangle'!J42-'Annual % Triangle'!J41,1))</f>
        <v>-</v>
      </c>
      <c r="K42" s="224" t="str">
        <f>IF(ROUND('Annual % Triangle'!K42-'Annual % Triangle'!K41,1)=0,"-",ROUND('Annual % Triangle'!K42-'Annual % Triangle'!K41,1))</f>
        <v>-</v>
      </c>
      <c r="L42" s="224" t="str">
        <f>IF(ROUND('Annual % Triangle'!L42-'Annual % Triangle'!L41,1)=0,"-",ROUND('Annual % Triangle'!L42-'Annual % Triangle'!L41,1))</f>
        <v>-</v>
      </c>
      <c r="M42" s="224" t="str">
        <f>IF(ROUND('Annual % Triangle'!M42-'Annual % Triangle'!M41,1)=0,"-",ROUND('Annual % Triangle'!M42-'Annual % Triangle'!M41,1))</f>
        <v>-</v>
      </c>
      <c r="N42" s="224" t="str">
        <f>IF(ROUND('Annual % Triangle'!N42-'Annual % Triangle'!N41,1)=0,"-",ROUND('Annual % Triangle'!N42-'Annual % Triangle'!N41,1))</f>
        <v>-</v>
      </c>
      <c r="O42" s="224" t="str">
        <f>IF(ROUND('Annual % Triangle'!O42-'Annual % Triangle'!O41,1)=0,"-",ROUND('Annual % Triangle'!O42-'Annual % Triangle'!O41,1))</f>
        <v>-</v>
      </c>
      <c r="P42" s="224" t="str">
        <f>IF(ROUND('Annual % Triangle'!P42-'Annual % Triangle'!P41,1)=0,"-",ROUND('Annual % Triangle'!P42-'Annual % Triangle'!P41,1))</f>
        <v>-</v>
      </c>
      <c r="Q42" s="224" t="str">
        <f>IF(ROUND('Annual % Triangle'!Q42-'Annual % Triangle'!Q41,1)=0,"-",ROUND('Annual % Triangle'!Q42-'Annual % Triangle'!Q41,1))</f>
        <v>-</v>
      </c>
      <c r="R42" s="224" t="str">
        <f>IF(ROUND('Annual % Triangle'!R42-'Annual % Triangle'!R41,1)=0,"-",ROUND('Annual % Triangle'!R42-'Annual % Triangle'!R41,1))</f>
        <v>-</v>
      </c>
      <c r="S42" s="224" t="str">
        <f>IF(ROUND('Annual % Triangle'!S42-'Annual % Triangle'!S41,1)=0,"-",ROUND('Annual % Triangle'!S42-'Annual % Triangle'!S41,1))</f>
        <v>-</v>
      </c>
      <c r="T42" s="228" t="str">
        <f>IF(ROUND('Annual % Triangle'!T42-'Annual % Triangle'!T41,1)=0,"-",ROUND('Annual % Triangle'!T42-'Annual % Triangle'!T41,1))</f>
        <v>-</v>
      </c>
      <c r="U42" s="224" t="str">
        <f>IF(ROUND('Annual % Triangle'!U42-'Annual % Triangle'!U41,1)=0,"-",ROUND('Annual % Triangle'!U42-'Annual % Triangle'!U41,1))</f>
        <v>-</v>
      </c>
      <c r="V42" s="224" t="str">
        <f>IF(ROUND('Annual % Triangle'!V42-'Annual % Triangle'!V41,1)=0,"-",ROUND('Annual % Triangle'!V42-'Annual % Triangle'!V41,1))</f>
        <v>-</v>
      </c>
      <c r="W42" s="224" t="str">
        <f>IF(ROUND('Annual % Triangle'!W42-'Annual % Triangle'!W41,1)=0,"-",ROUND('Annual % Triangle'!W42-'Annual % Triangle'!W41,1))</f>
        <v>-</v>
      </c>
      <c r="X42" s="224" t="str">
        <f>IF(ROUND('Annual % Triangle'!X42-'Annual % Triangle'!X41,1)=0,"-",ROUND('Annual % Triangle'!X42-'Annual % Triangle'!X41,1))</f>
        <v>-</v>
      </c>
      <c r="Y42" s="224" t="str">
        <f>IF(ROUND('Annual % Triangle'!Y42-'Annual % Triangle'!Y41,1)=0,"-",ROUND('Annual % Triangle'!Y42-'Annual % Triangle'!Y41,1))</f>
        <v>-</v>
      </c>
      <c r="Z42" s="224" t="str">
        <f>IF(ROUND('Annual % Triangle'!Z42-'Annual % Triangle'!Z41,1)=0,"-",ROUND('Annual % Triangle'!Z42-'Annual % Triangle'!Z41,1))</f>
        <v>-</v>
      </c>
      <c r="AA42" s="224" t="str">
        <f>IF(ROUND('Annual % Triangle'!AA42-'Annual % Triangle'!AA41,1)=0,"-",ROUND('Annual % Triangle'!AA42-'Annual % Triangle'!AA41,1))</f>
        <v>-</v>
      </c>
      <c r="AB42" s="224" t="str">
        <f>IF(ROUND('Annual % Triangle'!AB42-'Annual % Triangle'!AB41,1)=0,"-",ROUND('Annual % Triangle'!AB42-'Annual % Triangle'!AB41,1))</f>
        <v>-</v>
      </c>
      <c r="AC42" s="224" t="str">
        <f>IF(ROUND('Annual % Triangle'!AC42-'Annual % Triangle'!AC41,1)=0,"-",ROUND('Annual % Triangle'!AC42-'Annual % Triangle'!AC41,1))</f>
        <v>-</v>
      </c>
      <c r="AD42" s="224" t="str">
        <f>IF(ROUND('Annual % Triangle'!AD42-'Annual % Triangle'!AD41,1)=0,"-",ROUND('Annual % Triangle'!AD42-'Annual % Triangle'!AD41,1))</f>
        <v>-</v>
      </c>
      <c r="AE42" s="224">
        <f>IF(ROUND('Annual % Triangle'!AE42-'Annual % Triangle'!AE41,1)=0,"-",ROUND('Annual % Triangle'!AE42-'Annual % Triangle'!AE41,1))</f>
        <v>-0.1</v>
      </c>
      <c r="AF42" s="220"/>
      <c r="AG42" s="221"/>
      <c r="AH42" s="222"/>
      <c r="AI42" s="222"/>
      <c r="AJ42" s="222"/>
      <c r="AK42" s="222"/>
      <c r="AL42" s="222"/>
      <c r="AM42" s="222"/>
      <c r="AN42" s="222"/>
      <c r="AO42" s="222"/>
      <c r="AP42" s="222"/>
      <c r="AQ42" s="222"/>
      <c r="AR42" s="222"/>
      <c r="AS42" s="222"/>
      <c r="AT42" s="222"/>
      <c r="AU42" s="222"/>
      <c r="AV42" s="222"/>
      <c r="AW42" s="222"/>
      <c r="AX42" s="222"/>
      <c r="AY42" s="222"/>
      <c r="AZ42" s="222"/>
      <c r="BA42" s="222"/>
      <c r="BB42" s="222"/>
      <c r="BC42" s="222"/>
      <c r="BD42" s="222"/>
      <c r="BE42" s="222"/>
      <c r="BF42" s="222"/>
      <c r="BG42" s="222"/>
      <c r="BH42" s="222"/>
      <c r="BI42" s="222"/>
      <c r="BJ42" s="222"/>
      <c r="BK42" s="222"/>
      <c r="BL42" s="222"/>
      <c r="BM42" s="226"/>
    </row>
    <row r="43" spans="1:65" s="111" customFormat="1" x14ac:dyDescent="0.25">
      <c r="A43" s="93"/>
      <c r="B43" s="112" t="s">
        <v>354</v>
      </c>
      <c r="C43" s="219" t="str">
        <f>IF(ROUND('Annual % Triangle'!C43-'Annual % Triangle'!C42,1)=0,"-",ROUND('Annual % Triangle'!C43-'Annual % Triangle'!C42,1))</f>
        <v>-</v>
      </c>
      <c r="D43" s="224" t="str">
        <f>IF(ROUND('Annual % Triangle'!D43-'Annual % Triangle'!D42,1)=0,"-",ROUND('Annual % Triangle'!D43-'Annual % Triangle'!D42,1))</f>
        <v>-</v>
      </c>
      <c r="E43" s="224" t="str">
        <f>IF(ROUND('Annual % Triangle'!E43-'Annual % Triangle'!E42,1)=0,"-",ROUND('Annual % Triangle'!E43-'Annual % Triangle'!E42,1))</f>
        <v>-</v>
      </c>
      <c r="F43" s="224" t="str">
        <f>IF(ROUND('Annual % Triangle'!F43-'Annual % Triangle'!F42,1)=0,"-",ROUND('Annual % Triangle'!F43-'Annual % Triangle'!F42,1))</f>
        <v>-</v>
      </c>
      <c r="G43" s="224" t="str">
        <f>IF(ROUND('Annual % Triangle'!G43-'Annual % Triangle'!G42,1)=0,"-",ROUND('Annual % Triangle'!G43-'Annual % Triangle'!G42,1))</f>
        <v>-</v>
      </c>
      <c r="H43" s="224" t="str">
        <f>IF(ROUND('Annual % Triangle'!H43-'Annual % Triangle'!H42,1)=0,"-",ROUND('Annual % Triangle'!H43-'Annual % Triangle'!H42,1))</f>
        <v>-</v>
      </c>
      <c r="I43" s="224" t="str">
        <f>IF(ROUND('Annual % Triangle'!I43-'Annual % Triangle'!I42,1)=0,"-",ROUND('Annual % Triangle'!I43-'Annual % Triangle'!I42,1))</f>
        <v>-</v>
      </c>
      <c r="J43" s="224" t="str">
        <f>IF(ROUND('Annual % Triangle'!J43-'Annual % Triangle'!J42,1)=0,"-",ROUND('Annual % Triangle'!J43-'Annual % Triangle'!J42,1))</f>
        <v>-</v>
      </c>
      <c r="K43" s="224" t="str">
        <f>IF(ROUND('Annual % Triangle'!K43-'Annual % Triangle'!K42,1)=0,"-",ROUND('Annual % Triangle'!K43-'Annual % Triangle'!K42,1))</f>
        <v>-</v>
      </c>
      <c r="L43" s="224" t="str">
        <f>IF(ROUND('Annual % Triangle'!L43-'Annual % Triangle'!L42,1)=0,"-",ROUND('Annual % Triangle'!L43-'Annual % Triangle'!L42,1))</f>
        <v>-</v>
      </c>
      <c r="M43" s="224" t="str">
        <f>IF(ROUND('Annual % Triangle'!M43-'Annual % Triangle'!M42,1)=0,"-",ROUND('Annual % Triangle'!M43-'Annual % Triangle'!M42,1))</f>
        <v>-</v>
      </c>
      <c r="N43" s="224" t="str">
        <f>IF(ROUND('Annual % Triangle'!N43-'Annual % Triangle'!N42,1)=0,"-",ROUND('Annual % Triangle'!N43-'Annual % Triangle'!N42,1))</f>
        <v>-</v>
      </c>
      <c r="O43" s="224" t="str">
        <f>IF(ROUND('Annual % Triangle'!O43-'Annual % Triangle'!O42,1)=0,"-",ROUND('Annual % Triangle'!O43-'Annual % Triangle'!O42,1))</f>
        <v>-</v>
      </c>
      <c r="P43" s="224" t="str">
        <f>IF(ROUND('Annual % Triangle'!P43-'Annual % Triangle'!P42,1)=0,"-",ROUND('Annual % Triangle'!P43-'Annual % Triangle'!P42,1))</f>
        <v>-</v>
      </c>
      <c r="Q43" s="224" t="str">
        <f>IF(ROUND('Annual % Triangle'!Q43-'Annual % Triangle'!Q42,1)=0,"-",ROUND('Annual % Triangle'!Q43-'Annual % Triangle'!Q42,1))</f>
        <v>-</v>
      </c>
      <c r="R43" s="224" t="str">
        <f>IF(ROUND('Annual % Triangle'!R43-'Annual % Triangle'!R42,1)=0,"-",ROUND('Annual % Triangle'!R43-'Annual % Triangle'!R42,1))</f>
        <v>-</v>
      </c>
      <c r="S43" s="224" t="str">
        <f>IF(ROUND('Annual % Triangle'!S43-'Annual % Triangle'!S42,1)=0,"-",ROUND('Annual % Triangle'!S43-'Annual % Triangle'!S42,1))</f>
        <v>-</v>
      </c>
      <c r="T43" s="224" t="str">
        <f>IF(ROUND('Annual % Triangle'!T43-'Annual % Triangle'!T42,1)=0,"-",ROUND('Annual % Triangle'!T43-'Annual % Triangle'!T42,1))</f>
        <v>-</v>
      </c>
      <c r="U43" s="228" t="str">
        <f>IF(ROUND('Annual % Triangle'!U43-'Annual % Triangle'!U42,1)=0,"-",ROUND('Annual % Triangle'!U43-'Annual % Triangle'!U42,1))</f>
        <v>-</v>
      </c>
      <c r="V43" s="224" t="str">
        <f>IF(ROUND('Annual % Triangle'!V43-'Annual % Triangle'!V42,1)=0,"-",ROUND('Annual % Triangle'!V43-'Annual % Triangle'!V42,1))</f>
        <v>-</v>
      </c>
      <c r="W43" s="224" t="str">
        <f>IF(ROUND('Annual % Triangle'!W43-'Annual % Triangle'!W42,1)=0,"-",ROUND('Annual % Triangle'!W43-'Annual % Triangle'!W42,1))</f>
        <v>-</v>
      </c>
      <c r="X43" s="224" t="str">
        <f>IF(ROUND('Annual % Triangle'!X43-'Annual % Triangle'!X42,1)=0,"-",ROUND('Annual % Triangle'!X43-'Annual % Triangle'!X42,1))</f>
        <v>-</v>
      </c>
      <c r="Y43" s="224" t="str">
        <f>IF(ROUND('Annual % Triangle'!Y43-'Annual % Triangle'!Y42,1)=0,"-",ROUND('Annual % Triangle'!Y43-'Annual % Triangle'!Y42,1))</f>
        <v>-</v>
      </c>
      <c r="Z43" s="224" t="str">
        <f>IF(ROUND('Annual % Triangle'!Z43-'Annual % Triangle'!Z42,1)=0,"-",ROUND('Annual % Triangle'!Z43-'Annual % Triangle'!Z42,1))</f>
        <v>-</v>
      </c>
      <c r="AA43" s="224" t="str">
        <f>IF(ROUND('Annual % Triangle'!AA43-'Annual % Triangle'!AA42,1)=0,"-",ROUND('Annual % Triangle'!AA43-'Annual % Triangle'!AA42,1))</f>
        <v>-</v>
      </c>
      <c r="AB43" s="224" t="str">
        <f>IF(ROUND('Annual % Triangle'!AB43-'Annual % Triangle'!AB42,1)=0,"-",ROUND('Annual % Triangle'!AB43-'Annual % Triangle'!AB42,1))</f>
        <v>-</v>
      </c>
      <c r="AC43" s="224" t="str">
        <f>IF(ROUND('Annual % Triangle'!AC43-'Annual % Triangle'!AC42,1)=0,"-",ROUND('Annual % Triangle'!AC43-'Annual % Triangle'!AC42,1))</f>
        <v>-</v>
      </c>
      <c r="AD43" s="224" t="str">
        <f>IF(ROUND('Annual % Triangle'!AD43-'Annual % Triangle'!AD42,1)=0,"-",ROUND('Annual % Triangle'!AD43-'Annual % Triangle'!AD42,1))</f>
        <v>-</v>
      </c>
      <c r="AE43" s="224">
        <f>IF(ROUND('Annual % Triangle'!AE43-'Annual % Triangle'!AE42,1)=0,"-",ROUND('Annual % Triangle'!AE43-'Annual % Triangle'!AE42,1))</f>
        <v>0.1</v>
      </c>
      <c r="AF43" s="224">
        <f>IF(ROUND('Annual % Triangle'!AF43-'Annual % Triangle'!AF42,1)=0,"-",ROUND('Annual % Triangle'!AF43-'Annual % Triangle'!AF42,1))</f>
        <v>0.1</v>
      </c>
      <c r="AG43" s="220"/>
      <c r="AH43" s="221"/>
      <c r="AI43" s="222"/>
      <c r="AJ43" s="222"/>
      <c r="AK43" s="222"/>
      <c r="AL43" s="222"/>
      <c r="AM43" s="222"/>
      <c r="AN43" s="222"/>
      <c r="AO43" s="222"/>
      <c r="AP43" s="222"/>
      <c r="AQ43" s="222"/>
      <c r="AR43" s="222"/>
      <c r="AS43" s="222"/>
      <c r="AT43" s="222"/>
      <c r="AU43" s="222"/>
      <c r="AV43" s="222"/>
      <c r="AW43" s="222"/>
      <c r="AX43" s="222"/>
      <c r="AY43" s="222"/>
      <c r="AZ43" s="222"/>
      <c r="BA43" s="222"/>
      <c r="BB43" s="222"/>
      <c r="BC43" s="222"/>
      <c r="BD43" s="222"/>
      <c r="BE43" s="222"/>
      <c r="BF43" s="222"/>
      <c r="BG43" s="222"/>
      <c r="BH43" s="222"/>
      <c r="BI43" s="222"/>
      <c r="BJ43" s="222"/>
      <c r="BK43" s="222"/>
      <c r="BL43" s="222"/>
      <c r="BM43" s="226"/>
    </row>
    <row r="44" spans="1:65" s="111" customFormat="1" x14ac:dyDescent="0.25">
      <c r="A44" s="93"/>
      <c r="B44" s="112" t="s">
        <v>355</v>
      </c>
      <c r="C44" s="219" t="str">
        <f>IF(ROUND('Annual % Triangle'!C44-'Annual % Triangle'!C43,1)=0,"-",ROUND('Annual % Triangle'!C44-'Annual % Triangle'!C43,1))</f>
        <v>-</v>
      </c>
      <c r="D44" s="224" t="str">
        <f>IF(ROUND('Annual % Triangle'!D44-'Annual % Triangle'!D43,1)=0,"-",ROUND('Annual % Triangle'!D44-'Annual % Triangle'!D43,1))</f>
        <v>-</v>
      </c>
      <c r="E44" s="224" t="str">
        <f>IF(ROUND('Annual % Triangle'!E44-'Annual % Triangle'!E43,1)=0,"-",ROUND('Annual % Triangle'!E44-'Annual % Triangle'!E43,1))</f>
        <v>-</v>
      </c>
      <c r="F44" s="224" t="str">
        <f>IF(ROUND('Annual % Triangle'!F44-'Annual % Triangle'!F43,1)=0,"-",ROUND('Annual % Triangle'!F44-'Annual % Triangle'!F43,1))</f>
        <v>-</v>
      </c>
      <c r="G44" s="224" t="str">
        <f>IF(ROUND('Annual % Triangle'!G44-'Annual % Triangle'!G43,1)=0,"-",ROUND('Annual % Triangle'!G44-'Annual % Triangle'!G43,1))</f>
        <v>-</v>
      </c>
      <c r="H44" s="224" t="str">
        <f>IF(ROUND('Annual % Triangle'!H44-'Annual % Triangle'!H43,1)=0,"-",ROUND('Annual % Triangle'!H44-'Annual % Triangle'!H43,1))</f>
        <v>-</v>
      </c>
      <c r="I44" s="224" t="str">
        <f>IF(ROUND('Annual % Triangle'!I44-'Annual % Triangle'!I43,1)=0,"-",ROUND('Annual % Triangle'!I44-'Annual % Triangle'!I43,1))</f>
        <v>-</v>
      </c>
      <c r="J44" s="224" t="str">
        <f>IF(ROUND('Annual % Triangle'!J44-'Annual % Triangle'!J43,1)=0,"-",ROUND('Annual % Triangle'!J44-'Annual % Triangle'!J43,1))</f>
        <v>-</v>
      </c>
      <c r="K44" s="224" t="str">
        <f>IF(ROUND('Annual % Triangle'!K44-'Annual % Triangle'!K43,1)=0,"-",ROUND('Annual % Triangle'!K44-'Annual % Triangle'!K43,1))</f>
        <v>-</v>
      </c>
      <c r="L44" s="224" t="str">
        <f>IF(ROUND('Annual % Triangle'!L44-'Annual % Triangle'!L43,1)=0,"-",ROUND('Annual % Triangle'!L44-'Annual % Triangle'!L43,1))</f>
        <v>-</v>
      </c>
      <c r="M44" s="224" t="str">
        <f>IF(ROUND('Annual % Triangle'!M44-'Annual % Triangle'!M43,1)=0,"-",ROUND('Annual % Triangle'!M44-'Annual % Triangle'!M43,1))</f>
        <v>-</v>
      </c>
      <c r="N44" s="224" t="str">
        <f>IF(ROUND('Annual % Triangle'!N44-'Annual % Triangle'!N43,1)=0,"-",ROUND('Annual % Triangle'!N44-'Annual % Triangle'!N43,1))</f>
        <v>-</v>
      </c>
      <c r="O44" s="224" t="str">
        <f>IF(ROUND('Annual % Triangle'!O44-'Annual % Triangle'!O43,1)=0,"-",ROUND('Annual % Triangle'!O44-'Annual % Triangle'!O43,1))</f>
        <v>-</v>
      </c>
      <c r="P44" s="224" t="str">
        <f>IF(ROUND('Annual % Triangle'!P44-'Annual % Triangle'!P43,1)=0,"-",ROUND('Annual % Triangle'!P44-'Annual % Triangle'!P43,1))</f>
        <v>-</v>
      </c>
      <c r="Q44" s="224" t="str">
        <f>IF(ROUND('Annual % Triangle'!Q44-'Annual % Triangle'!Q43,1)=0,"-",ROUND('Annual % Triangle'!Q44-'Annual % Triangle'!Q43,1))</f>
        <v>-</v>
      </c>
      <c r="R44" s="224" t="str">
        <f>IF(ROUND('Annual % Triangle'!R44-'Annual % Triangle'!R43,1)=0,"-",ROUND('Annual % Triangle'!R44-'Annual % Triangle'!R43,1))</f>
        <v>-</v>
      </c>
      <c r="S44" s="224" t="str">
        <f>IF(ROUND('Annual % Triangle'!S44-'Annual % Triangle'!S43,1)=0,"-",ROUND('Annual % Triangle'!S44-'Annual % Triangle'!S43,1))</f>
        <v>-</v>
      </c>
      <c r="T44" s="224" t="str">
        <f>IF(ROUND('Annual % Triangle'!T44-'Annual % Triangle'!T43,1)=0,"-",ROUND('Annual % Triangle'!T44-'Annual % Triangle'!T43,1))</f>
        <v>-</v>
      </c>
      <c r="U44" s="224" t="str">
        <f>IF(ROUND('Annual % Triangle'!U44-'Annual % Triangle'!U43,1)=0,"-",ROUND('Annual % Triangle'!U44-'Annual % Triangle'!U43,1))</f>
        <v>-</v>
      </c>
      <c r="V44" s="228" t="str">
        <f>IF(ROUND('Annual % Triangle'!V44-'Annual % Triangle'!V43,1)=0,"-",ROUND('Annual % Triangle'!V44-'Annual % Triangle'!V43,1))</f>
        <v>-</v>
      </c>
      <c r="W44" s="224" t="str">
        <f>IF(ROUND('Annual % Triangle'!W44-'Annual % Triangle'!W43,1)=0,"-",ROUND('Annual % Triangle'!W44-'Annual % Triangle'!W43,1))</f>
        <v>-</v>
      </c>
      <c r="X44" s="224" t="str">
        <f>IF(ROUND('Annual % Triangle'!X44-'Annual % Triangle'!X43,1)=0,"-",ROUND('Annual % Triangle'!X44-'Annual % Triangle'!X43,1))</f>
        <v>-</v>
      </c>
      <c r="Y44" s="224" t="str">
        <f>IF(ROUND('Annual % Triangle'!Y44-'Annual % Triangle'!Y43,1)=0,"-",ROUND('Annual % Triangle'!Y44-'Annual % Triangle'!Y43,1))</f>
        <v>-</v>
      </c>
      <c r="Z44" s="224" t="str">
        <f>IF(ROUND('Annual % Triangle'!Z44-'Annual % Triangle'!Z43,1)=0,"-",ROUND('Annual % Triangle'!Z44-'Annual % Triangle'!Z43,1))</f>
        <v>-</v>
      </c>
      <c r="AA44" s="224" t="str">
        <f>IF(ROUND('Annual % Triangle'!AA44-'Annual % Triangle'!AA43,1)=0,"-",ROUND('Annual % Triangle'!AA44-'Annual % Triangle'!AA43,1))</f>
        <v>-</v>
      </c>
      <c r="AB44" s="224" t="str">
        <f>IF(ROUND('Annual % Triangle'!AB44-'Annual % Triangle'!AB43,1)=0,"-",ROUND('Annual % Triangle'!AB44-'Annual % Triangle'!AB43,1))</f>
        <v>-</v>
      </c>
      <c r="AC44" s="224" t="str">
        <f>IF(ROUND('Annual % Triangle'!AC44-'Annual % Triangle'!AC43,1)=0,"-",ROUND('Annual % Triangle'!AC44-'Annual % Triangle'!AC43,1))</f>
        <v>-</v>
      </c>
      <c r="AD44" s="224" t="str">
        <f>IF(ROUND('Annual % Triangle'!AD44-'Annual % Triangle'!AD43,1)=0,"-",ROUND('Annual % Triangle'!AD44-'Annual % Triangle'!AD43,1))</f>
        <v>-</v>
      </c>
      <c r="AE44" s="224" t="str">
        <f>IF(ROUND('Annual % Triangle'!AE44-'Annual % Triangle'!AE43,1)=0,"-",ROUND('Annual % Triangle'!AE44-'Annual % Triangle'!AE43,1))</f>
        <v>-</v>
      </c>
      <c r="AF44" s="224" t="str">
        <f>IF(ROUND('Annual % Triangle'!AF44-'Annual % Triangle'!AF43,1)=0,"-",ROUND('Annual % Triangle'!AF44-'Annual % Triangle'!AF43,1))</f>
        <v>-</v>
      </c>
      <c r="AG44" s="224">
        <f>IF(ROUND('Annual % Triangle'!AG44-'Annual % Triangle'!AG43,1)=0,"-",ROUND('Annual % Triangle'!AG44-'Annual % Triangle'!AG43,1))</f>
        <v>-0.2</v>
      </c>
      <c r="AH44" s="220"/>
      <c r="AI44" s="221"/>
      <c r="AJ44" s="222"/>
      <c r="AK44" s="222"/>
      <c r="AL44" s="222"/>
      <c r="AM44" s="222"/>
      <c r="AN44" s="222"/>
      <c r="AO44" s="222"/>
      <c r="AP44" s="222"/>
      <c r="AQ44" s="222"/>
      <c r="AR44" s="222"/>
      <c r="AS44" s="222"/>
      <c r="AT44" s="222"/>
      <c r="AU44" s="222"/>
      <c r="AV44" s="222"/>
      <c r="AW44" s="222"/>
      <c r="AX44" s="222"/>
      <c r="AY44" s="222"/>
      <c r="AZ44" s="222"/>
      <c r="BA44" s="222"/>
      <c r="BB44" s="222"/>
      <c r="BC44" s="222"/>
      <c r="BD44" s="222"/>
      <c r="BE44" s="222"/>
      <c r="BF44" s="222"/>
      <c r="BG44" s="222"/>
      <c r="BH44" s="222"/>
      <c r="BI44" s="222"/>
      <c r="BJ44" s="222"/>
      <c r="BK44" s="222"/>
      <c r="BL44" s="222"/>
      <c r="BM44" s="226"/>
    </row>
    <row r="45" spans="1:65" s="111" customFormat="1" x14ac:dyDescent="0.25">
      <c r="A45" s="93"/>
      <c r="B45" s="112" t="s">
        <v>356</v>
      </c>
      <c r="C45" s="219" t="str">
        <f>IF(ROUND('Annual % Triangle'!C45-'Annual % Triangle'!C44,1)=0,"-",ROUND('Annual % Triangle'!C45-'Annual % Triangle'!C44,1))</f>
        <v>-</v>
      </c>
      <c r="D45" s="224" t="str">
        <f>IF(ROUND('Annual % Triangle'!D45-'Annual % Triangle'!D44,1)=0,"-",ROUND('Annual % Triangle'!D45-'Annual % Triangle'!D44,1))</f>
        <v>-</v>
      </c>
      <c r="E45" s="224" t="str">
        <f>IF(ROUND('Annual % Triangle'!E45-'Annual % Triangle'!E44,1)=0,"-",ROUND('Annual % Triangle'!E45-'Annual % Triangle'!E44,1))</f>
        <v>-</v>
      </c>
      <c r="F45" s="224" t="str">
        <f>IF(ROUND('Annual % Triangle'!F45-'Annual % Triangle'!F44,1)=0,"-",ROUND('Annual % Triangle'!F45-'Annual % Triangle'!F44,1))</f>
        <v>-</v>
      </c>
      <c r="G45" s="224" t="str">
        <f>IF(ROUND('Annual % Triangle'!G45-'Annual % Triangle'!G44,1)=0,"-",ROUND('Annual % Triangle'!G45-'Annual % Triangle'!G44,1))</f>
        <v>-</v>
      </c>
      <c r="H45" s="224" t="str">
        <f>IF(ROUND('Annual % Triangle'!H45-'Annual % Triangle'!H44,1)=0,"-",ROUND('Annual % Triangle'!H45-'Annual % Triangle'!H44,1))</f>
        <v>-</v>
      </c>
      <c r="I45" s="224" t="str">
        <f>IF(ROUND('Annual % Triangle'!I45-'Annual % Triangle'!I44,1)=0,"-",ROUND('Annual % Triangle'!I45-'Annual % Triangle'!I44,1))</f>
        <v>-</v>
      </c>
      <c r="J45" s="224" t="str">
        <f>IF(ROUND('Annual % Triangle'!J45-'Annual % Triangle'!J44,1)=0,"-",ROUND('Annual % Triangle'!J45-'Annual % Triangle'!J44,1))</f>
        <v>-</v>
      </c>
      <c r="K45" s="224" t="str">
        <f>IF(ROUND('Annual % Triangle'!K45-'Annual % Triangle'!K44,1)=0,"-",ROUND('Annual % Triangle'!K45-'Annual % Triangle'!K44,1))</f>
        <v>-</v>
      </c>
      <c r="L45" s="224" t="str">
        <f>IF(ROUND('Annual % Triangle'!L45-'Annual % Triangle'!L44,1)=0,"-",ROUND('Annual % Triangle'!L45-'Annual % Triangle'!L44,1))</f>
        <v>-</v>
      </c>
      <c r="M45" s="224" t="str">
        <f>IF(ROUND('Annual % Triangle'!M45-'Annual % Triangle'!M44,1)=0,"-",ROUND('Annual % Triangle'!M45-'Annual % Triangle'!M44,1))</f>
        <v>-</v>
      </c>
      <c r="N45" s="224" t="str">
        <f>IF(ROUND('Annual % Triangle'!N45-'Annual % Triangle'!N44,1)=0,"-",ROUND('Annual % Triangle'!N45-'Annual % Triangle'!N44,1))</f>
        <v>-</v>
      </c>
      <c r="O45" s="224" t="str">
        <f>IF(ROUND('Annual % Triangle'!O45-'Annual % Triangle'!O44,1)=0,"-",ROUND('Annual % Triangle'!O45-'Annual % Triangle'!O44,1))</f>
        <v>-</v>
      </c>
      <c r="P45" s="224" t="str">
        <f>IF(ROUND('Annual % Triangle'!P45-'Annual % Triangle'!P44,1)=0,"-",ROUND('Annual % Triangle'!P45-'Annual % Triangle'!P44,1))</f>
        <v>-</v>
      </c>
      <c r="Q45" s="224" t="str">
        <f>IF(ROUND('Annual % Triangle'!Q45-'Annual % Triangle'!Q44,1)=0,"-",ROUND('Annual % Triangle'!Q45-'Annual % Triangle'!Q44,1))</f>
        <v>-</v>
      </c>
      <c r="R45" s="224" t="str">
        <f>IF(ROUND('Annual % Triangle'!R45-'Annual % Triangle'!R44,1)=0,"-",ROUND('Annual % Triangle'!R45-'Annual % Triangle'!R44,1))</f>
        <v>-</v>
      </c>
      <c r="S45" s="224" t="str">
        <f>IF(ROUND('Annual % Triangle'!S45-'Annual % Triangle'!S44,1)=0,"-",ROUND('Annual % Triangle'!S45-'Annual % Triangle'!S44,1))</f>
        <v>-</v>
      </c>
      <c r="T45" s="224" t="str">
        <f>IF(ROUND('Annual % Triangle'!T45-'Annual % Triangle'!T44,1)=0,"-",ROUND('Annual % Triangle'!T45-'Annual % Triangle'!T44,1))</f>
        <v>-</v>
      </c>
      <c r="U45" s="224" t="str">
        <f>IF(ROUND('Annual % Triangle'!U45-'Annual % Triangle'!U44,1)=0,"-",ROUND('Annual % Triangle'!U45-'Annual % Triangle'!U44,1))</f>
        <v>-</v>
      </c>
      <c r="V45" s="224" t="str">
        <f>IF(ROUND('Annual % Triangle'!V45-'Annual % Triangle'!V44,1)=0,"-",ROUND('Annual % Triangle'!V45-'Annual % Triangle'!V44,1))</f>
        <v>-</v>
      </c>
      <c r="W45" s="228" t="str">
        <f>IF(ROUND('Annual % Triangle'!W45-'Annual % Triangle'!W44,1)=0,"-",ROUND('Annual % Triangle'!W45-'Annual % Triangle'!W44,1))</f>
        <v>-</v>
      </c>
      <c r="X45" s="224" t="str">
        <f>IF(ROUND('Annual % Triangle'!X45-'Annual % Triangle'!X44,1)=0,"-",ROUND('Annual % Triangle'!X45-'Annual % Triangle'!X44,1))</f>
        <v>-</v>
      </c>
      <c r="Y45" s="224" t="str">
        <f>IF(ROUND('Annual % Triangle'!Y45-'Annual % Triangle'!Y44,1)=0,"-",ROUND('Annual % Triangle'!Y45-'Annual % Triangle'!Y44,1))</f>
        <v>-</v>
      </c>
      <c r="Z45" s="224" t="str">
        <f>IF(ROUND('Annual % Triangle'!Z45-'Annual % Triangle'!Z44,1)=0,"-",ROUND('Annual % Triangle'!Z45-'Annual % Triangle'!Z44,1))</f>
        <v>-</v>
      </c>
      <c r="AA45" s="224" t="str">
        <f>IF(ROUND('Annual % Triangle'!AA45-'Annual % Triangle'!AA44,1)=0,"-",ROUND('Annual % Triangle'!AA45-'Annual % Triangle'!AA44,1))</f>
        <v>-</v>
      </c>
      <c r="AB45" s="224" t="str">
        <f>IF(ROUND('Annual % Triangle'!AB45-'Annual % Triangle'!AB44,1)=0,"-",ROUND('Annual % Triangle'!AB45-'Annual % Triangle'!AB44,1))</f>
        <v>-</v>
      </c>
      <c r="AC45" s="224" t="str">
        <f>IF(ROUND('Annual % Triangle'!AC45-'Annual % Triangle'!AC44,1)=0,"-",ROUND('Annual % Triangle'!AC45-'Annual % Triangle'!AC44,1))</f>
        <v>-</v>
      </c>
      <c r="AD45" s="224" t="str">
        <f>IF(ROUND('Annual % Triangle'!AD45-'Annual % Triangle'!AD44,1)=0,"-",ROUND('Annual % Triangle'!AD45-'Annual % Triangle'!AD44,1))</f>
        <v>-</v>
      </c>
      <c r="AE45" s="224">
        <f>IF(ROUND('Annual % Triangle'!AE45-'Annual % Triangle'!AE44,1)=0,"-",ROUND('Annual % Triangle'!AE45-'Annual % Triangle'!AE44,1))</f>
        <v>-0.3</v>
      </c>
      <c r="AF45" s="224" t="str">
        <f>IF(ROUND('Annual % Triangle'!AF45-'Annual % Triangle'!AF44,1)=0,"-",ROUND('Annual % Triangle'!AF45-'Annual % Triangle'!AF44,1))</f>
        <v>-</v>
      </c>
      <c r="AG45" s="224">
        <f>IF(ROUND('Annual % Triangle'!AG45-'Annual % Triangle'!AG44,1)=0,"-",ROUND('Annual % Triangle'!AG45-'Annual % Triangle'!AG44,1))</f>
        <v>0.1</v>
      </c>
      <c r="AH45" s="224">
        <f>IF(ROUND('Annual % Triangle'!AH45-'Annual % Triangle'!AH44,1)=0,"-",ROUND('Annual % Triangle'!AH45-'Annual % Triangle'!AH44,1))</f>
        <v>0.2</v>
      </c>
      <c r="AI45" s="220"/>
      <c r="AJ45" s="221"/>
      <c r="AK45" s="222"/>
      <c r="AL45" s="222"/>
      <c r="AM45" s="222"/>
      <c r="AN45" s="222"/>
      <c r="AO45" s="222"/>
      <c r="AP45" s="222"/>
      <c r="AQ45" s="222"/>
      <c r="AR45" s="222"/>
      <c r="AS45" s="222"/>
      <c r="AT45" s="222"/>
      <c r="AU45" s="222"/>
      <c r="AV45" s="222"/>
      <c r="AW45" s="222"/>
      <c r="AX45" s="222"/>
      <c r="AY45" s="222"/>
      <c r="AZ45" s="222"/>
      <c r="BA45" s="222"/>
      <c r="BB45" s="222"/>
      <c r="BC45" s="222"/>
      <c r="BD45" s="222"/>
      <c r="BE45" s="222"/>
      <c r="BF45" s="222"/>
      <c r="BG45" s="222"/>
      <c r="BH45" s="222"/>
      <c r="BI45" s="222"/>
      <c r="BJ45" s="222"/>
      <c r="BK45" s="222"/>
      <c r="BL45" s="222"/>
      <c r="BM45" s="226"/>
    </row>
    <row r="46" spans="1:65" s="111" customFormat="1" x14ac:dyDescent="0.25">
      <c r="A46" s="93"/>
      <c r="B46" s="112" t="s">
        <v>357</v>
      </c>
      <c r="C46" s="219" t="str">
        <f>IF(ROUND('Annual % Triangle'!C46-'Annual % Triangle'!C45,1)=0,"-",ROUND('Annual % Triangle'!C46-'Annual % Triangle'!C45,1))</f>
        <v>-</v>
      </c>
      <c r="D46" s="224" t="str">
        <f>IF(ROUND('Annual % Triangle'!D46-'Annual % Triangle'!D45,1)=0,"-",ROUND('Annual % Triangle'!D46-'Annual % Triangle'!D45,1))</f>
        <v>-</v>
      </c>
      <c r="E46" s="224" t="str">
        <f>IF(ROUND('Annual % Triangle'!E46-'Annual % Triangle'!E45,1)=0,"-",ROUND('Annual % Triangle'!E46-'Annual % Triangle'!E45,1))</f>
        <v>-</v>
      </c>
      <c r="F46" s="224" t="str">
        <f>IF(ROUND('Annual % Triangle'!F46-'Annual % Triangle'!F45,1)=0,"-",ROUND('Annual % Triangle'!F46-'Annual % Triangle'!F45,1))</f>
        <v>-</v>
      </c>
      <c r="G46" s="224" t="str">
        <f>IF(ROUND('Annual % Triangle'!G46-'Annual % Triangle'!G45,1)=0,"-",ROUND('Annual % Triangle'!G46-'Annual % Triangle'!G45,1))</f>
        <v>-</v>
      </c>
      <c r="H46" s="224" t="str">
        <f>IF(ROUND('Annual % Triangle'!H46-'Annual % Triangle'!H45,1)=0,"-",ROUND('Annual % Triangle'!H46-'Annual % Triangle'!H45,1))</f>
        <v>-</v>
      </c>
      <c r="I46" s="224" t="str">
        <f>IF(ROUND('Annual % Triangle'!I46-'Annual % Triangle'!I45,1)=0,"-",ROUND('Annual % Triangle'!I46-'Annual % Triangle'!I45,1))</f>
        <v>-</v>
      </c>
      <c r="J46" s="224" t="str">
        <f>IF(ROUND('Annual % Triangle'!J46-'Annual % Triangle'!J45,1)=0,"-",ROUND('Annual % Triangle'!J46-'Annual % Triangle'!J45,1))</f>
        <v>-</v>
      </c>
      <c r="K46" s="224" t="str">
        <f>IF(ROUND('Annual % Triangle'!K46-'Annual % Triangle'!K45,1)=0,"-",ROUND('Annual % Triangle'!K46-'Annual % Triangle'!K45,1))</f>
        <v>-</v>
      </c>
      <c r="L46" s="224" t="str">
        <f>IF(ROUND('Annual % Triangle'!L46-'Annual % Triangle'!L45,1)=0,"-",ROUND('Annual % Triangle'!L46-'Annual % Triangle'!L45,1))</f>
        <v>-</v>
      </c>
      <c r="M46" s="224" t="str">
        <f>IF(ROUND('Annual % Triangle'!M46-'Annual % Triangle'!M45,1)=0,"-",ROUND('Annual % Triangle'!M46-'Annual % Triangle'!M45,1))</f>
        <v>-</v>
      </c>
      <c r="N46" s="224" t="str">
        <f>IF(ROUND('Annual % Triangle'!N46-'Annual % Triangle'!N45,1)=0,"-",ROUND('Annual % Triangle'!N46-'Annual % Triangle'!N45,1))</f>
        <v>-</v>
      </c>
      <c r="O46" s="224" t="str">
        <f>IF(ROUND('Annual % Triangle'!O46-'Annual % Triangle'!O45,1)=0,"-",ROUND('Annual % Triangle'!O46-'Annual % Triangle'!O45,1))</f>
        <v>-</v>
      </c>
      <c r="P46" s="224" t="str">
        <f>IF(ROUND('Annual % Triangle'!P46-'Annual % Triangle'!P45,1)=0,"-",ROUND('Annual % Triangle'!P46-'Annual % Triangle'!P45,1))</f>
        <v>-</v>
      </c>
      <c r="Q46" s="224" t="str">
        <f>IF(ROUND('Annual % Triangle'!Q46-'Annual % Triangle'!Q45,1)=0,"-",ROUND('Annual % Triangle'!Q46-'Annual % Triangle'!Q45,1))</f>
        <v>-</v>
      </c>
      <c r="R46" s="224" t="str">
        <f>IF(ROUND('Annual % Triangle'!R46-'Annual % Triangle'!R45,1)=0,"-",ROUND('Annual % Triangle'!R46-'Annual % Triangle'!R45,1))</f>
        <v>-</v>
      </c>
      <c r="S46" s="224" t="str">
        <f>IF(ROUND('Annual % Triangle'!S46-'Annual % Triangle'!S45,1)=0,"-",ROUND('Annual % Triangle'!S46-'Annual % Triangle'!S45,1))</f>
        <v>-</v>
      </c>
      <c r="T46" s="224" t="str">
        <f>IF(ROUND('Annual % Triangle'!T46-'Annual % Triangle'!T45,1)=0,"-",ROUND('Annual % Triangle'!T46-'Annual % Triangle'!T45,1))</f>
        <v>-</v>
      </c>
      <c r="U46" s="224" t="str">
        <f>IF(ROUND('Annual % Triangle'!U46-'Annual % Triangle'!U45,1)=0,"-",ROUND('Annual % Triangle'!U46-'Annual % Triangle'!U45,1))</f>
        <v>-</v>
      </c>
      <c r="V46" s="224" t="str">
        <f>IF(ROUND('Annual % Triangle'!V46-'Annual % Triangle'!V45,1)=0,"-",ROUND('Annual % Triangle'!V46-'Annual % Triangle'!V45,1))</f>
        <v>-</v>
      </c>
      <c r="W46" s="224" t="str">
        <f>IF(ROUND('Annual % Triangle'!W46-'Annual % Triangle'!W45,1)=0,"-",ROUND('Annual % Triangle'!W46-'Annual % Triangle'!W45,1))</f>
        <v>-</v>
      </c>
      <c r="X46" s="228" t="str">
        <f>IF(ROUND('Annual % Triangle'!X46-'Annual % Triangle'!X45,1)=0,"-",ROUND('Annual % Triangle'!X46-'Annual % Triangle'!X45,1))</f>
        <v>-</v>
      </c>
      <c r="Y46" s="224" t="str">
        <f>IF(ROUND('Annual % Triangle'!Y46-'Annual % Triangle'!Y45,1)=0,"-",ROUND('Annual % Triangle'!Y46-'Annual % Triangle'!Y45,1))</f>
        <v>-</v>
      </c>
      <c r="Z46" s="224" t="str">
        <f>IF(ROUND('Annual % Triangle'!Z46-'Annual % Triangle'!Z45,1)=0,"-",ROUND('Annual % Triangle'!Z46-'Annual % Triangle'!Z45,1))</f>
        <v>-</v>
      </c>
      <c r="AA46" s="224" t="str">
        <f>IF(ROUND('Annual % Triangle'!AA46-'Annual % Triangle'!AA45,1)=0,"-",ROUND('Annual % Triangle'!AA46-'Annual % Triangle'!AA45,1))</f>
        <v>-</v>
      </c>
      <c r="AB46" s="224" t="str">
        <f>IF(ROUND('Annual % Triangle'!AB46-'Annual % Triangle'!AB45,1)=0,"-",ROUND('Annual % Triangle'!AB46-'Annual % Triangle'!AB45,1))</f>
        <v>-</v>
      </c>
      <c r="AC46" s="224" t="str">
        <f>IF(ROUND('Annual % Triangle'!AC46-'Annual % Triangle'!AC45,1)=0,"-",ROUND('Annual % Triangle'!AC46-'Annual % Triangle'!AC45,1))</f>
        <v>-</v>
      </c>
      <c r="AD46" s="224" t="str">
        <f>IF(ROUND('Annual % Triangle'!AD46-'Annual % Triangle'!AD45,1)=0,"-",ROUND('Annual % Triangle'!AD46-'Annual % Triangle'!AD45,1))</f>
        <v>-</v>
      </c>
      <c r="AE46" s="224" t="str">
        <f>IF(ROUND('Annual % Triangle'!AE46-'Annual % Triangle'!AE45,1)=0,"-",ROUND('Annual % Triangle'!AE46-'Annual % Triangle'!AE45,1))</f>
        <v>-</v>
      </c>
      <c r="AF46" s="224">
        <f>IF(ROUND('Annual % Triangle'!AF46-'Annual % Triangle'!AF45,1)=0,"-",ROUND('Annual % Triangle'!AF46-'Annual % Triangle'!AF45,1))</f>
        <v>-0.1</v>
      </c>
      <c r="AG46" s="224">
        <f>IF(ROUND('Annual % Triangle'!AG46-'Annual % Triangle'!AG45,1)=0,"-",ROUND('Annual % Triangle'!AG46-'Annual % Triangle'!AG45,1))</f>
        <v>-0.1</v>
      </c>
      <c r="AH46" s="224">
        <f>IF(ROUND('Annual % Triangle'!AH46-'Annual % Triangle'!AH45,1)=0,"-",ROUND('Annual % Triangle'!AH46-'Annual % Triangle'!AH45,1))</f>
        <v>-0.1</v>
      </c>
      <c r="AI46" s="224">
        <f>IF(ROUND('Annual % Triangle'!AI46-'Annual % Triangle'!AI45,1)=0,"-",ROUND('Annual % Triangle'!AI46-'Annual % Triangle'!AI45,1))</f>
        <v>-0.3</v>
      </c>
      <c r="AJ46" s="220"/>
      <c r="AK46" s="221"/>
      <c r="AL46" s="222"/>
      <c r="AM46" s="222"/>
      <c r="AN46" s="222"/>
      <c r="AO46" s="222"/>
      <c r="AP46" s="222"/>
      <c r="AQ46" s="222"/>
      <c r="AR46" s="222"/>
      <c r="AS46" s="222"/>
      <c r="AT46" s="222"/>
      <c r="AU46" s="222"/>
      <c r="AV46" s="222"/>
      <c r="AW46" s="222"/>
      <c r="AX46" s="222"/>
      <c r="AY46" s="222"/>
      <c r="AZ46" s="222"/>
      <c r="BA46" s="222"/>
      <c r="BB46" s="222"/>
      <c r="BC46" s="222"/>
      <c r="BD46" s="222"/>
      <c r="BE46" s="222"/>
      <c r="BF46" s="222"/>
      <c r="BG46" s="222"/>
      <c r="BH46" s="222"/>
      <c r="BI46" s="222"/>
      <c r="BJ46" s="222"/>
      <c r="BK46" s="222"/>
      <c r="BL46" s="222"/>
      <c r="BM46" s="226"/>
    </row>
    <row r="47" spans="1:65" s="111" customFormat="1" x14ac:dyDescent="0.25">
      <c r="A47" s="93"/>
      <c r="B47" s="112" t="s">
        <v>358</v>
      </c>
      <c r="C47" s="219" t="str">
        <f>IF(ROUND('Annual % Triangle'!C47-'Annual % Triangle'!C46,1)=0,"-",ROUND('Annual % Triangle'!C47-'Annual % Triangle'!C46,1))</f>
        <v>-</v>
      </c>
      <c r="D47" s="224" t="str">
        <f>IF(ROUND('Annual % Triangle'!D47-'Annual % Triangle'!D46,1)=0,"-",ROUND('Annual % Triangle'!D47-'Annual % Triangle'!D46,1))</f>
        <v>-</v>
      </c>
      <c r="E47" s="224" t="str">
        <f>IF(ROUND('Annual % Triangle'!E47-'Annual % Triangle'!E46,1)=0,"-",ROUND('Annual % Triangle'!E47-'Annual % Triangle'!E46,1))</f>
        <v>-</v>
      </c>
      <c r="F47" s="224" t="str">
        <f>IF(ROUND('Annual % Triangle'!F47-'Annual % Triangle'!F46,1)=0,"-",ROUND('Annual % Triangle'!F47-'Annual % Triangle'!F46,1))</f>
        <v>-</v>
      </c>
      <c r="G47" s="224" t="str">
        <f>IF(ROUND('Annual % Triangle'!G47-'Annual % Triangle'!G46,1)=0,"-",ROUND('Annual % Triangle'!G47-'Annual % Triangle'!G46,1))</f>
        <v>-</v>
      </c>
      <c r="H47" s="224" t="str">
        <f>IF(ROUND('Annual % Triangle'!H47-'Annual % Triangle'!H46,1)=0,"-",ROUND('Annual % Triangle'!H47-'Annual % Triangle'!H46,1))</f>
        <v>-</v>
      </c>
      <c r="I47" s="224" t="str">
        <f>IF(ROUND('Annual % Triangle'!I47-'Annual % Triangle'!I46,1)=0,"-",ROUND('Annual % Triangle'!I47-'Annual % Triangle'!I46,1))</f>
        <v>-</v>
      </c>
      <c r="J47" s="224" t="str">
        <f>IF(ROUND('Annual % Triangle'!J47-'Annual % Triangle'!J46,1)=0,"-",ROUND('Annual % Triangle'!J47-'Annual % Triangle'!J46,1))</f>
        <v>-</v>
      </c>
      <c r="K47" s="224" t="str">
        <f>IF(ROUND('Annual % Triangle'!K47-'Annual % Triangle'!K46,1)=0,"-",ROUND('Annual % Triangle'!K47-'Annual % Triangle'!K46,1))</f>
        <v>-</v>
      </c>
      <c r="L47" s="224" t="str">
        <f>IF(ROUND('Annual % Triangle'!L47-'Annual % Triangle'!L46,1)=0,"-",ROUND('Annual % Triangle'!L47-'Annual % Triangle'!L46,1))</f>
        <v>-</v>
      </c>
      <c r="M47" s="224" t="str">
        <f>IF(ROUND('Annual % Triangle'!M47-'Annual % Triangle'!M46,1)=0,"-",ROUND('Annual % Triangle'!M47-'Annual % Triangle'!M46,1))</f>
        <v>-</v>
      </c>
      <c r="N47" s="224" t="str">
        <f>IF(ROUND('Annual % Triangle'!N47-'Annual % Triangle'!N46,1)=0,"-",ROUND('Annual % Triangle'!N47-'Annual % Triangle'!N46,1))</f>
        <v>-</v>
      </c>
      <c r="O47" s="224" t="str">
        <f>IF(ROUND('Annual % Triangle'!O47-'Annual % Triangle'!O46,1)=0,"-",ROUND('Annual % Triangle'!O47-'Annual % Triangle'!O46,1))</f>
        <v>-</v>
      </c>
      <c r="P47" s="224" t="str">
        <f>IF(ROUND('Annual % Triangle'!P47-'Annual % Triangle'!P46,1)=0,"-",ROUND('Annual % Triangle'!P47-'Annual % Triangle'!P46,1))</f>
        <v>-</v>
      </c>
      <c r="Q47" s="224" t="str">
        <f>IF(ROUND('Annual % Triangle'!Q47-'Annual % Triangle'!Q46,1)=0,"-",ROUND('Annual % Triangle'!Q47-'Annual % Triangle'!Q46,1))</f>
        <v>-</v>
      </c>
      <c r="R47" s="224" t="str">
        <f>IF(ROUND('Annual % Triangle'!R47-'Annual % Triangle'!R46,1)=0,"-",ROUND('Annual % Triangle'!R47-'Annual % Triangle'!R46,1))</f>
        <v>-</v>
      </c>
      <c r="S47" s="224" t="str">
        <f>IF(ROUND('Annual % Triangle'!S47-'Annual % Triangle'!S46,1)=0,"-",ROUND('Annual % Triangle'!S47-'Annual % Triangle'!S46,1))</f>
        <v>-</v>
      </c>
      <c r="T47" s="224" t="str">
        <f>IF(ROUND('Annual % Triangle'!T47-'Annual % Triangle'!T46,1)=0,"-",ROUND('Annual % Triangle'!T47-'Annual % Triangle'!T46,1))</f>
        <v>-</v>
      </c>
      <c r="U47" s="224" t="str">
        <f>IF(ROUND('Annual % Triangle'!U47-'Annual % Triangle'!U46,1)=0,"-",ROUND('Annual % Triangle'!U47-'Annual % Triangle'!U46,1))</f>
        <v>-</v>
      </c>
      <c r="V47" s="224" t="str">
        <f>IF(ROUND('Annual % Triangle'!V47-'Annual % Triangle'!V46,1)=0,"-",ROUND('Annual % Triangle'!V47-'Annual % Triangle'!V46,1))</f>
        <v>-</v>
      </c>
      <c r="W47" s="224" t="str">
        <f>IF(ROUND('Annual % Triangle'!W47-'Annual % Triangle'!W46,1)=0,"-",ROUND('Annual % Triangle'!W47-'Annual % Triangle'!W46,1))</f>
        <v>-</v>
      </c>
      <c r="X47" s="224" t="str">
        <f>IF(ROUND('Annual % Triangle'!X47-'Annual % Triangle'!X46,1)=0,"-",ROUND('Annual % Triangle'!X47-'Annual % Triangle'!X46,1))</f>
        <v>-</v>
      </c>
      <c r="Y47" s="228" t="str">
        <f>IF(ROUND('Annual % Triangle'!Y47-'Annual % Triangle'!Y46,1)=0,"-",ROUND('Annual % Triangle'!Y47-'Annual % Triangle'!Y46,1))</f>
        <v>-</v>
      </c>
      <c r="Z47" s="224" t="str">
        <f>IF(ROUND('Annual % Triangle'!Z47-'Annual % Triangle'!Z46,1)=0,"-",ROUND('Annual % Triangle'!Z47-'Annual % Triangle'!Z46,1))</f>
        <v>-</v>
      </c>
      <c r="AA47" s="224" t="str">
        <f>IF(ROUND('Annual % Triangle'!AA47-'Annual % Triangle'!AA46,1)=0,"-",ROUND('Annual % Triangle'!AA47-'Annual % Triangle'!AA46,1))</f>
        <v>-</v>
      </c>
      <c r="AB47" s="224" t="str">
        <f>IF(ROUND('Annual % Triangle'!AB47-'Annual % Triangle'!AB46,1)=0,"-",ROUND('Annual % Triangle'!AB47-'Annual % Triangle'!AB46,1))</f>
        <v>-</v>
      </c>
      <c r="AC47" s="224" t="str">
        <f>IF(ROUND('Annual % Triangle'!AC47-'Annual % Triangle'!AC46,1)=0,"-",ROUND('Annual % Triangle'!AC47-'Annual % Triangle'!AC46,1))</f>
        <v>-</v>
      </c>
      <c r="AD47" s="224" t="str">
        <f>IF(ROUND('Annual % Triangle'!AD47-'Annual % Triangle'!AD46,1)=0,"-",ROUND('Annual % Triangle'!AD47-'Annual % Triangle'!AD46,1))</f>
        <v>-</v>
      </c>
      <c r="AE47" s="224" t="str">
        <f>IF(ROUND('Annual % Triangle'!AE47-'Annual % Triangle'!AE46,1)=0,"-",ROUND('Annual % Triangle'!AE47-'Annual % Triangle'!AE46,1))</f>
        <v>-</v>
      </c>
      <c r="AF47" s="224" t="str">
        <f>IF(ROUND('Annual % Triangle'!AF47-'Annual % Triangle'!AF46,1)=0,"-",ROUND('Annual % Triangle'!AF47-'Annual % Triangle'!AF46,1))</f>
        <v>-</v>
      </c>
      <c r="AG47" s="224" t="str">
        <f>IF(ROUND('Annual % Triangle'!AG47-'Annual % Triangle'!AG46,1)=0,"-",ROUND('Annual % Triangle'!AG47-'Annual % Triangle'!AG46,1))</f>
        <v>-</v>
      </c>
      <c r="AH47" s="224" t="str">
        <f>IF(ROUND('Annual % Triangle'!AH47-'Annual % Triangle'!AH46,1)=0,"-",ROUND('Annual % Triangle'!AH47-'Annual % Triangle'!AH46,1))</f>
        <v>-</v>
      </c>
      <c r="AI47" s="224">
        <f>IF(ROUND('Annual % Triangle'!AI47-'Annual % Triangle'!AI46,1)=0,"-",ROUND('Annual % Triangle'!AI47-'Annual % Triangle'!AI46,1))</f>
        <v>0.1</v>
      </c>
      <c r="AJ47" s="224">
        <f>IF(ROUND('Annual % Triangle'!AJ47-'Annual % Triangle'!AJ46,1)=0,"-",ROUND('Annual % Triangle'!AJ47-'Annual % Triangle'!AJ46,1))</f>
        <v>0.1</v>
      </c>
      <c r="AK47" s="220"/>
      <c r="AL47" s="221"/>
      <c r="AM47" s="222"/>
      <c r="AN47" s="222"/>
      <c r="AO47" s="222"/>
      <c r="AP47" s="222"/>
      <c r="AQ47" s="222"/>
      <c r="AR47" s="222"/>
      <c r="AS47" s="222"/>
      <c r="AT47" s="222"/>
      <c r="AU47" s="222"/>
      <c r="AV47" s="222"/>
      <c r="AW47" s="222"/>
      <c r="AX47" s="222"/>
      <c r="AY47" s="222"/>
      <c r="AZ47" s="222"/>
      <c r="BA47" s="222"/>
      <c r="BB47" s="222"/>
      <c r="BC47" s="222"/>
      <c r="BD47" s="222"/>
      <c r="BE47" s="222"/>
      <c r="BF47" s="222"/>
      <c r="BG47" s="222"/>
      <c r="BH47" s="222"/>
      <c r="BI47" s="222"/>
      <c r="BJ47" s="222"/>
      <c r="BK47" s="222"/>
      <c r="BL47" s="222"/>
      <c r="BM47" s="226"/>
    </row>
    <row r="48" spans="1:65" s="111" customFormat="1" x14ac:dyDescent="0.25">
      <c r="A48" s="93"/>
      <c r="B48" s="112" t="s">
        <v>359</v>
      </c>
      <c r="C48" s="219" t="str">
        <f>IF(ROUND('Annual % Triangle'!C48-'Annual % Triangle'!C47,1)=0,"-",ROUND('Annual % Triangle'!C48-'Annual % Triangle'!C47,1))</f>
        <v>-</v>
      </c>
      <c r="D48" s="224" t="str">
        <f>IF(ROUND('Annual % Triangle'!D48-'Annual % Triangle'!D47,1)=0,"-",ROUND('Annual % Triangle'!D48-'Annual % Triangle'!D47,1))</f>
        <v>-</v>
      </c>
      <c r="E48" s="224" t="str">
        <f>IF(ROUND('Annual % Triangle'!E48-'Annual % Triangle'!E47,1)=0,"-",ROUND('Annual % Triangle'!E48-'Annual % Triangle'!E47,1))</f>
        <v>-</v>
      </c>
      <c r="F48" s="224" t="str">
        <f>IF(ROUND('Annual % Triangle'!F48-'Annual % Triangle'!F47,1)=0,"-",ROUND('Annual % Triangle'!F48-'Annual % Triangle'!F47,1))</f>
        <v>-</v>
      </c>
      <c r="G48" s="224" t="str">
        <f>IF(ROUND('Annual % Triangle'!G48-'Annual % Triangle'!G47,1)=0,"-",ROUND('Annual % Triangle'!G48-'Annual % Triangle'!G47,1))</f>
        <v>-</v>
      </c>
      <c r="H48" s="224" t="str">
        <f>IF(ROUND('Annual % Triangle'!H48-'Annual % Triangle'!H47,1)=0,"-",ROUND('Annual % Triangle'!H48-'Annual % Triangle'!H47,1))</f>
        <v>-</v>
      </c>
      <c r="I48" s="224" t="str">
        <f>IF(ROUND('Annual % Triangle'!I48-'Annual % Triangle'!I47,1)=0,"-",ROUND('Annual % Triangle'!I48-'Annual % Triangle'!I47,1))</f>
        <v>-</v>
      </c>
      <c r="J48" s="224" t="str">
        <f>IF(ROUND('Annual % Triangle'!J48-'Annual % Triangle'!J47,1)=0,"-",ROUND('Annual % Triangle'!J48-'Annual % Triangle'!J47,1))</f>
        <v>-</v>
      </c>
      <c r="K48" s="224" t="str">
        <f>IF(ROUND('Annual % Triangle'!K48-'Annual % Triangle'!K47,1)=0,"-",ROUND('Annual % Triangle'!K48-'Annual % Triangle'!K47,1))</f>
        <v>-</v>
      </c>
      <c r="L48" s="224" t="str">
        <f>IF(ROUND('Annual % Triangle'!L48-'Annual % Triangle'!L47,1)=0,"-",ROUND('Annual % Triangle'!L48-'Annual % Triangle'!L47,1))</f>
        <v>-</v>
      </c>
      <c r="M48" s="224" t="str">
        <f>IF(ROUND('Annual % Triangle'!M48-'Annual % Triangle'!M47,1)=0,"-",ROUND('Annual % Triangle'!M48-'Annual % Triangle'!M47,1))</f>
        <v>-</v>
      </c>
      <c r="N48" s="224" t="str">
        <f>IF(ROUND('Annual % Triangle'!N48-'Annual % Triangle'!N47,1)=0,"-",ROUND('Annual % Triangle'!N48-'Annual % Triangle'!N47,1))</f>
        <v>-</v>
      </c>
      <c r="O48" s="224" t="str">
        <f>IF(ROUND('Annual % Triangle'!O48-'Annual % Triangle'!O47,1)=0,"-",ROUND('Annual % Triangle'!O48-'Annual % Triangle'!O47,1))</f>
        <v>-</v>
      </c>
      <c r="P48" s="224" t="str">
        <f>IF(ROUND('Annual % Triangle'!P48-'Annual % Triangle'!P47,1)=0,"-",ROUND('Annual % Triangle'!P48-'Annual % Triangle'!P47,1))</f>
        <v>-</v>
      </c>
      <c r="Q48" s="224" t="str">
        <f>IF(ROUND('Annual % Triangle'!Q48-'Annual % Triangle'!Q47,1)=0,"-",ROUND('Annual % Triangle'!Q48-'Annual % Triangle'!Q47,1))</f>
        <v>-</v>
      </c>
      <c r="R48" s="224" t="str">
        <f>IF(ROUND('Annual % Triangle'!R48-'Annual % Triangle'!R47,1)=0,"-",ROUND('Annual % Triangle'!R48-'Annual % Triangle'!R47,1))</f>
        <v>-</v>
      </c>
      <c r="S48" s="224" t="str">
        <f>IF(ROUND('Annual % Triangle'!S48-'Annual % Triangle'!S47,1)=0,"-",ROUND('Annual % Triangle'!S48-'Annual % Triangle'!S47,1))</f>
        <v>-</v>
      </c>
      <c r="T48" s="224" t="str">
        <f>IF(ROUND('Annual % Triangle'!T48-'Annual % Triangle'!T47,1)=0,"-",ROUND('Annual % Triangle'!T48-'Annual % Triangle'!T47,1))</f>
        <v>-</v>
      </c>
      <c r="U48" s="224" t="str">
        <f>IF(ROUND('Annual % Triangle'!U48-'Annual % Triangle'!U47,1)=0,"-",ROUND('Annual % Triangle'!U48-'Annual % Triangle'!U47,1))</f>
        <v>-</v>
      </c>
      <c r="V48" s="224" t="str">
        <f>IF(ROUND('Annual % Triangle'!V48-'Annual % Triangle'!V47,1)=0,"-",ROUND('Annual % Triangle'!V48-'Annual % Triangle'!V47,1))</f>
        <v>-</v>
      </c>
      <c r="W48" s="224" t="str">
        <f>IF(ROUND('Annual % Triangle'!W48-'Annual % Triangle'!W47,1)=0,"-",ROUND('Annual % Triangle'!W48-'Annual % Triangle'!W47,1))</f>
        <v>-</v>
      </c>
      <c r="X48" s="224" t="str">
        <f>IF(ROUND('Annual % Triangle'!X48-'Annual % Triangle'!X47,1)=0,"-",ROUND('Annual % Triangle'!X48-'Annual % Triangle'!X47,1))</f>
        <v>-</v>
      </c>
      <c r="Y48" s="224" t="str">
        <f>IF(ROUND('Annual % Triangle'!Y48-'Annual % Triangle'!Y47,1)=0,"-",ROUND('Annual % Triangle'!Y48-'Annual % Triangle'!Y47,1))</f>
        <v>-</v>
      </c>
      <c r="Z48" s="228" t="str">
        <f>IF(ROUND('Annual % Triangle'!Z48-'Annual % Triangle'!Z47,1)=0,"-",ROUND('Annual % Triangle'!Z48-'Annual % Triangle'!Z47,1))</f>
        <v>-</v>
      </c>
      <c r="AA48" s="224" t="str">
        <f>IF(ROUND('Annual % Triangle'!AA48-'Annual % Triangle'!AA47,1)=0,"-",ROUND('Annual % Triangle'!AA48-'Annual % Triangle'!AA47,1))</f>
        <v>-</v>
      </c>
      <c r="AB48" s="224" t="str">
        <f>IF(ROUND('Annual % Triangle'!AB48-'Annual % Triangle'!AB47,1)=0,"-",ROUND('Annual % Triangle'!AB48-'Annual % Triangle'!AB47,1))</f>
        <v>-</v>
      </c>
      <c r="AC48" s="224" t="str">
        <f>IF(ROUND('Annual % Triangle'!AC48-'Annual % Triangle'!AC47,1)=0,"-",ROUND('Annual % Triangle'!AC48-'Annual % Triangle'!AC47,1))</f>
        <v>-</v>
      </c>
      <c r="AD48" s="224" t="str">
        <f>IF(ROUND('Annual % Triangle'!AD48-'Annual % Triangle'!AD47,1)=0,"-",ROUND('Annual % Triangle'!AD48-'Annual % Triangle'!AD47,1))</f>
        <v>-</v>
      </c>
      <c r="AE48" s="224" t="str">
        <f>IF(ROUND('Annual % Triangle'!AE48-'Annual % Triangle'!AE47,1)=0,"-",ROUND('Annual % Triangle'!AE48-'Annual % Triangle'!AE47,1))</f>
        <v>-</v>
      </c>
      <c r="AF48" s="224" t="str">
        <f>IF(ROUND('Annual % Triangle'!AF48-'Annual % Triangle'!AF47,1)=0,"-",ROUND('Annual % Triangle'!AF48-'Annual % Triangle'!AF47,1))</f>
        <v>-</v>
      </c>
      <c r="AG48" s="224" t="str">
        <f>IF(ROUND('Annual % Triangle'!AG48-'Annual % Triangle'!AG47,1)=0,"-",ROUND('Annual % Triangle'!AG48-'Annual % Triangle'!AG47,1))</f>
        <v>-</v>
      </c>
      <c r="AH48" s="224" t="str">
        <f>IF(ROUND('Annual % Triangle'!AH48-'Annual % Triangle'!AH47,1)=0,"-",ROUND('Annual % Triangle'!AH48-'Annual % Triangle'!AH47,1))</f>
        <v>-</v>
      </c>
      <c r="AI48" s="224" t="str">
        <f>IF(ROUND('Annual % Triangle'!AI48-'Annual % Triangle'!AI47,1)=0,"-",ROUND('Annual % Triangle'!AI48-'Annual % Triangle'!AI47,1))</f>
        <v>-</v>
      </c>
      <c r="AJ48" s="224">
        <f>IF(ROUND('Annual % Triangle'!AJ48-'Annual % Triangle'!AJ47,1)=0,"-",ROUND('Annual % Triangle'!AJ48-'Annual % Triangle'!AJ47,1))</f>
        <v>0.1</v>
      </c>
      <c r="AK48" s="224">
        <f>IF(ROUND('Annual % Triangle'!AK48-'Annual % Triangle'!AK47,1)=0,"-",ROUND('Annual % Triangle'!AK48-'Annual % Triangle'!AK47,1))</f>
        <v>0.1</v>
      </c>
      <c r="AL48" s="220"/>
      <c r="AM48" s="221"/>
      <c r="AN48" s="222"/>
      <c r="AO48" s="222"/>
      <c r="AP48" s="222"/>
      <c r="AQ48" s="222"/>
      <c r="AR48" s="222"/>
      <c r="AS48" s="222"/>
      <c r="AT48" s="222"/>
      <c r="AU48" s="222"/>
      <c r="AV48" s="222"/>
      <c r="AW48" s="222"/>
      <c r="AX48" s="222"/>
      <c r="AY48" s="222"/>
      <c r="AZ48" s="222"/>
      <c r="BA48" s="222"/>
      <c r="BB48" s="222"/>
      <c r="BC48" s="222"/>
      <c r="BD48" s="222"/>
      <c r="BE48" s="222"/>
      <c r="BF48" s="222"/>
      <c r="BG48" s="222"/>
      <c r="BH48" s="222"/>
      <c r="BI48" s="222"/>
      <c r="BJ48" s="222"/>
      <c r="BK48" s="222"/>
      <c r="BL48" s="222"/>
      <c r="BM48" s="226"/>
    </row>
    <row r="49" spans="1:65" s="111" customFormat="1" x14ac:dyDescent="0.25">
      <c r="A49" s="93"/>
      <c r="B49" s="112" t="s">
        <v>360</v>
      </c>
      <c r="C49" s="219" t="str">
        <f>IF(ROUND('Annual % Triangle'!C49-'Annual % Triangle'!C48,1)=0,"-",ROUND('Annual % Triangle'!C49-'Annual % Triangle'!C48,1))</f>
        <v>-</v>
      </c>
      <c r="D49" s="224" t="str">
        <f>IF(ROUND('Annual % Triangle'!D49-'Annual % Triangle'!D48,1)=0,"-",ROUND('Annual % Triangle'!D49-'Annual % Triangle'!D48,1))</f>
        <v>-</v>
      </c>
      <c r="E49" s="224" t="str">
        <f>IF(ROUND('Annual % Triangle'!E49-'Annual % Triangle'!E48,1)=0,"-",ROUND('Annual % Triangle'!E49-'Annual % Triangle'!E48,1))</f>
        <v>-</v>
      </c>
      <c r="F49" s="224" t="str">
        <f>IF(ROUND('Annual % Triangle'!F49-'Annual % Triangle'!F48,1)=0,"-",ROUND('Annual % Triangle'!F49-'Annual % Triangle'!F48,1))</f>
        <v>-</v>
      </c>
      <c r="G49" s="224" t="str">
        <f>IF(ROUND('Annual % Triangle'!G49-'Annual % Triangle'!G48,1)=0,"-",ROUND('Annual % Triangle'!G49-'Annual % Triangle'!G48,1))</f>
        <v>-</v>
      </c>
      <c r="H49" s="224" t="str">
        <f>IF(ROUND('Annual % Triangle'!H49-'Annual % Triangle'!H48,1)=0,"-",ROUND('Annual % Triangle'!H49-'Annual % Triangle'!H48,1))</f>
        <v>-</v>
      </c>
      <c r="I49" s="224" t="str">
        <f>IF(ROUND('Annual % Triangle'!I49-'Annual % Triangle'!I48,1)=0,"-",ROUND('Annual % Triangle'!I49-'Annual % Triangle'!I48,1))</f>
        <v>-</v>
      </c>
      <c r="J49" s="224" t="str">
        <f>IF(ROUND('Annual % Triangle'!J49-'Annual % Triangle'!J48,1)=0,"-",ROUND('Annual % Triangle'!J49-'Annual % Triangle'!J48,1))</f>
        <v>-</v>
      </c>
      <c r="K49" s="224" t="str">
        <f>IF(ROUND('Annual % Triangle'!K49-'Annual % Triangle'!K48,1)=0,"-",ROUND('Annual % Triangle'!K49-'Annual % Triangle'!K48,1))</f>
        <v>-</v>
      </c>
      <c r="L49" s="224" t="str">
        <f>IF(ROUND('Annual % Triangle'!L49-'Annual % Triangle'!L48,1)=0,"-",ROUND('Annual % Triangle'!L49-'Annual % Triangle'!L48,1))</f>
        <v>-</v>
      </c>
      <c r="M49" s="224" t="str">
        <f>IF(ROUND('Annual % Triangle'!M49-'Annual % Triangle'!M48,1)=0,"-",ROUND('Annual % Triangle'!M49-'Annual % Triangle'!M48,1))</f>
        <v>-</v>
      </c>
      <c r="N49" s="224" t="str">
        <f>IF(ROUND('Annual % Triangle'!N49-'Annual % Triangle'!N48,1)=0,"-",ROUND('Annual % Triangle'!N49-'Annual % Triangle'!N48,1))</f>
        <v>-</v>
      </c>
      <c r="O49" s="224" t="str">
        <f>IF(ROUND('Annual % Triangle'!O49-'Annual % Triangle'!O48,1)=0,"-",ROUND('Annual % Triangle'!O49-'Annual % Triangle'!O48,1))</f>
        <v>-</v>
      </c>
      <c r="P49" s="224" t="str">
        <f>IF(ROUND('Annual % Triangle'!P49-'Annual % Triangle'!P48,1)=0,"-",ROUND('Annual % Triangle'!P49-'Annual % Triangle'!P48,1))</f>
        <v>-</v>
      </c>
      <c r="Q49" s="224" t="str">
        <f>IF(ROUND('Annual % Triangle'!Q49-'Annual % Triangle'!Q48,1)=0,"-",ROUND('Annual % Triangle'!Q49-'Annual % Triangle'!Q48,1))</f>
        <v>-</v>
      </c>
      <c r="R49" s="224" t="str">
        <f>IF(ROUND('Annual % Triangle'!R49-'Annual % Triangle'!R48,1)=0,"-",ROUND('Annual % Triangle'!R49-'Annual % Triangle'!R48,1))</f>
        <v>-</v>
      </c>
      <c r="S49" s="224" t="str">
        <f>IF(ROUND('Annual % Triangle'!S49-'Annual % Triangle'!S48,1)=0,"-",ROUND('Annual % Triangle'!S49-'Annual % Triangle'!S48,1))</f>
        <v>-</v>
      </c>
      <c r="T49" s="224" t="str">
        <f>IF(ROUND('Annual % Triangle'!T49-'Annual % Triangle'!T48,1)=0,"-",ROUND('Annual % Triangle'!T49-'Annual % Triangle'!T48,1))</f>
        <v>-</v>
      </c>
      <c r="U49" s="224" t="str">
        <f>IF(ROUND('Annual % Triangle'!U49-'Annual % Triangle'!U48,1)=0,"-",ROUND('Annual % Triangle'!U49-'Annual % Triangle'!U48,1))</f>
        <v>-</v>
      </c>
      <c r="V49" s="224" t="str">
        <f>IF(ROUND('Annual % Triangle'!V49-'Annual % Triangle'!V48,1)=0,"-",ROUND('Annual % Triangle'!V49-'Annual % Triangle'!V48,1))</f>
        <v>-</v>
      </c>
      <c r="W49" s="224" t="str">
        <f>IF(ROUND('Annual % Triangle'!W49-'Annual % Triangle'!W48,1)=0,"-",ROUND('Annual % Triangle'!W49-'Annual % Triangle'!W48,1))</f>
        <v>-</v>
      </c>
      <c r="X49" s="224" t="str">
        <f>IF(ROUND('Annual % Triangle'!X49-'Annual % Triangle'!X48,1)=0,"-",ROUND('Annual % Triangle'!X49-'Annual % Triangle'!X48,1))</f>
        <v>-</v>
      </c>
      <c r="Y49" s="224" t="str">
        <f>IF(ROUND('Annual % Triangle'!Y49-'Annual % Triangle'!Y48,1)=0,"-",ROUND('Annual % Triangle'!Y49-'Annual % Triangle'!Y48,1))</f>
        <v>-</v>
      </c>
      <c r="Z49" s="224" t="str">
        <f>IF(ROUND('Annual % Triangle'!Z49-'Annual % Triangle'!Z48,1)=0,"-",ROUND('Annual % Triangle'!Z49-'Annual % Triangle'!Z48,1))</f>
        <v>-</v>
      </c>
      <c r="AA49" s="228" t="str">
        <f>IF(ROUND('Annual % Triangle'!AA49-'Annual % Triangle'!AA48,1)=0,"-",ROUND('Annual % Triangle'!AA49-'Annual % Triangle'!AA48,1))</f>
        <v>-</v>
      </c>
      <c r="AB49" s="224" t="str">
        <f>IF(ROUND('Annual % Triangle'!AB49-'Annual % Triangle'!AB48,1)=0,"-",ROUND('Annual % Triangle'!AB49-'Annual % Triangle'!AB48,1))</f>
        <v>-</v>
      </c>
      <c r="AC49" s="224" t="str">
        <f>IF(ROUND('Annual % Triangle'!AC49-'Annual % Triangle'!AC48,1)=0,"-",ROUND('Annual % Triangle'!AC49-'Annual % Triangle'!AC48,1))</f>
        <v>-</v>
      </c>
      <c r="AD49" s="224" t="str">
        <f>IF(ROUND('Annual % Triangle'!AD49-'Annual % Triangle'!AD48,1)=0,"-",ROUND('Annual % Triangle'!AD49-'Annual % Triangle'!AD48,1))</f>
        <v>-</v>
      </c>
      <c r="AE49" s="224" t="str">
        <f>IF(ROUND('Annual % Triangle'!AE49-'Annual % Triangle'!AE48,1)=0,"-",ROUND('Annual % Triangle'!AE49-'Annual % Triangle'!AE48,1))</f>
        <v>-</v>
      </c>
      <c r="AF49" s="224" t="str">
        <f>IF(ROUND('Annual % Triangle'!AF49-'Annual % Triangle'!AF48,1)=0,"-",ROUND('Annual % Triangle'!AF49-'Annual % Triangle'!AF48,1))</f>
        <v>-</v>
      </c>
      <c r="AG49" s="224" t="str">
        <f>IF(ROUND('Annual % Triangle'!AG49-'Annual % Triangle'!AG48,1)=0,"-",ROUND('Annual % Triangle'!AG49-'Annual % Triangle'!AG48,1))</f>
        <v>-</v>
      </c>
      <c r="AH49" s="224" t="str">
        <f>IF(ROUND('Annual % Triangle'!AH49-'Annual % Triangle'!AH48,1)=0,"-",ROUND('Annual % Triangle'!AH49-'Annual % Triangle'!AH48,1))</f>
        <v>-</v>
      </c>
      <c r="AI49" s="224">
        <f>IF(ROUND('Annual % Triangle'!AI49-'Annual % Triangle'!AI48,1)=0,"-",ROUND('Annual % Triangle'!AI49-'Annual % Triangle'!AI48,1))</f>
        <v>-0.1</v>
      </c>
      <c r="AJ49" s="224">
        <f>IF(ROUND('Annual % Triangle'!AJ49-'Annual % Triangle'!AJ48,1)=0,"-",ROUND('Annual % Triangle'!AJ49-'Annual % Triangle'!AJ48,1))</f>
        <v>-0.1</v>
      </c>
      <c r="AK49" s="224">
        <f>IF(ROUND('Annual % Triangle'!AK49-'Annual % Triangle'!AK48,1)=0,"-",ROUND('Annual % Triangle'!AK49-'Annual % Triangle'!AK48,1))</f>
        <v>-0.1</v>
      </c>
      <c r="AL49" s="224">
        <f>IF(ROUND('Annual % Triangle'!AL49-'Annual % Triangle'!AL48,1)=0,"-",ROUND('Annual % Triangle'!AL49-'Annual % Triangle'!AL48,1))</f>
        <v>-0.1</v>
      </c>
      <c r="AM49" s="220"/>
      <c r="AN49" s="221"/>
      <c r="AO49" s="222"/>
      <c r="AP49" s="222"/>
      <c r="AQ49" s="222"/>
      <c r="AR49" s="222"/>
      <c r="AS49" s="222"/>
      <c r="AT49" s="222"/>
      <c r="AU49" s="222"/>
      <c r="AV49" s="222"/>
      <c r="AW49" s="222"/>
      <c r="AX49" s="222"/>
      <c r="AY49" s="222"/>
      <c r="AZ49" s="222"/>
      <c r="BA49" s="222"/>
      <c r="BB49" s="222"/>
      <c r="BC49" s="222"/>
      <c r="BD49" s="222"/>
      <c r="BE49" s="222"/>
      <c r="BF49" s="222"/>
      <c r="BG49" s="222"/>
      <c r="BH49" s="222"/>
      <c r="BI49" s="222"/>
      <c r="BJ49" s="222"/>
      <c r="BK49" s="222"/>
      <c r="BL49" s="222"/>
      <c r="BM49" s="226"/>
    </row>
    <row r="50" spans="1:65" s="111" customFormat="1" x14ac:dyDescent="0.25">
      <c r="A50" s="93"/>
      <c r="B50" s="112" t="s">
        <v>361</v>
      </c>
      <c r="C50" s="219" t="str">
        <f>IF(ROUND('Annual % Triangle'!C50-'Annual % Triangle'!C49,1)=0,"-",ROUND('Annual % Triangle'!C50-'Annual % Triangle'!C49,1))</f>
        <v>-</v>
      </c>
      <c r="D50" s="224" t="str">
        <f>IF(ROUND('Annual % Triangle'!D50-'Annual % Triangle'!D49,1)=0,"-",ROUND('Annual % Triangle'!D50-'Annual % Triangle'!D49,1))</f>
        <v>-</v>
      </c>
      <c r="E50" s="224" t="str">
        <f>IF(ROUND('Annual % Triangle'!E50-'Annual % Triangle'!E49,1)=0,"-",ROUND('Annual % Triangle'!E50-'Annual % Triangle'!E49,1))</f>
        <v>-</v>
      </c>
      <c r="F50" s="224" t="str">
        <f>IF(ROUND('Annual % Triangle'!F50-'Annual % Triangle'!F49,1)=0,"-",ROUND('Annual % Triangle'!F50-'Annual % Triangle'!F49,1))</f>
        <v>-</v>
      </c>
      <c r="G50" s="224" t="str">
        <f>IF(ROUND('Annual % Triangle'!G50-'Annual % Triangle'!G49,1)=0,"-",ROUND('Annual % Triangle'!G50-'Annual % Triangle'!G49,1))</f>
        <v>-</v>
      </c>
      <c r="H50" s="224" t="str">
        <f>IF(ROUND('Annual % Triangle'!H50-'Annual % Triangle'!H49,1)=0,"-",ROUND('Annual % Triangle'!H50-'Annual % Triangle'!H49,1))</f>
        <v>-</v>
      </c>
      <c r="I50" s="224" t="str">
        <f>IF(ROUND('Annual % Triangle'!I50-'Annual % Triangle'!I49,1)=0,"-",ROUND('Annual % Triangle'!I50-'Annual % Triangle'!I49,1))</f>
        <v>-</v>
      </c>
      <c r="J50" s="224" t="str">
        <f>IF(ROUND('Annual % Triangle'!J50-'Annual % Triangle'!J49,1)=0,"-",ROUND('Annual % Triangle'!J50-'Annual % Triangle'!J49,1))</f>
        <v>-</v>
      </c>
      <c r="K50" s="224" t="str">
        <f>IF(ROUND('Annual % Triangle'!K50-'Annual % Triangle'!K49,1)=0,"-",ROUND('Annual % Triangle'!K50-'Annual % Triangle'!K49,1))</f>
        <v>-</v>
      </c>
      <c r="L50" s="224" t="str">
        <f>IF(ROUND('Annual % Triangle'!L50-'Annual % Triangle'!L49,1)=0,"-",ROUND('Annual % Triangle'!L50-'Annual % Triangle'!L49,1))</f>
        <v>-</v>
      </c>
      <c r="M50" s="224" t="str">
        <f>IF(ROUND('Annual % Triangle'!M50-'Annual % Triangle'!M49,1)=0,"-",ROUND('Annual % Triangle'!M50-'Annual % Triangle'!M49,1))</f>
        <v>-</v>
      </c>
      <c r="N50" s="224" t="str">
        <f>IF(ROUND('Annual % Triangle'!N50-'Annual % Triangle'!N49,1)=0,"-",ROUND('Annual % Triangle'!N50-'Annual % Triangle'!N49,1))</f>
        <v>-</v>
      </c>
      <c r="O50" s="224" t="str">
        <f>IF(ROUND('Annual % Triangle'!O50-'Annual % Triangle'!O49,1)=0,"-",ROUND('Annual % Triangle'!O50-'Annual % Triangle'!O49,1))</f>
        <v>-</v>
      </c>
      <c r="P50" s="224" t="str">
        <f>IF(ROUND('Annual % Triangle'!P50-'Annual % Triangle'!P49,1)=0,"-",ROUND('Annual % Triangle'!P50-'Annual % Triangle'!P49,1))</f>
        <v>-</v>
      </c>
      <c r="Q50" s="224" t="str">
        <f>IF(ROUND('Annual % Triangle'!Q50-'Annual % Triangle'!Q49,1)=0,"-",ROUND('Annual % Triangle'!Q50-'Annual % Triangle'!Q49,1))</f>
        <v>-</v>
      </c>
      <c r="R50" s="224" t="str">
        <f>IF(ROUND('Annual % Triangle'!R50-'Annual % Triangle'!R49,1)=0,"-",ROUND('Annual % Triangle'!R50-'Annual % Triangle'!R49,1))</f>
        <v>-</v>
      </c>
      <c r="S50" s="224" t="str">
        <f>IF(ROUND('Annual % Triangle'!S50-'Annual % Triangle'!S49,1)=0,"-",ROUND('Annual % Triangle'!S50-'Annual % Triangle'!S49,1))</f>
        <v>-</v>
      </c>
      <c r="T50" s="224" t="str">
        <f>IF(ROUND('Annual % Triangle'!T50-'Annual % Triangle'!T49,1)=0,"-",ROUND('Annual % Triangle'!T50-'Annual % Triangle'!T49,1))</f>
        <v>-</v>
      </c>
      <c r="U50" s="224" t="str">
        <f>IF(ROUND('Annual % Triangle'!U50-'Annual % Triangle'!U49,1)=0,"-",ROUND('Annual % Triangle'!U50-'Annual % Triangle'!U49,1))</f>
        <v>-</v>
      </c>
      <c r="V50" s="224" t="str">
        <f>IF(ROUND('Annual % Triangle'!V50-'Annual % Triangle'!V49,1)=0,"-",ROUND('Annual % Triangle'!V50-'Annual % Triangle'!V49,1))</f>
        <v>-</v>
      </c>
      <c r="W50" s="224" t="str">
        <f>IF(ROUND('Annual % Triangle'!W50-'Annual % Triangle'!W49,1)=0,"-",ROUND('Annual % Triangle'!W50-'Annual % Triangle'!W49,1))</f>
        <v>-</v>
      </c>
      <c r="X50" s="224" t="str">
        <f>IF(ROUND('Annual % Triangle'!X50-'Annual % Triangle'!X49,1)=0,"-",ROUND('Annual % Triangle'!X50-'Annual % Triangle'!X49,1))</f>
        <v>-</v>
      </c>
      <c r="Y50" s="224" t="str">
        <f>IF(ROUND('Annual % Triangle'!Y50-'Annual % Triangle'!Y49,1)=0,"-",ROUND('Annual % Triangle'!Y50-'Annual % Triangle'!Y49,1))</f>
        <v>-</v>
      </c>
      <c r="Z50" s="224" t="str">
        <f>IF(ROUND('Annual % Triangle'!Z50-'Annual % Triangle'!Z49,1)=0,"-",ROUND('Annual % Triangle'!Z50-'Annual % Triangle'!Z49,1))</f>
        <v>-</v>
      </c>
      <c r="AA50" s="224" t="str">
        <f>IF(ROUND('Annual % Triangle'!AA50-'Annual % Triangle'!AA49,1)=0,"-",ROUND('Annual % Triangle'!AA50-'Annual % Triangle'!AA49,1))</f>
        <v>-</v>
      </c>
      <c r="AB50" s="228" t="str">
        <f>IF(ROUND('Annual % Triangle'!AB50-'Annual % Triangle'!AB49,1)=0,"-",ROUND('Annual % Triangle'!AB50-'Annual % Triangle'!AB49,1))</f>
        <v>-</v>
      </c>
      <c r="AC50" s="224" t="str">
        <f>IF(ROUND('Annual % Triangle'!AC50-'Annual % Triangle'!AC49,1)=0,"-",ROUND('Annual % Triangle'!AC50-'Annual % Triangle'!AC49,1))</f>
        <v>-</v>
      </c>
      <c r="AD50" s="224" t="str">
        <f>IF(ROUND('Annual % Triangle'!AD50-'Annual % Triangle'!AD49,1)=0,"-",ROUND('Annual % Triangle'!AD50-'Annual % Triangle'!AD49,1))</f>
        <v>-</v>
      </c>
      <c r="AE50" s="224" t="str">
        <f>IF(ROUND('Annual % Triangle'!AE50-'Annual % Triangle'!AE49,1)=0,"-",ROUND('Annual % Triangle'!AE50-'Annual % Triangle'!AE49,1))</f>
        <v>-</v>
      </c>
      <c r="AF50" s="224" t="str">
        <f>IF(ROUND('Annual % Triangle'!AF50-'Annual % Triangle'!AF49,1)=0,"-",ROUND('Annual % Triangle'!AF50-'Annual % Triangle'!AF49,1))</f>
        <v>-</v>
      </c>
      <c r="AG50" s="224" t="str">
        <f>IF(ROUND('Annual % Triangle'!AG50-'Annual % Triangle'!AG49,1)=0,"-",ROUND('Annual % Triangle'!AG50-'Annual % Triangle'!AG49,1))</f>
        <v>-</v>
      </c>
      <c r="AH50" s="224" t="str">
        <f>IF(ROUND('Annual % Triangle'!AH50-'Annual % Triangle'!AH49,1)=0,"-",ROUND('Annual % Triangle'!AH50-'Annual % Triangle'!AH49,1))</f>
        <v>-</v>
      </c>
      <c r="AI50" s="224" t="str">
        <f>IF(ROUND('Annual % Triangle'!AI50-'Annual % Triangle'!AI49,1)=0,"-",ROUND('Annual % Triangle'!AI50-'Annual % Triangle'!AI49,1))</f>
        <v>-</v>
      </c>
      <c r="AJ50" s="224" t="str">
        <f>IF(ROUND('Annual % Triangle'!AJ50-'Annual % Triangle'!AJ49,1)=0,"-",ROUND('Annual % Triangle'!AJ50-'Annual % Triangle'!AJ49,1))</f>
        <v>-</v>
      </c>
      <c r="AK50" s="224" t="str">
        <f>IF(ROUND('Annual % Triangle'!AK50-'Annual % Triangle'!AK49,1)=0,"-",ROUND('Annual % Triangle'!AK50-'Annual % Triangle'!AK49,1))</f>
        <v>-</v>
      </c>
      <c r="AL50" s="224">
        <f>IF(ROUND('Annual % Triangle'!AL50-'Annual % Triangle'!AL49,1)=0,"-",ROUND('Annual % Triangle'!AL50-'Annual % Triangle'!AL49,1))</f>
        <v>-0.1</v>
      </c>
      <c r="AM50" s="224" t="str">
        <f>IF(ROUND('Annual % Triangle'!AM50-'Annual % Triangle'!AM49,1)=0,"-",ROUND('Annual % Triangle'!AM50-'Annual % Triangle'!AM49,1))</f>
        <v>-</v>
      </c>
      <c r="AN50" s="220"/>
      <c r="AO50" s="221"/>
      <c r="AP50" s="222"/>
      <c r="AQ50" s="222"/>
      <c r="AR50" s="222"/>
      <c r="AS50" s="222"/>
      <c r="AT50" s="222"/>
      <c r="AU50" s="222"/>
      <c r="AV50" s="222"/>
      <c r="AW50" s="222"/>
      <c r="AX50" s="222"/>
      <c r="AY50" s="222"/>
      <c r="AZ50" s="222"/>
      <c r="BA50" s="222"/>
      <c r="BB50" s="222"/>
      <c r="BC50" s="222"/>
      <c r="BD50" s="222"/>
      <c r="BE50" s="222"/>
      <c r="BF50" s="222"/>
      <c r="BG50" s="222"/>
      <c r="BH50" s="222"/>
      <c r="BI50" s="222"/>
      <c r="BJ50" s="222"/>
      <c r="BK50" s="222"/>
      <c r="BL50" s="222"/>
      <c r="BM50" s="226"/>
    </row>
    <row r="51" spans="1:65" s="111" customFormat="1" x14ac:dyDescent="0.25">
      <c r="A51" s="93"/>
      <c r="B51" s="112" t="s">
        <v>362</v>
      </c>
      <c r="C51" s="219" t="str">
        <f>IF(ROUND('Annual % Triangle'!C51-'Annual % Triangle'!C50,1)=0,"-",ROUND('Annual % Triangle'!C51-'Annual % Triangle'!C50,1))</f>
        <v>-</v>
      </c>
      <c r="D51" s="224" t="str">
        <f>IF(ROUND('Annual % Triangle'!D51-'Annual % Triangle'!D50,1)=0,"-",ROUND('Annual % Triangle'!D51-'Annual % Triangle'!D50,1))</f>
        <v>-</v>
      </c>
      <c r="E51" s="224" t="str">
        <f>IF(ROUND('Annual % Triangle'!E51-'Annual % Triangle'!E50,1)=0,"-",ROUND('Annual % Triangle'!E51-'Annual % Triangle'!E50,1))</f>
        <v>-</v>
      </c>
      <c r="F51" s="224" t="str">
        <f>IF(ROUND('Annual % Triangle'!F51-'Annual % Triangle'!F50,1)=0,"-",ROUND('Annual % Triangle'!F51-'Annual % Triangle'!F50,1))</f>
        <v>-</v>
      </c>
      <c r="G51" s="224" t="str">
        <f>IF(ROUND('Annual % Triangle'!G51-'Annual % Triangle'!G50,1)=0,"-",ROUND('Annual % Triangle'!G51-'Annual % Triangle'!G50,1))</f>
        <v>-</v>
      </c>
      <c r="H51" s="224" t="str">
        <f>IF(ROUND('Annual % Triangle'!H51-'Annual % Triangle'!H50,1)=0,"-",ROUND('Annual % Triangle'!H51-'Annual % Triangle'!H50,1))</f>
        <v>-</v>
      </c>
      <c r="I51" s="224" t="str">
        <f>IF(ROUND('Annual % Triangle'!I51-'Annual % Triangle'!I50,1)=0,"-",ROUND('Annual % Triangle'!I51-'Annual % Triangle'!I50,1))</f>
        <v>-</v>
      </c>
      <c r="J51" s="224" t="str">
        <f>IF(ROUND('Annual % Triangle'!J51-'Annual % Triangle'!J50,1)=0,"-",ROUND('Annual % Triangle'!J51-'Annual % Triangle'!J50,1))</f>
        <v>-</v>
      </c>
      <c r="K51" s="224" t="str">
        <f>IF(ROUND('Annual % Triangle'!K51-'Annual % Triangle'!K50,1)=0,"-",ROUND('Annual % Triangle'!K51-'Annual % Triangle'!K50,1))</f>
        <v>-</v>
      </c>
      <c r="L51" s="224" t="str">
        <f>IF(ROUND('Annual % Triangle'!L51-'Annual % Triangle'!L50,1)=0,"-",ROUND('Annual % Triangle'!L51-'Annual % Triangle'!L50,1))</f>
        <v>-</v>
      </c>
      <c r="M51" s="224" t="str">
        <f>IF(ROUND('Annual % Triangle'!M51-'Annual % Triangle'!M50,1)=0,"-",ROUND('Annual % Triangle'!M51-'Annual % Triangle'!M50,1))</f>
        <v>-</v>
      </c>
      <c r="N51" s="224" t="str">
        <f>IF(ROUND('Annual % Triangle'!N51-'Annual % Triangle'!N50,1)=0,"-",ROUND('Annual % Triangle'!N51-'Annual % Triangle'!N50,1))</f>
        <v>-</v>
      </c>
      <c r="O51" s="224" t="str">
        <f>IF(ROUND('Annual % Triangle'!O51-'Annual % Triangle'!O50,1)=0,"-",ROUND('Annual % Triangle'!O51-'Annual % Triangle'!O50,1))</f>
        <v>-</v>
      </c>
      <c r="P51" s="224" t="str">
        <f>IF(ROUND('Annual % Triangle'!P51-'Annual % Triangle'!P50,1)=0,"-",ROUND('Annual % Triangle'!P51-'Annual % Triangle'!P50,1))</f>
        <v>-</v>
      </c>
      <c r="Q51" s="224" t="str">
        <f>IF(ROUND('Annual % Triangle'!Q51-'Annual % Triangle'!Q50,1)=0,"-",ROUND('Annual % Triangle'!Q51-'Annual % Triangle'!Q50,1))</f>
        <v>-</v>
      </c>
      <c r="R51" s="224" t="str">
        <f>IF(ROUND('Annual % Triangle'!R51-'Annual % Triangle'!R50,1)=0,"-",ROUND('Annual % Triangle'!R51-'Annual % Triangle'!R50,1))</f>
        <v>-</v>
      </c>
      <c r="S51" s="224" t="str">
        <f>IF(ROUND('Annual % Triangle'!S51-'Annual % Triangle'!S50,1)=0,"-",ROUND('Annual % Triangle'!S51-'Annual % Triangle'!S50,1))</f>
        <v>-</v>
      </c>
      <c r="T51" s="224" t="str">
        <f>IF(ROUND('Annual % Triangle'!T51-'Annual % Triangle'!T50,1)=0,"-",ROUND('Annual % Triangle'!T51-'Annual % Triangle'!T50,1))</f>
        <v>-</v>
      </c>
      <c r="U51" s="224" t="str">
        <f>IF(ROUND('Annual % Triangle'!U51-'Annual % Triangle'!U50,1)=0,"-",ROUND('Annual % Triangle'!U51-'Annual % Triangle'!U50,1))</f>
        <v>-</v>
      </c>
      <c r="V51" s="224" t="str">
        <f>IF(ROUND('Annual % Triangle'!V51-'Annual % Triangle'!V50,1)=0,"-",ROUND('Annual % Triangle'!V51-'Annual % Triangle'!V50,1))</f>
        <v>-</v>
      </c>
      <c r="W51" s="224" t="str">
        <f>IF(ROUND('Annual % Triangle'!W51-'Annual % Triangle'!W50,1)=0,"-",ROUND('Annual % Triangle'!W51-'Annual % Triangle'!W50,1))</f>
        <v>-</v>
      </c>
      <c r="X51" s="224" t="str">
        <f>IF(ROUND('Annual % Triangle'!X51-'Annual % Triangle'!X50,1)=0,"-",ROUND('Annual % Triangle'!X51-'Annual % Triangle'!X50,1))</f>
        <v>-</v>
      </c>
      <c r="Y51" s="224" t="str">
        <f>IF(ROUND('Annual % Triangle'!Y51-'Annual % Triangle'!Y50,1)=0,"-",ROUND('Annual % Triangle'!Y51-'Annual % Triangle'!Y50,1))</f>
        <v>-</v>
      </c>
      <c r="Z51" s="224" t="str">
        <f>IF(ROUND('Annual % Triangle'!Z51-'Annual % Triangle'!Z50,1)=0,"-",ROUND('Annual % Triangle'!Z51-'Annual % Triangle'!Z50,1))</f>
        <v>-</v>
      </c>
      <c r="AA51" s="224" t="str">
        <f>IF(ROUND('Annual % Triangle'!AA51-'Annual % Triangle'!AA50,1)=0,"-",ROUND('Annual % Triangle'!AA51-'Annual % Triangle'!AA50,1))</f>
        <v>-</v>
      </c>
      <c r="AB51" s="224" t="str">
        <f>IF(ROUND('Annual % Triangle'!AB51-'Annual % Triangle'!AB50,1)=0,"-",ROUND('Annual % Triangle'!AB51-'Annual % Triangle'!AB50,1))</f>
        <v>-</v>
      </c>
      <c r="AC51" s="228" t="str">
        <f>IF(ROUND('Annual % Triangle'!AC51-'Annual % Triangle'!AC50,1)=0,"-",ROUND('Annual % Triangle'!AC51-'Annual % Triangle'!AC50,1))</f>
        <v>-</v>
      </c>
      <c r="AD51" s="224" t="str">
        <f>IF(ROUND('Annual % Triangle'!AD51-'Annual % Triangle'!AD50,1)=0,"-",ROUND('Annual % Triangle'!AD51-'Annual % Triangle'!AD50,1))</f>
        <v>-</v>
      </c>
      <c r="AE51" s="224" t="str">
        <f>IF(ROUND('Annual % Triangle'!AE51-'Annual % Triangle'!AE50,1)=0,"-",ROUND('Annual % Triangle'!AE51-'Annual % Triangle'!AE50,1))</f>
        <v>-</v>
      </c>
      <c r="AF51" s="224" t="str">
        <f>IF(ROUND('Annual % Triangle'!AF51-'Annual % Triangle'!AF50,1)=0,"-",ROUND('Annual % Triangle'!AF51-'Annual % Triangle'!AF50,1))</f>
        <v>-</v>
      </c>
      <c r="AG51" s="224" t="str">
        <f>IF(ROUND('Annual % Triangle'!AG51-'Annual % Triangle'!AG50,1)=0,"-",ROUND('Annual % Triangle'!AG51-'Annual % Triangle'!AG50,1))</f>
        <v>-</v>
      </c>
      <c r="AH51" s="224" t="str">
        <f>IF(ROUND('Annual % Triangle'!AH51-'Annual % Triangle'!AH50,1)=0,"-",ROUND('Annual % Triangle'!AH51-'Annual % Triangle'!AH50,1))</f>
        <v>-</v>
      </c>
      <c r="AI51" s="224" t="str">
        <f>IF(ROUND('Annual % Triangle'!AI51-'Annual % Triangle'!AI50,1)=0,"-",ROUND('Annual % Triangle'!AI51-'Annual % Triangle'!AI50,1))</f>
        <v>-</v>
      </c>
      <c r="AJ51" s="224" t="str">
        <f>IF(ROUND('Annual % Triangle'!AJ51-'Annual % Triangle'!AJ50,1)=0,"-",ROUND('Annual % Triangle'!AJ51-'Annual % Triangle'!AJ50,1))</f>
        <v>-</v>
      </c>
      <c r="AK51" s="224" t="str">
        <f>IF(ROUND('Annual % Triangle'!AK51-'Annual % Triangle'!AK50,1)=0,"-",ROUND('Annual % Triangle'!AK51-'Annual % Triangle'!AK50,1))</f>
        <v>-</v>
      </c>
      <c r="AL51" s="224">
        <f>IF(ROUND('Annual % Triangle'!AL51-'Annual % Triangle'!AL50,1)=0,"-",ROUND('Annual % Triangle'!AL51-'Annual % Triangle'!AL50,1))</f>
        <v>0.1</v>
      </c>
      <c r="AM51" s="224" t="str">
        <f>IF(ROUND('Annual % Triangle'!AM51-'Annual % Triangle'!AM50,1)=0,"-",ROUND('Annual % Triangle'!AM51-'Annual % Triangle'!AM50,1))</f>
        <v>-</v>
      </c>
      <c r="AN51" s="224">
        <f>IF(ROUND('Annual % Triangle'!AN51-'Annual % Triangle'!AN50,1)=0,"-",ROUND('Annual % Triangle'!AN51-'Annual % Triangle'!AN50,1))</f>
        <v>-0.1</v>
      </c>
      <c r="AO51" s="220"/>
      <c r="AP51" s="221"/>
      <c r="AQ51" s="222"/>
      <c r="AR51" s="222"/>
      <c r="AS51" s="222"/>
      <c r="AT51" s="222"/>
      <c r="AU51" s="222"/>
      <c r="AV51" s="222"/>
      <c r="AW51" s="222"/>
      <c r="AX51" s="222"/>
      <c r="AY51" s="222"/>
      <c r="AZ51" s="222"/>
      <c r="BA51" s="222"/>
      <c r="BB51" s="222"/>
      <c r="BC51" s="222"/>
      <c r="BD51" s="222"/>
      <c r="BE51" s="222"/>
      <c r="BF51" s="222"/>
      <c r="BG51" s="222"/>
      <c r="BH51" s="222"/>
      <c r="BI51" s="222"/>
      <c r="BJ51" s="222"/>
      <c r="BK51" s="222"/>
      <c r="BL51" s="222"/>
      <c r="BM51" s="226"/>
    </row>
    <row r="52" spans="1:65" s="111" customFormat="1" x14ac:dyDescent="0.25">
      <c r="A52" s="93"/>
      <c r="B52" s="112" t="s">
        <v>363</v>
      </c>
      <c r="C52" s="219">
        <f>IF(ROUND('Annual % Triangle'!C52-'Annual % Triangle'!C51,1)=0,"-",ROUND('Annual % Triangle'!C52-'Annual % Triangle'!C51,1))</f>
        <v>-0.2</v>
      </c>
      <c r="D52" s="224" t="str">
        <f>IF(ROUND('Annual % Triangle'!D52-'Annual % Triangle'!D51,1)=0,"-",ROUND('Annual % Triangle'!D52-'Annual % Triangle'!D51,1))</f>
        <v>-</v>
      </c>
      <c r="E52" s="224" t="str">
        <f>IF(ROUND('Annual % Triangle'!E52-'Annual % Triangle'!E51,1)=0,"-",ROUND('Annual % Triangle'!E52-'Annual % Triangle'!E51,1))</f>
        <v>-</v>
      </c>
      <c r="F52" s="224" t="str">
        <f>IF(ROUND('Annual % Triangle'!F52-'Annual % Triangle'!F51,1)=0,"-",ROUND('Annual % Triangle'!F52-'Annual % Triangle'!F51,1))</f>
        <v>-</v>
      </c>
      <c r="G52" s="224" t="str">
        <f>IF(ROUND('Annual % Triangle'!G52-'Annual % Triangle'!G51,1)=0,"-",ROUND('Annual % Triangle'!G52-'Annual % Triangle'!G51,1))</f>
        <v>-</v>
      </c>
      <c r="H52" s="224">
        <f>IF(ROUND('Annual % Triangle'!H52-'Annual % Triangle'!H51,1)=0,"-",ROUND('Annual % Triangle'!H52-'Annual % Triangle'!H51,1))</f>
        <v>-0.1</v>
      </c>
      <c r="I52" s="224" t="str">
        <f>IF(ROUND('Annual % Triangle'!I52-'Annual % Triangle'!I51,1)=0,"-",ROUND('Annual % Triangle'!I52-'Annual % Triangle'!I51,1))</f>
        <v>-</v>
      </c>
      <c r="J52" s="224" t="str">
        <f>IF(ROUND('Annual % Triangle'!J52-'Annual % Triangle'!J51,1)=0,"-",ROUND('Annual % Triangle'!J52-'Annual % Triangle'!J51,1))</f>
        <v>-</v>
      </c>
      <c r="K52" s="224" t="str">
        <f>IF(ROUND('Annual % Triangle'!K52-'Annual % Triangle'!K51,1)=0,"-",ROUND('Annual % Triangle'!K52-'Annual % Triangle'!K51,1))</f>
        <v>-</v>
      </c>
      <c r="L52" s="224">
        <f>IF(ROUND('Annual % Triangle'!L52-'Annual % Triangle'!L51,1)=0,"-",ROUND('Annual % Triangle'!L52-'Annual % Triangle'!L51,1))</f>
        <v>0.1</v>
      </c>
      <c r="M52" s="224">
        <f>IF(ROUND('Annual % Triangle'!M52-'Annual % Triangle'!M51,1)=0,"-",ROUND('Annual % Triangle'!M52-'Annual % Triangle'!M51,1))</f>
        <v>-0.1</v>
      </c>
      <c r="N52" s="224">
        <f>IF(ROUND('Annual % Triangle'!N52-'Annual % Triangle'!N51,1)=0,"-",ROUND('Annual % Triangle'!N52-'Annual % Triangle'!N51,1))</f>
        <v>0.1</v>
      </c>
      <c r="O52" s="224" t="str">
        <f>IF(ROUND('Annual % Triangle'!O52-'Annual % Triangle'!O51,1)=0,"-",ROUND('Annual % Triangle'!O52-'Annual % Triangle'!O51,1))</f>
        <v>-</v>
      </c>
      <c r="P52" s="224">
        <f>IF(ROUND('Annual % Triangle'!P52-'Annual % Triangle'!P51,1)=0,"-",ROUND('Annual % Triangle'!P52-'Annual % Triangle'!P51,1))</f>
        <v>0.1</v>
      </c>
      <c r="Q52" s="224">
        <f>IF(ROUND('Annual % Triangle'!Q52-'Annual % Triangle'!Q51,1)=0,"-",ROUND('Annual % Triangle'!Q52-'Annual % Triangle'!Q51,1))</f>
        <v>0.1</v>
      </c>
      <c r="R52" s="224" t="str">
        <f>IF(ROUND('Annual % Triangle'!R52-'Annual % Triangle'!R51,1)=0,"-",ROUND('Annual % Triangle'!R52-'Annual % Triangle'!R51,1))</f>
        <v>-</v>
      </c>
      <c r="S52" s="224" t="str">
        <f>IF(ROUND('Annual % Triangle'!S52-'Annual % Triangle'!S51,1)=0,"-",ROUND('Annual % Triangle'!S52-'Annual % Triangle'!S51,1))</f>
        <v>-</v>
      </c>
      <c r="T52" s="224">
        <f>IF(ROUND('Annual % Triangle'!T52-'Annual % Triangle'!T51,1)=0,"-",ROUND('Annual % Triangle'!T52-'Annual % Triangle'!T51,1))</f>
        <v>-0.1</v>
      </c>
      <c r="U52" s="224" t="str">
        <f>IF(ROUND('Annual % Triangle'!U52-'Annual % Triangle'!U51,1)=0,"-",ROUND('Annual % Triangle'!U52-'Annual % Triangle'!U51,1))</f>
        <v>-</v>
      </c>
      <c r="V52" s="224">
        <f>IF(ROUND('Annual % Triangle'!V52-'Annual % Triangle'!V51,1)=0,"-",ROUND('Annual % Triangle'!V52-'Annual % Triangle'!V51,1))</f>
        <v>-0.1</v>
      </c>
      <c r="W52" s="224">
        <f>IF(ROUND('Annual % Triangle'!W52-'Annual % Triangle'!W51,1)=0,"-",ROUND('Annual % Triangle'!W52-'Annual % Triangle'!W51,1))</f>
        <v>-0.3</v>
      </c>
      <c r="X52" s="224">
        <f>IF(ROUND('Annual % Triangle'!X52-'Annual % Triangle'!X51,1)=0,"-",ROUND('Annual % Triangle'!X52-'Annual % Triangle'!X51,1))</f>
        <v>-1</v>
      </c>
      <c r="Y52" s="224">
        <f>IF(ROUND('Annual % Triangle'!Y52-'Annual % Triangle'!Y51,1)=0,"-",ROUND('Annual % Triangle'!Y52-'Annual % Triangle'!Y51,1))</f>
        <v>-1.2</v>
      </c>
      <c r="Z52" s="224">
        <f>IF(ROUND('Annual % Triangle'!Z52-'Annual % Triangle'!Z51,1)=0,"-",ROUND('Annual % Triangle'!Z52-'Annual % Triangle'!Z51,1))</f>
        <v>-1.3</v>
      </c>
      <c r="AA52" s="224">
        <f>IF(ROUND('Annual % Triangle'!AA52-'Annual % Triangle'!AA51,1)=0,"-",ROUND('Annual % Triangle'!AA52-'Annual % Triangle'!AA51,1))</f>
        <v>-1.6</v>
      </c>
      <c r="AB52" s="224">
        <f>IF(ROUND('Annual % Triangle'!AB52-'Annual % Triangle'!AB51,1)=0,"-",ROUND('Annual % Triangle'!AB52-'Annual % Triangle'!AB51,1))</f>
        <v>-1</v>
      </c>
      <c r="AC52" s="224">
        <f>IF(ROUND('Annual % Triangle'!AC52-'Annual % Triangle'!AC51,1)=0,"-",ROUND('Annual % Triangle'!AC52-'Annual % Triangle'!AC51,1))</f>
        <v>-1.2</v>
      </c>
      <c r="AD52" s="228">
        <f>IF(ROUND('Annual % Triangle'!AD52-'Annual % Triangle'!AD51,1)=0,"-",ROUND('Annual % Triangle'!AD52-'Annual % Triangle'!AD51,1))</f>
        <v>-1.4</v>
      </c>
      <c r="AE52" s="224">
        <f>IF(ROUND('Annual % Triangle'!AE52-'Annual % Triangle'!AE51,1)=0,"-",ROUND('Annual % Triangle'!AE52-'Annual % Triangle'!AE51,1))</f>
        <v>-1.5</v>
      </c>
      <c r="AF52" s="224">
        <f>IF(ROUND('Annual % Triangle'!AF52-'Annual % Triangle'!AF51,1)=0,"-",ROUND('Annual % Triangle'!AF52-'Annual % Triangle'!AF51,1))</f>
        <v>-1.3</v>
      </c>
      <c r="AG52" s="224">
        <f>IF(ROUND('Annual % Triangle'!AG52-'Annual % Triangle'!AG51,1)=0,"-",ROUND('Annual % Triangle'!AG52-'Annual % Triangle'!AG51,1))</f>
        <v>-1.2</v>
      </c>
      <c r="AH52" s="224">
        <f>IF(ROUND('Annual % Triangle'!AH52-'Annual % Triangle'!AH51,1)=0,"-",ROUND('Annual % Triangle'!AH52-'Annual % Triangle'!AH51,1))</f>
        <v>-0.5</v>
      </c>
      <c r="AI52" s="224">
        <f>IF(ROUND('Annual % Triangle'!AI52-'Annual % Triangle'!AI51,1)=0,"-",ROUND('Annual % Triangle'!AI52-'Annual % Triangle'!AI51,1))</f>
        <v>0.3</v>
      </c>
      <c r="AJ52" s="224">
        <f>IF(ROUND('Annual % Triangle'!AJ52-'Annual % Triangle'!AJ51,1)=0,"-",ROUND('Annual % Triangle'!AJ52-'Annual % Triangle'!AJ51,1))</f>
        <v>0.1</v>
      </c>
      <c r="AK52" s="224">
        <f>IF(ROUND('Annual % Triangle'!AK52-'Annual % Triangle'!AK51,1)=0,"-",ROUND('Annual % Triangle'!AK52-'Annual % Triangle'!AK51,1))</f>
        <v>0.5</v>
      </c>
      <c r="AL52" s="224">
        <f>IF(ROUND('Annual % Triangle'!AL52-'Annual % Triangle'!AL51,1)=0,"-",ROUND('Annual % Triangle'!AL52-'Annual % Triangle'!AL51,1))</f>
        <v>0.5</v>
      </c>
      <c r="AM52" s="224">
        <f>IF(ROUND('Annual % Triangle'!AM52-'Annual % Triangle'!AM51,1)=0,"-",ROUND('Annual % Triangle'!AM52-'Annual % Triangle'!AM51,1))</f>
        <v>0.2</v>
      </c>
      <c r="AN52" s="224">
        <f>IF(ROUND('Annual % Triangle'!AN52-'Annual % Triangle'!AN51,1)=0,"-",ROUND('Annual % Triangle'!AN52-'Annual % Triangle'!AN51,1))</f>
        <v>0.2</v>
      </c>
      <c r="AO52" s="224">
        <f>IF(ROUND('Annual % Triangle'!AO52-'Annual % Triangle'!AO51,1)=0,"-",ROUND('Annual % Triangle'!AO52-'Annual % Triangle'!AO51,1))</f>
        <v>0.7</v>
      </c>
      <c r="AP52" s="220"/>
      <c r="AQ52" s="221"/>
      <c r="AR52" s="222"/>
      <c r="AS52" s="222"/>
      <c r="AT52" s="222"/>
      <c r="AU52" s="222"/>
      <c r="AV52" s="222"/>
      <c r="AW52" s="222"/>
      <c r="AX52" s="222"/>
      <c r="AY52" s="222"/>
      <c r="AZ52" s="222"/>
      <c r="BA52" s="222"/>
      <c r="BB52" s="222"/>
      <c r="BC52" s="222"/>
      <c r="BD52" s="222"/>
      <c r="BE52" s="222"/>
      <c r="BF52" s="222"/>
      <c r="BG52" s="222"/>
      <c r="BH52" s="222"/>
      <c r="BI52" s="222"/>
      <c r="BJ52" s="222"/>
      <c r="BK52" s="222"/>
      <c r="BL52" s="222"/>
      <c r="BM52" s="226"/>
    </row>
    <row r="53" spans="1:65" s="111" customFormat="1" x14ac:dyDescent="0.25">
      <c r="A53" s="93"/>
      <c r="B53" s="112" t="s">
        <v>364</v>
      </c>
      <c r="C53" s="219" t="str">
        <f>IF(ROUND('Annual % Triangle'!C53-'Annual % Triangle'!C52,1)=0,"-",ROUND('Annual % Triangle'!C53-'Annual % Triangle'!C52,1))</f>
        <v>-</v>
      </c>
      <c r="D53" s="224">
        <f>IF(ROUND('Annual % Triangle'!D53-'Annual % Triangle'!D52,1)=0,"-",ROUND('Annual % Triangle'!D53-'Annual % Triangle'!D52,1))</f>
        <v>-0.1</v>
      </c>
      <c r="E53" s="224">
        <f>IF(ROUND('Annual % Triangle'!E53-'Annual % Triangle'!E52,1)=0,"-",ROUND('Annual % Triangle'!E53-'Annual % Triangle'!E52,1))</f>
        <v>0.2</v>
      </c>
      <c r="F53" s="224" t="str">
        <f>IF(ROUND('Annual % Triangle'!F53-'Annual % Triangle'!F52,1)=0,"-",ROUND('Annual % Triangle'!F53-'Annual % Triangle'!F52,1))</f>
        <v>-</v>
      </c>
      <c r="G53" s="224" t="str">
        <f>IF(ROUND('Annual % Triangle'!G53-'Annual % Triangle'!G52,1)=0,"-",ROUND('Annual % Triangle'!G53-'Annual % Triangle'!G52,1))</f>
        <v>-</v>
      </c>
      <c r="H53" s="224">
        <f>IF(ROUND('Annual % Triangle'!H53-'Annual % Triangle'!H52,1)=0,"-",ROUND('Annual % Triangle'!H53-'Annual % Triangle'!H52,1))</f>
        <v>0.1</v>
      </c>
      <c r="I53" s="224">
        <f>IF(ROUND('Annual % Triangle'!I53-'Annual % Triangle'!I52,1)=0,"-",ROUND('Annual % Triangle'!I53-'Annual % Triangle'!I52,1))</f>
        <v>-0.1</v>
      </c>
      <c r="J53" s="224" t="str">
        <f>IF(ROUND('Annual % Triangle'!J53-'Annual % Triangle'!J52,1)=0,"-",ROUND('Annual % Triangle'!J53-'Annual % Triangle'!J52,1))</f>
        <v>-</v>
      </c>
      <c r="K53" s="224">
        <f>IF(ROUND('Annual % Triangle'!K53-'Annual % Triangle'!K52,1)=0,"-",ROUND('Annual % Triangle'!K53-'Annual % Triangle'!K52,1))</f>
        <v>-0.1</v>
      </c>
      <c r="L53" s="224">
        <f>IF(ROUND('Annual % Triangle'!L53-'Annual % Triangle'!L52,1)=0,"-",ROUND('Annual % Triangle'!L53-'Annual % Triangle'!L52,1))</f>
        <v>-0.1</v>
      </c>
      <c r="M53" s="224">
        <f>IF(ROUND('Annual % Triangle'!M53-'Annual % Triangle'!M52,1)=0,"-",ROUND('Annual % Triangle'!M53-'Annual % Triangle'!M52,1))</f>
        <v>0.1</v>
      </c>
      <c r="N53" s="224">
        <f>IF(ROUND('Annual % Triangle'!N53-'Annual % Triangle'!N52,1)=0,"-",ROUND('Annual % Triangle'!N53-'Annual % Triangle'!N52,1))</f>
        <v>-0.1</v>
      </c>
      <c r="O53" s="224" t="str">
        <f>IF(ROUND('Annual % Triangle'!O53-'Annual % Triangle'!O52,1)=0,"-",ROUND('Annual % Triangle'!O53-'Annual % Triangle'!O52,1))</f>
        <v>-</v>
      </c>
      <c r="P53" s="224" t="str">
        <f>IF(ROUND('Annual % Triangle'!P53-'Annual % Triangle'!P52,1)=0,"-",ROUND('Annual % Triangle'!P53-'Annual % Triangle'!P52,1))</f>
        <v>-</v>
      </c>
      <c r="Q53" s="224">
        <f>IF(ROUND('Annual % Triangle'!Q53-'Annual % Triangle'!Q52,1)=0,"-",ROUND('Annual % Triangle'!Q53-'Annual % Triangle'!Q52,1))</f>
        <v>-0.1</v>
      </c>
      <c r="R53" s="224" t="str">
        <f>IF(ROUND('Annual % Triangle'!R53-'Annual % Triangle'!R52,1)=0,"-",ROUND('Annual % Triangle'!R53-'Annual % Triangle'!R52,1))</f>
        <v>-</v>
      </c>
      <c r="S53" s="224">
        <f>IF(ROUND('Annual % Triangle'!S53-'Annual % Triangle'!S52,1)=0,"-",ROUND('Annual % Triangle'!S53-'Annual % Triangle'!S52,1))</f>
        <v>0.1</v>
      </c>
      <c r="T53" s="224">
        <f>IF(ROUND('Annual % Triangle'!T53-'Annual % Triangle'!T52,1)=0,"-",ROUND('Annual % Triangle'!T53-'Annual % Triangle'!T52,1))</f>
        <v>0.1</v>
      </c>
      <c r="U53" s="224" t="str">
        <f>IF(ROUND('Annual % Triangle'!U53-'Annual % Triangle'!U52,1)=0,"-",ROUND('Annual % Triangle'!U53-'Annual % Triangle'!U52,1))</f>
        <v>-</v>
      </c>
      <c r="V53" s="224">
        <f>IF(ROUND('Annual % Triangle'!V53-'Annual % Triangle'!V52,1)=0,"-",ROUND('Annual % Triangle'!V53-'Annual % Triangle'!V52,1))</f>
        <v>0.1</v>
      </c>
      <c r="W53" s="224">
        <f>IF(ROUND('Annual % Triangle'!W53-'Annual % Triangle'!W52,1)=0,"-",ROUND('Annual % Triangle'!W53-'Annual % Triangle'!W52,1))</f>
        <v>-0.2</v>
      </c>
      <c r="X53" s="224">
        <f>IF(ROUND('Annual % Triangle'!X53-'Annual % Triangle'!X52,1)=0,"-",ROUND('Annual % Triangle'!X53-'Annual % Triangle'!X52,1))</f>
        <v>-0.2</v>
      </c>
      <c r="Y53" s="224">
        <f>IF(ROUND('Annual % Triangle'!Y53-'Annual % Triangle'!Y52,1)=0,"-",ROUND('Annual % Triangle'!Y53-'Annual % Triangle'!Y52,1))</f>
        <v>-0.1</v>
      </c>
      <c r="Z53" s="224">
        <f>IF(ROUND('Annual % Triangle'!Z53-'Annual % Triangle'!Z52,1)=0,"-",ROUND('Annual % Triangle'!Z53-'Annual % Triangle'!Z52,1))</f>
        <v>-0.1</v>
      </c>
      <c r="AA53" s="224">
        <f>IF(ROUND('Annual % Triangle'!AA53-'Annual % Triangle'!AA52,1)=0,"-",ROUND('Annual % Triangle'!AA53-'Annual % Triangle'!AA52,1))</f>
        <v>0.3</v>
      </c>
      <c r="AB53" s="224">
        <f>IF(ROUND('Annual % Triangle'!AB53-'Annual % Triangle'!AB52,1)=0,"-",ROUND('Annual % Triangle'!AB53-'Annual % Triangle'!AB52,1))</f>
        <v>0.1</v>
      </c>
      <c r="AC53" s="224">
        <f>IF(ROUND('Annual % Triangle'!AC53-'Annual % Triangle'!AC52,1)=0,"-",ROUND('Annual % Triangle'!AC53-'Annual % Triangle'!AC52,1))</f>
        <v>0.1</v>
      </c>
      <c r="AD53" s="224">
        <f>IF(ROUND('Annual % Triangle'!AD53-'Annual % Triangle'!AD52,1)=0,"-",ROUND('Annual % Triangle'!AD53-'Annual % Triangle'!AD52,1))</f>
        <v>0.2</v>
      </c>
      <c r="AE53" s="228">
        <f>IF(ROUND('Annual % Triangle'!AE53-'Annual % Triangle'!AE52,1)=0,"-",ROUND('Annual % Triangle'!AE53-'Annual % Triangle'!AE52,1))</f>
        <v>0.3</v>
      </c>
      <c r="AF53" s="224">
        <f>IF(ROUND('Annual % Triangle'!AF53-'Annual % Triangle'!AF52,1)=0,"-",ROUND('Annual % Triangle'!AF53-'Annual % Triangle'!AF52,1))</f>
        <v>0.5</v>
      </c>
      <c r="AG53" s="224">
        <f>IF(ROUND('Annual % Triangle'!AG53-'Annual % Triangle'!AG52,1)=0,"-",ROUND('Annual % Triangle'!AG53-'Annual % Triangle'!AG52,1))</f>
        <v>0.5</v>
      </c>
      <c r="AH53" s="224">
        <f>IF(ROUND('Annual % Triangle'!AH53-'Annual % Triangle'!AH52,1)=0,"-",ROUND('Annual % Triangle'!AH53-'Annual % Triangle'!AH52,1))</f>
        <v>0.4</v>
      </c>
      <c r="AI53" s="224">
        <f>IF(ROUND('Annual % Triangle'!AI53-'Annual % Triangle'!AI52,1)=0,"-",ROUND('Annual % Triangle'!AI53-'Annual % Triangle'!AI52,1))</f>
        <v>-0.1</v>
      </c>
      <c r="AJ53" s="224">
        <f>IF(ROUND('Annual % Triangle'!AJ53-'Annual % Triangle'!AJ52,1)=0,"-",ROUND('Annual % Triangle'!AJ53-'Annual % Triangle'!AJ52,1))</f>
        <v>-0.1</v>
      </c>
      <c r="AK53" s="224" t="str">
        <f>IF(ROUND('Annual % Triangle'!AK53-'Annual % Triangle'!AK52,1)=0,"-",ROUND('Annual % Triangle'!AK53-'Annual % Triangle'!AK52,1))</f>
        <v>-</v>
      </c>
      <c r="AL53" s="224" t="str">
        <f>IF(ROUND('Annual % Triangle'!AL53-'Annual % Triangle'!AL52,1)=0,"-",ROUND('Annual % Triangle'!AL53-'Annual % Triangle'!AL52,1))</f>
        <v>-</v>
      </c>
      <c r="AM53" s="224">
        <f>IF(ROUND('Annual % Triangle'!AM53-'Annual % Triangle'!AM52,1)=0,"-",ROUND('Annual % Triangle'!AM53-'Annual % Triangle'!AM52,1))</f>
        <v>0.2</v>
      </c>
      <c r="AN53" s="224">
        <f>IF(ROUND('Annual % Triangle'!AN53-'Annual % Triangle'!AN52,1)=0,"-",ROUND('Annual % Triangle'!AN53-'Annual % Triangle'!AN52,1))</f>
        <v>0.3</v>
      </c>
      <c r="AO53" s="224">
        <f>IF(ROUND('Annual % Triangle'!AO53-'Annual % Triangle'!AO52,1)=0,"-",ROUND('Annual % Triangle'!AO53-'Annual % Triangle'!AO52,1))</f>
        <v>-0.1</v>
      </c>
      <c r="AP53" s="224">
        <f>IF(ROUND('Annual % Triangle'!AP53-'Annual % Triangle'!AP52,1)=0,"-",ROUND('Annual % Triangle'!AP53-'Annual % Triangle'!AP52,1))</f>
        <v>0.2</v>
      </c>
      <c r="AQ53" s="220"/>
      <c r="AR53" s="221"/>
      <c r="AS53" s="222"/>
      <c r="AT53" s="222"/>
      <c r="AU53" s="222"/>
      <c r="AV53" s="222"/>
      <c r="AW53" s="222"/>
      <c r="AX53" s="222"/>
      <c r="AY53" s="222"/>
      <c r="AZ53" s="222"/>
      <c r="BA53" s="222"/>
      <c r="BB53" s="222"/>
      <c r="BC53" s="222"/>
      <c r="BD53" s="222"/>
      <c r="BE53" s="222"/>
      <c r="BF53" s="222"/>
      <c r="BG53" s="222"/>
      <c r="BH53" s="222"/>
      <c r="BI53" s="222"/>
      <c r="BJ53" s="222"/>
      <c r="BK53" s="222"/>
      <c r="BL53" s="222"/>
      <c r="BM53" s="226"/>
    </row>
    <row r="54" spans="1:65" s="111" customFormat="1" x14ac:dyDescent="0.25">
      <c r="A54" s="93"/>
      <c r="B54" s="112" t="s">
        <v>365</v>
      </c>
      <c r="C54" s="219" t="str">
        <f>IF(ROUND('Annual % Triangle'!C54-'Annual % Triangle'!C53,1)=0,"-",ROUND('Annual % Triangle'!C54-'Annual % Triangle'!C53,1))</f>
        <v>-</v>
      </c>
      <c r="D54" s="224" t="str">
        <f>IF(ROUND('Annual % Triangle'!D54-'Annual % Triangle'!D53,1)=0,"-",ROUND('Annual % Triangle'!D54-'Annual % Triangle'!D53,1))</f>
        <v>-</v>
      </c>
      <c r="E54" s="224" t="str">
        <f>IF(ROUND('Annual % Triangle'!E54-'Annual % Triangle'!E53,1)=0,"-",ROUND('Annual % Triangle'!E54-'Annual % Triangle'!E53,1))</f>
        <v>-</v>
      </c>
      <c r="F54" s="224" t="str">
        <f>IF(ROUND('Annual % Triangle'!F54-'Annual % Triangle'!F53,1)=0,"-",ROUND('Annual % Triangle'!F54-'Annual % Triangle'!F53,1))</f>
        <v>-</v>
      </c>
      <c r="G54" s="224" t="str">
        <f>IF(ROUND('Annual % Triangle'!G54-'Annual % Triangle'!G53,1)=0,"-",ROUND('Annual % Triangle'!G54-'Annual % Triangle'!G53,1))</f>
        <v>-</v>
      </c>
      <c r="H54" s="224" t="str">
        <f>IF(ROUND('Annual % Triangle'!H54-'Annual % Triangle'!H53,1)=0,"-",ROUND('Annual % Triangle'!H54-'Annual % Triangle'!H53,1))</f>
        <v>-</v>
      </c>
      <c r="I54" s="224" t="str">
        <f>IF(ROUND('Annual % Triangle'!I54-'Annual % Triangle'!I53,1)=0,"-",ROUND('Annual % Triangle'!I54-'Annual % Triangle'!I53,1))</f>
        <v>-</v>
      </c>
      <c r="J54" s="224" t="str">
        <f>IF(ROUND('Annual % Triangle'!J54-'Annual % Triangle'!J53,1)=0,"-",ROUND('Annual % Triangle'!J54-'Annual % Triangle'!J53,1))</f>
        <v>-</v>
      </c>
      <c r="K54" s="224" t="str">
        <f>IF(ROUND('Annual % Triangle'!K54-'Annual % Triangle'!K53,1)=0,"-",ROUND('Annual % Triangle'!K54-'Annual % Triangle'!K53,1))</f>
        <v>-</v>
      </c>
      <c r="L54" s="224" t="str">
        <f>IF(ROUND('Annual % Triangle'!L54-'Annual % Triangle'!L53,1)=0,"-",ROUND('Annual % Triangle'!L54-'Annual % Triangle'!L53,1))</f>
        <v>-</v>
      </c>
      <c r="M54" s="224" t="str">
        <f>IF(ROUND('Annual % Triangle'!M54-'Annual % Triangle'!M53,1)=0,"-",ROUND('Annual % Triangle'!M54-'Annual % Triangle'!M53,1))</f>
        <v>-</v>
      </c>
      <c r="N54" s="224" t="str">
        <f>IF(ROUND('Annual % Triangle'!N54-'Annual % Triangle'!N53,1)=0,"-",ROUND('Annual % Triangle'!N54-'Annual % Triangle'!N53,1))</f>
        <v>-</v>
      </c>
      <c r="O54" s="224" t="str">
        <f>IF(ROUND('Annual % Triangle'!O54-'Annual % Triangle'!O53,1)=0,"-",ROUND('Annual % Triangle'!O54-'Annual % Triangle'!O53,1))</f>
        <v>-</v>
      </c>
      <c r="P54" s="224" t="str">
        <f>IF(ROUND('Annual % Triangle'!P54-'Annual % Triangle'!P53,1)=0,"-",ROUND('Annual % Triangle'!P54-'Annual % Triangle'!P53,1))</f>
        <v>-</v>
      </c>
      <c r="Q54" s="224" t="str">
        <f>IF(ROUND('Annual % Triangle'!Q54-'Annual % Triangle'!Q53,1)=0,"-",ROUND('Annual % Triangle'!Q54-'Annual % Triangle'!Q53,1))</f>
        <v>-</v>
      </c>
      <c r="R54" s="224" t="str">
        <f>IF(ROUND('Annual % Triangle'!R54-'Annual % Triangle'!R53,1)=0,"-",ROUND('Annual % Triangle'!R54-'Annual % Triangle'!R53,1))</f>
        <v>-</v>
      </c>
      <c r="S54" s="224" t="str">
        <f>IF(ROUND('Annual % Triangle'!S54-'Annual % Triangle'!S53,1)=0,"-",ROUND('Annual % Triangle'!S54-'Annual % Triangle'!S53,1))</f>
        <v>-</v>
      </c>
      <c r="T54" s="224" t="str">
        <f>IF(ROUND('Annual % Triangle'!T54-'Annual % Triangle'!T53,1)=0,"-",ROUND('Annual % Triangle'!T54-'Annual % Triangle'!T53,1))</f>
        <v>-</v>
      </c>
      <c r="U54" s="224" t="str">
        <f>IF(ROUND('Annual % Triangle'!U54-'Annual % Triangle'!U53,1)=0,"-",ROUND('Annual % Triangle'!U54-'Annual % Triangle'!U53,1))</f>
        <v>-</v>
      </c>
      <c r="V54" s="224" t="str">
        <f>IF(ROUND('Annual % Triangle'!V54-'Annual % Triangle'!V53,1)=0,"-",ROUND('Annual % Triangle'!V54-'Annual % Triangle'!V53,1))</f>
        <v>-</v>
      </c>
      <c r="W54" s="224" t="str">
        <f>IF(ROUND('Annual % Triangle'!W54-'Annual % Triangle'!W53,1)=0,"-",ROUND('Annual % Triangle'!W54-'Annual % Triangle'!W53,1))</f>
        <v>-</v>
      </c>
      <c r="X54" s="224" t="str">
        <f>IF(ROUND('Annual % Triangle'!X54-'Annual % Triangle'!X53,1)=0,"-",ROUND('Annual % Triangle'!X54-'Annual % Triangle'!X53,1))</f>
        <v>-</v>
      </c>
      <c r="Y54" s="224" t="str">
        <f>IF(ROUND('Annual % Triangle'!Y54-'Annual % Triangle'!Y53,1)=0,"-",ROUND('Annual % Triangle'!Y54-'Annual % Triangle'!Y53,1))</f>
        <v>-</v>
      </c>
      <c r="Z54" s="224" t="str">
        <f>IF(ROUND('Annual % Triangle'!Z54-'Annual % Triangle'!Z53,1)=0,"-",ROUND('Annual % Triangle'!Z54-'Annual % Triangle'!Z53,1))</f>
        <v>-</v>
      </c>
      <c r="AA54" s="224" t="str">
        <f>IF(ROUND('Annual % Triangle'!AA54-'Annual % Triangle'!AA53,1)=0,"-",ROUND('Annual % Triangle'!AA54-'Annual % Triangle'!AA53,1))</f>
        <v>-</v>
      </c>
      <c r="AB54" s="224" t="str">
        <f>IF(ROUND('Annual % Triangle'!AB54-'Annual % Triangle'!AB53,1)=0,"-",ROUND('Annual % Triangle'!AB54-'Annual % Triangle'!AB53,1))</f>
        <v>-</v>
      </c>
      <c r="AC54" s="224" t="str">
        <f>IF(ROUND('Annual % Triangle'!AC54-'Annual % Triangle'!AC53,1)=0,"-",ROUND('Annual % Triangle'!AC54-'Annual % Triangle'!AC53,1))</f>
        <v>-</v>
      </c>
      <c r="AD54" s="224" t="str">
        <f>IF(ROUND('Annual % Triangle'!AD54-'Annual % Triangle'!AD53,1)=0,"-",ROUND('Annual % Triangle'!AD54-'Annual % Triangle'!AD53,1))</f>
        <v>-</v>
      </c>
      <c r="AE54" s="224" t="str">
        <f>IF(ROUND('Annual % Triangle'!AE54-'Annual % Triangle'!AE53,1)=0,"-",ROUND('Annual % Triangle'!AE54-'Annual % Triangle'!AE53,1))</f>
        <v>-</v>
      </c>
      <c r="AF54" s="228" t="str">
        <f>IF(ROUND('Annual % Triangle'!AF54-'Annual % Triangle'!AF53,1)=0,"-",ROUND('Annual % Triangle'!AF54-'Annual % Triangle'!AF53,1))</f>
        <v>-</v>
      </c>
      <c r="AG54" s="224" t="str">
        <f>IF(ROUND('Annual % Triangle'!AG54-'Annual % Triangle'!AG53,1)=0,"-",ROUND('Annual % Triangle'!AG54-'Annual % Triangle'!AG53,1))</f>
        <v>-</v>
      </c>
      <c r="AH54" s="224" t="str">
        <f>IF(ROUND('Annual % Triangle'!AH54-'Annual % Triangle'!AH53,1)=0,"-",ROUND('Annual % Triangle'!AH54-'Annual % Triangle'!AH53,1))</f>
        <v>-</v>
      </c>
      <c r="AI54" s="224" t="str">
        <f>IF(ROUND('Annual % Triangle'!AI54-'Annual % Triangle'!AI53,1)=0,"-",ROUND('Annual % Triangle'!AI54-'Annual % Triangle'!AI53,1))</f>
        <v>-</v>
      </c>
      <c r="AJ54" s="224" t="str">
        <f>IF(ROUND('Annual % Triangle'!AJ54-'Annual % Triangle'!AJ53,1)=0,"-",ROUND('Annual % Triangle'!AJ54-'Annual % Triangle'!AJ53,1))</f>
        <v>-</v>
      </c>
      <c r="AK54" s="224" t="str">
        <f>IF(ROUND('Annual % Triangle'!AK54-'Annual % Triangle'!AK53,1)=0,"-",ROUND('Annual % Triangle'!AK54-'Annual % Triangle'!AK53,1))</f>
        <v>-</v>
      </c>
      <c r="AL54" s="224" t="str">
        <f>IF(ROUND('Annual % Triangle'!AL54-'Annual % Triangle'!AL53,1)=0,"-",ROUND('Annual % Triangle'!AL54-'Annual % Triangle'!AL53,1))</f>
        <v>-</v>
      </c>
      <c r="AM54" s="224" t="str">
        <f>IF(ROUND('Annual % Triangle'!AM54-'Annual % Triangle'!AM53,1)=0,"-",ROUND('Annual % Triangle'!AM54-'Annual % Triangle'!AM53,1))</f>
        <v>-</v>
      </c>
      <c r="AN54" s="224" t="str">
        <f>IF(ROUND('Annual % Triangle'!AN54-'Annual % Triangle'!AN53,1)=0,"-",ROUND('Annual % Triangle'!AN54-'Annual % Triangle'!AN53,1))</f>
        <v>-</v>
      </c>
      <c r="AO54" s="224" t="str">
        <f>IF(ROUND('Annual % Triangle'!AO54-'Annual % Triangle'!AO53,1)=0,"-",ROUND('Annual % Triangle'!AO54-'Annual % Triangle'!AO53,1))</f>
        <v>-</v>
      </c>
      <c r="AP54" s="224" t="str">
        <f>IF(ROUND('Annual % Triangle'!AP54-'Annual % Triangle'!AP53,1)=0,"-",ROUND('Annual % Triangle'!AP54-'Annual % Triangle'!AP53,1))</f>
        <v>-</v>
      </c>
      <c r="AQ54" s="224">
        <f>IF(ROUND('Annual % Triangle'!AQ54-'Annual % Triangle'!AQ53,1)=0,"-",ROUND('Annual % Triangle'!AQ54-'Annual % Triangle'!AQ53,1))</f>
        <v>-0.3</v>
      </c>
      <c r="AR54" s="220"/>
      <c r="AS54" s="221"/>
      <c r="AT54" s="222"/>
      <c r="AU54" s="222"/>
      <c r="AV54" s="222"/>
      <c r="AW54" s="222"/>
      <c r="AX54" s="222"/>
      <c r="AY54" s="222"/>
      <c r="AZ54" s="222"/>
      <c r="BA54" s="222"/>
      <c r="BB54" s="222"/>
      <c r="BC54" s="222"/>
      <c r="BD54" s="222"/>
      <c r="BE54" s="222"/>
      <c r="BF54" s="222"/>
      <c r="BG54" s="222"/>
      <c r="BH54" s="222"/>
      <c r="BI54" s="222"/>
      <c r="BJ54" s="222"/>
      <c r="BK54" s="222"/>
      <c r="BL54" s="222"/>
      <c r="BM54" s="226"/>
    </row>
    <row r="55" spans="1:65" s="111" customFormat="1" x14ac:dyDescent="0.25">
      <c r="A55" s="93"/>
      <c r="B55" s="112" t="s">
        <v>366</v>
      </c>
      <c r="C55" s="219" t="str">
        <f>IF(ROUND('Annual % Triangle'!C55-'Annual % Triangle'!C54,1)=0,"-",ROUND('Annual % Triangle'!C55-'Annual % Triangle'!C54,1))</f>
        <v>-</v>
      </c>
      <c r="D55" s="224" t="str">
        <f>IF(ROUND('Annual % Triangle'!D55-'Annual % Triangle'!D54,1)=0,"-",ROUND('Annual % Triangle'!D55-'Annual % Triangle'!D54,1))</f>
        <v>-</v>
      </c>
      <c r="E55" s="224" t="str">
        <f>IF(ROUND('Annual % Triangle'!E55-'Annual % Triangle'!E54,1)=0,"-",ROUND('Annual % Triangle'!E55-'Annual % Triangle'!E54,1))</f>
        <v>-</v>
      </c>
      <c r="F55" s="224" t="str">
        <f>IF(ROUND('Annual % Triangle'!F55-'Annual % Triangle'!F54,1)=0,"-",ROUND('Annual % Triangle'!F55-'Annual % Triangle'!F54,1))</f>
        <v>-</v>
      </c>
      <c r="G55" s="224" t="str">
        <f>IF(ROUND('Annual % Triangle'!G55-'Annual % Triangle'!G54,1)=0,"-",ROUND('Annual % Triangle'!G55-'Annual % Triangle'!G54,1))</f>
        <v>-</v>
      </c>
      <c r="H55" s="224" t="str">
        <f>IF(ROUND('Annual % Triangle'!H55-'Annual % Triangle'!H54,1)=0,"-",ROUND('Annual % Triangle'!H55-'Annual % Triangle'!H54,1))</f>
        <v>-</v>
      </c>
      <c r="I55" s="224" t="str">
        <f>IF(ROUND('Annual % Triangle'!I55-'Annual % Triangle'!I54,1)=0,"-",ROUND('Annual % Triangle'!I55-'Annual % Triangle'!I54,1))</f>
        <v>-</v>
      </c>
      <c r="J55" s="224" t="str">
        <f>IF(ROUND('Annual % Triangle'!J55-'Annual % Triangle'!J54,1)=0,"-",ROUND('Annual % Triangle'!J55-'Annual % Triangle'!J54,1))</f>
        <v>-</v>
      </c>
      <c r="K55" s="224" t="str">
        <f>IF(ROUND('Annual % Triangle'!K55-'Annual % Triangle'!K54,1)=0,"-",ROUND('Annual % Triangle'!K55-'Annual % Triangle'!K54,1))</f>
        <v>-</v>
      </c>
      <c r="L55" s="224" t="str">
        <f>IF(ROUND('Annual % Triangle'!L55-'Annual % Triangle'!L54,1)=0,"-",ROUND('Annual % Triangle'!L55-'Annual % Triangle'!L54,1))</f>
        <v>-</v>
      </c>
      <c r="M55" s="224" t="str">
        <f>IF(ROUND('Annual % Triangle'!M55-'Annual % Triangle'!M54,1)=0,"-",ROUND('Annual % Triangle'!M55-'Annual % Triangle'!M54,1))</f>
        <v>-</v>
      </c>
      <c r="N55" s="224" t="str">
        <f>IF(ROUND('Annual % Triangle'!N55-'Annual % Triangle'!N54,1)=0,"-",ROUND('Annual % Triangle'!N55-'Annual % Triangle'!N54,1))</f>
        <v>-</v>
      </c>
      <c r="O55" s="224" t="str">
        <f>IF(ROUND('Annual % Triangle'!O55-'Annual % Triangle'!O54,1)=0,"-",ROUND('Annual % Triangle'!O55-'Annual % Triangle'!O54,1))</f>
        <v>-</v>
      </c>
      <c r="P55" s="224" t="str">
        <f>IF(ROUND('Annual % Triangle'!P55-'Annual % Triangle'!P54,1)=0,"-",ROUND('Annual % Triangle'!P55-'Annual % Triangle'!P54,1))</f>
        <v>-</v>
      </c>
      <c r="Q55" s="224" t="str">
        <f>IF(ROUND('Annual % Triangle'!Q55-'Annual % Triangle'!Q54,1)=0,"-",ROUND('Annual % Triangle'!Q55-'Annual % Triangle'!Q54,1))</f>
        <v>-</v>
      </c>
      <c r="R55" s="224" t="str">
        <f>IF(ROUND('Annual % Triangle'!R55-'Annual % Triangle'!R54,1)=0,"-",ROUND('Annual % Triangle'!R55-'Annual % Triangle'!R54,1))</f>
        <v>-</v>
      </c>
      <c r="S55" s="224" t="str">
        <f>IF(ROUND('Annual % Triangle'!S55-'Annual % Triangle'!S54,1)=0,"-",ROUND('Annual % Triangle'!S55-'Annual % Triangle'!S54,1))</f>
        <v>-</v>
      </c>
      <c r="T55" s="224" t="str">
        <f>IF(ROUND('Annual % Triangle'!T55-'Annual % Triangle'!T54,1)=0,"-",ROUND('Annual % Triangle'!T55-'Annual % Triangle'!T54,1))</f>
        <v>-</v>
      </c>
      <c r="U55" s="224" t="str">
        <f>IF(ROUND('Annual % Triangle'!U55-'Annual % Triangle'!U54,1)=0,"-",ROUND('Annual % Triangle'!U55-'Annual % Triangle'!U54,1))</f>
        <v>-</v>
      </c>
      <c r="V55" s="224" t="str">
        <f>IF(ROUND('Annual % Triangle'!V55-'Annual % Triangle'!V54,1)=0,"-",ROUND('Annual % Triangle'!V55-'Annual % Triangle'!V54,1))</f>
        <v>-</v>
      </c>
      <c r="W55" s="224" t="str">
        <f>IF(ROUND('Annual % Triangle'!W55-'Annual % Triangle'!W54,1)=0,"-",ROUND('Annual % Triangle'!W55-'Annual % Triangle'!W54,1))</f>
        <v>-</v>
      </c>
      <c r="X55" s="224" t="str">
        <f>IF(ROUND('Annual % Triangle'!X55-'Annual % Triangle'!X54,1)=0,"-",ROUND('Annual % Triangle'!X55-'Annual % Triangle'!X54,1))</f>
        <v>-</v>
      </c>
      <c r="Y55" s="224" t="str">
        <f>IF(ROUND('Annual % Triangle'!Y55-'Annual % Triangle'!Y54,1)=0,"-",ROUND('Annual % Triangle'!Y55-'Annual % Triangle'!Y54,1))</f>
        <v>-</v>
      </c>
      <c r="Z55" s="224" t="str">
        <f>IF(ROUND('Annual % Triangle'!Z55-'Annual % Triangle'!Z54,1)=0,"-",ROUND('Annual % Triangle'!Z55-'Annual % Triangle'!Z54,1))</f>
        <v>-</v>
      </c>
      <c r="AA55" s="224" t="str">
        <f>IF(ROUND('Annual % Triangle'!AA55-'Annual % Triangle'!AA54,1)=0,"-",ROUND('Annual % Triangle'!AA55-'Annual % Triangle'!AA54,1))</f>
        <v>-</v>
      </c>
      <c r="AB55" s="224" t="str">
        <f>IF(ROUND('Annual % Triangle'!AB55-'Annual % Triangle'!AB54,1)=0,"-",ROUND('Annual % Triangle'!AB55-'Annual % Triangle'!AB54,1))</f>
        <v>-</v>
      </c>
      <c r="AC55" s="224" t="str">
        <f>IF(ROUND('Annual % Triangle'!AC55-'Annual % Triangle'!AC54,1)=0,"-",ROUND('Annual % Triangle'!AC55-'Annual % Triangle'!AC54,1))</f>
        <v>-</v>
      </c>
      <c r="AD55" s="224" t="str">
        <f>IF(ROUND('Annual % Triangle'!AD55-'Annual % Triangle'!AD54,1)=0,"-",ROUND('Annual % Triangle'!AD55-'Annual % Triangle'!AD54,1))</f>
        <v>-</v>
      </c>
      <c r="AE55" s="224" t="str">
        <f>IF(ROUND('Annual % Triangle'!AE55-'Annual % Triangle'!AE54,1)=0,"-",ROUND('Annual % Triangle'!AE55-'Annual % Triangle'!AE54,1))</f>
        <v>-</v>
      </c>
      <c r="AF55" s="224" t="str">
        <f>IF(ROUND('Annual % Triangle'!AF55-'Annual % Triangle'!AF54,1)=0,"-",ROUND('Annual % Triangle'!AF55-'Annual % Triangle'!AF54,1))</f>
        <v>-</v>
      </c>
      <c r="AG55" s="228" t="str">
        <f>IF(ROUND('Annual % Triangle'!AG55-'Annual % Triangle'!AG54,1)=0,"-",ROUND('Annual % Triangle'!AG55-'Annual % Triangle'!AG54,1))</f>
        <v>-</v>
      </c>
      <c r="AH55" s="224" t="str">
        <f>IF(ROUND('Annual % Triangle'!AH55-'Annual % Triangle'!AH54,1)=0,"-",ROUND('Annual % Triangle'!AH55-'Annual % Triangle'!AH54,1))</f>
        <v>-</v>
      </c>
      <c r="AI55" s="224" t="str">
        <f>IF(ROUND('Annual % Triangle'!AI55-'Annual % Triangle'!AI54,1)=0,"-",ROUND('Annual % Triangle'!AI55-'Annual % Triangle'!AI54,1))</f>
        <v>-</v>
      </c>
      <c r="AJ55" s="224" t="str">
        <f>IF(ROUND('Annual % Triangle'!AJ55-'Annual % Triangle'!AJ54,1)=0,"-",ROUND('Annual % Triangle'!AJ55-'Annual % Triangle'!AJ54,1))</f>
        <v>-</v>
      </c>
      <c r="AK55" s="224" t="str">
        <f>IF(ROUND('Annual % Triangle'!AK55-'Annual % Triangle'!AK54,1)=0,"-",ROUND('Annual % Triangle'!AK55-'Annual % Triangle'!AK54,1))</f>
        <v>-</v>
      </c>
      <c r="AL55" s="224" t="str">
        <f>IF(ROUND('Annual % Triangle'!AL55-'Annual % Triangle'!AL54,1)=0,"-",ROUND('Annual % Triangle'!AL55-'Annual % Triangle'!AL54,1))</f>
        <v>-</v>
      </c>
      <c r="AM55" s="224" t="str">
        <f>IF(ROUND('Annual % Triangle'!AM55-'Annual % Triangle'!AM54,1)=0,"-",ROUND('Annual % Triangle'!AM55-'Annual % Triangle'!AM54,1))</f>
        <v>-</v>
      </c>
      <c r="AN55" s="224" t="str">
        <f>IF(ROUND('Annual % Triangle'!AN55-'Annual % Triangle'!AN54,1)=0,"-",ROUND('Annual % Triangle'!AN55-'Annual % Triangle'!AN54,1))</f>
        <v>-</v>
      </c>
      <c r="AO55" s="224" t="str">
        <f>IF(ROUND('Annual % Triangle'!AO55-'Annual % Triangle'!AO54,1)=0,"-",ROUND('Annual % Triangle'!AO55-'Annual % Triangle'!AO54,1))</f>
        <v>-</v>
      </c>
      <c r="AP55" s="224">
        <f>IF(ROUND('Annual % Triangle'!AP55-'Annual % Triangle'!AP54,1)=0,"-",ROUND('Annual % Triangle'!AP55-'Annual % Triangle'!AP54,1))</f>
        <v>-0.3</v>
      </c>
      <c r="AQ55" s="224" t="str">
        <f>IF(ROUND('Annual % Triangle'!AQ55-'Annual % Triangle'!AQ54,1)=0,"-",ROUND('Annual % Triangle'!AQ55-'Annual % Triangle'!AQ54,1))</f>
        <v>-</v>
      </c>
      <c r="AR55" s="224">
        <f>IF(ROUND('Annual % Triangle'!AR55-'Annual % Triangle'!AR54,1)=0,"-",ROUND('Annual % Triangle'!AR55-'Annual % Triangle'!AR54,1))</f>
        <v>-0.3</v>
      </c>
      <c r="AS55" s="220"/>
      <c r="AT55" s="221"/>
      <c r="AU55" s="222"/>
      <c r="AV55" s="222"/>
      <c r="AW55" s="222"/>
      <c r="AX55" s="222"/>
      <c r="AY55" s="222"/>
      <c r="AZ55" s="222"/>
      <c r="BA55" s="222"/>
      <c r="BB55" s="222"/>
      <c r="BC55" s="222"/>
      <c r="BD55" s="222"/>
      <c r="BE55" s="222"/>
      <c r="BF55" s="222"/>
      <c r="BG55" s="222"/>
      <c r="BH55" s="222"/>
      <c r="BI55" s="222"/>
      <c r="BJ55" s="222"/>
      <c r="BK55" s="222"/>
      <c r="BL55" s="222"/>
      <c r="BM55" s="226"/>
    </row>
    <row r="56" spans="1:65" s="111" customFormat="1" x14ac:dyDescent="0.25">
      <c r="A56" s="93"/>
      <c r="B56" s="112" t="s">
        <v>367</v>
      </c>
      <c r="C56" s="219" t="str">
        <f>IF(ROUND('Annual % Triangle'!C56-'Annual % Triangle'!C55,1)=0,"-",ROUND('Annual % Triangle'!C56-'Annual % Triangle'!C55,1))</f>
        <v>-</v>
      </c>
      <c r="D56" s="224" t="str">
        <f>IF(ROUND('Annual % Triangle'!D56-'Annual % Triangle'!D55,1)=0,"-",ROUND('Annual % Triangle'!D56-'Annual % Triangle'!D55,1))</f>
        <v>-</v>
      </c>
      <c r="E56" s="224" t="str">
        <f>IF(ROUND('Annual % Triangle'!E56-'Annual % Triangle'!E55,1)=0,"-",ROUND('Annual % Triangle'!E56-'Annual % Triangle'!E55,1))</f>
        <v>-</v>
      </c>
      <c r="F56" s="224" t="str">
        <f>IF(ROUND('Annual % Triangle'!F56-'Annual % Triangle'!F55,1)=0,"-",ROUND('Annual % Triangle'!F56-'Annual % Triangle'!F55,1))</f>
        <v>-</v>
      </c>
      <c r="G56" s="224" t="str">
        <f>IF(ROUND('Annual % Triangle'!G56-'Annual % Triangle'!G55,1)=0,"-",ROUND('Annual % Triangle'!G56-'Annual % Triangle'!G55,1))</f>
        <v>-</v>
      </c>
      <c r="H56" s="224" t="str">
        <f>IF(ROUND('Annual % Triangle'!H56-'Annual % Triangle'!H55,1)=0,"-",ROUND('Annual % Triangle'!H56-'Annual % Triangle'!H55,1))</f>
        <v>-</v>
      </c>
      <c r="I56" s="224" t="str">
        <f>IF(ROUND('Annual % Triangle'!I56-'Annual % Triangle'!I55,1)=0,"-",ROUND('Annual % Triangle'!I56-'Annual % Triangle'!I55,1))</f>
        <v>-</v>
      </c>
      <c r="J56" s="224" t="str">
        <f>IF(ROUND('Annual % Triangle'!J56-'Annual % Triangle'!J55,1)=0,"-",ROUND('Annual % Triangle'!J56-'Annual % Triangle'!J55,1))</f>
        <v>-</v>
      </c>
      <c r="K56" s="224" t="str">
        <f>IF(ROUND('Annual % Triangle'!K56-'Annual % Triangle'!K55,1)=0,"-",ROUND('Annual % Triangle'!K56-'Annual % Triangle'!K55,1))</f>
        <v>-</v>
      </c>
      <c r="L56" s="224" t="str">
        <f>IF(ROUND('Annual % Triangle'!L56-'Annual % Triangle'!L55,1)=0,"-",ROUND('Annual % Triangle'!L56-'Annual % Triangle'!L55,1))</f>
        <v>-</v>
      </c>
      <c r="M56" s="224" t="str">
        <f>IF(ROUND('Annual % Triangle'!M56-'Annual % Triangle'!M55,1)=0,"-",ROUND('Annual % Triangle'!M56-'Annual % Triangle'!M55,1))</f>
        <v>-</v>
      </c>
      <c r="N56" s="224" t="str">
        <f>IF(ROUND('Annual % Triangle'!N56-'Annual % Triangle'!N55,1)=0,"-",ROUND('Annual % Triangle'!N56-'Annual % Triangle'!N55,1))</f>
        <v>-</v>
      </c>
      <c r="O56" s="224" t="str">
        <f>IF(ROUND('Annual % Triangle'!O56-'Annual % Triangle'!O55,1)=0,"-",ROUND('Annual % Triangle'!O56-'Annual % Triangle'!O55,1))</f>
        <v>-</v>
      </c>
      <c r="P56" s="224" t="str">
        <f>IF(ROUND('Annual % Triangle'!P56-'Annual % Triangle'!P55,1)=0,"-",ROUND('Annual % Triangle'!P56-'Annual % Triangle'!P55,1))</f>
        <v>-</v>
      </c>
      <c r="Q56" s="224" t="str">
        <f>IF(ROUND('Annual % Triangle'!Q56-'Annual % Triangle'!Q55,1)=0,"-",ROUND('Annual % Triangle'!Q56-'Annual % Triangle'!Q55,1))</f>
        <v>-</v>
      </c>
      <c r="R56" s="224" t="str">
        <f>IF(ROUND('Annual % Triangle'!R56-'Annual % Triangle'!R55,1)=0,"-",ROUND('Annual % Triangle'!R56-'Annual % Triangle'!R55,1))</f>
        <v>-</v>
      </c>
      <c r="S56" s="224" t="str">
        <f>IF(ROUND('Annual % Triangle'!S56-'Annual % Triangle'!S55,1)=0,"-",ROUND('Annual % Triangle'!S56-'Annual % Triangle'!S55,1))</f>
        <v>-</v>
      </c>
      <c r="T56" s="224" t="str">
        <f>IF(ROUND('Annual % Triangle'!T56-'Annual % Triangle'!T55,1)=0,"-",ROUND('Annual % Triangle'!T56-'Annual % Triangle'!T55,1))</f>
        <v>-</v>
      </c>
      <c r="U56" s="224" t="str">
        <f>IF(ROUND('Annual % Triangle'!U56-'Annual % Triangle'!U55,1)=0,"-",ROUND('Annual % Triangle'!U56-'Annual % Triangle'!U55,1))</f>
        <v>-</v>
      </c>
      <c r="V56" s="224" t="str">
        <f>IF(ROUND('Annual % Triangle'!V56-'Annual % Triangle'!V55,1)=0,"-",ROUND('Annual % Triangle'!V56-'Annual % Triangle'!V55,1))</f>
        <v>-</v>
      </c>
      <c r="W56" s="224" t="str">
        <f>IF(ROUND('Annual % Triangle'!W56-'Annual % Triangle'!W55,1)=0,"-",ROUND('Annual % Triangle'!W56-'Annual % Triangle'!W55,1))</f>
        <v>-</v>
      </c>
      <c r="X56" s="224" t="str">
        <f>IF(ROUND('Annual % Triangle'!X56-'Annual % Triangle'!X55,1)=0,"-",ROUND('Annual % Triangle'!X56-'Annual % Triangle'!X55,1))</f>
        <v>-</v>
      </c>
      <c r="Y56" s="224" t="str">
        <f>IF(ROUND('Annual % Triangle'!Y56-'Annual % Triangle'!Y55,1)=0,"-",ROUND('Annual % Triangle'!Y56-'Annual % Triangle'!Y55,1))</f>
        <v>-</v>
      </c>
      <c r="Z56" s="224" t="str">
        <f>IF(ROUND('Annual % Triangle'!Z56-'Annual % Triangle'!Z55,1)=0,"-",ROUND('Annual % Triangle'!Z56-'Annual % Triangle'!Z55,1))</f>
        <v>-</v>
      </c>
      <c r="AA56" s="224" t="str">
        <f>IF(ROUND('Annual % Triangle'!AA56-'Annual % Triangle'!AA55,1)=0,"-",ROUND('Annual % Triangle'!AA56-'Annual % Triangle'!AA55,1))</f>
        <v>-</v>
      </c>
      <c r="AB56" s="224" t="str">
        <f>IF(ROUND('Annual % Triangle'!AB56-'Annual % Triangle'!AB55,1)=0,"-",ROUND('Annual % Triangle'!AB56-'Annual % Triangle'!AB55,1))</f>
        <v>-</v>
      </c>
      <c r="AC56" s="224" t="str">
        <f>IF(ROUND('Annual % Triangle'!AC56-'Annual % Triangle'!AC55,1)=0,"-",ROUND('Annual % Triangle'!AC56-'Annual % Triangle'!AC55,1))</f>
        <v>-</v>
      </c>
      <c r="AD56" s="224" t="str">
        <f>IF(ROUND('Annual % Triangle'!AD56-'Annual % Triangle'!AD55,1)=0,"-",ROUND('Annual % Triangle'!AD56-'Annual % Triangle'!AD55,1))</f>
        <v>-</v>
      </c>
      <c r="AE56" s="224" t="str">
        <f>IF(ROUND('Annual % Triangle'!AE56-'Annual % Triangle'!AE55,1)=0,"-",ROUND('Annual % Triangle'!AE56-'Annual % Triangle'!AE55,1))</f>
        <v>-</v>
      </c>
      <c r="AF56" s="224" t="str">
        <f>IF(ROUND('Annual % Triangle'!AF56-'Annual % Triangle'!AF55,1)=0,"-",ROUND('Annual % Triangle'!AF56-'Annual % Triangle'!AF55,1))</f>
        <v>-</v>
      </c>
      <c r="AG56" s="224" t="str">
        <f>IF(ROUND('Annual % Triangle'!AG56-'Annual % Triangle'!AG55,1)=0,"-",ROUND('Annual % Triangle'!AG56-'Annual % Triangle'!AG55,1))</f>
        <v>-</v>
      </c>
      <c r="AH56" s="228" t="str">
        <f>IF(ROUND('Annual % Triangle'!AH56-'Annual % Triangle'!AH55,1)=0,"-",ROUND('Annual % Triangle'!AH56-'Annual % Triangle'!AH55,1))</f>
        <v>-</v>
      </c>
      <c r="AI56" s="224" t="str">
        <f>IF(ROUND('Annual % Triangle'!AI56-'Annual % Triangle'!AI55,1)=0,"-",ROUND('Annual % Triangle'!AI56-'Annual % Triangle'!AI55,1))</f>
        <v>-</v>
      </c>
      <c r="AJ56" s="224" t="str">
        <f>IF(ROUND('Annual % Triangle'!AJ56-'Annual % Triangle'!AJ55,1)=0,"-",ROUND('Annual % Triangle'!AJ56-'Annual % Triangle'!AJ55,1))</f>
        <v>-</v>
      </c>
      <c r="AK56" s="224" t="str">
        <f>IF(ROUND('Annual % Triangle'!AK56-'Annual % Triangle'!AK55,1)=0,"-",ROUND('Annual % Triangle'!AK56-'Annual % Triangle'!AK55,1))</f>
        <v>-</v>
      </c>
      <c r="AL56" s="224" t="str">
        <f>IF(ROUND('Annual % Triangle'!AL56-'Annual % Triangle'!AL55,1)=0,"-",ROUND('Annual % Triangle'!AL56-'Annual % Triangle'!AL55,1))</f>
        <v>-</v>
      </c>
      <c r="AM56" s="224" t="str">
        <f>IF(ROUND('Annual % Triangle'!AM56-'Annual % Triangle'!AM55,1)=0,"-",ROUND('Annual % Triangle'!AM56-'Annual % Triangle'!AM55,1))</f>
        <v>-</v>
      </c>
      <c r="AN56" s="224" t="str">
        <f>IF(ROUND('Annual % Triangle'!AN56-'Annual % Triangle'!AN55,1)=0,"-",ROUND('Annual % Triangle'!AN56-'Annual % Triangle'!AN55,1))</f>
        <v>-</v>
      </c>
      <c r="AO56" s="224" t="str">
        <f>IF(ROUND('Annual % Triangle'!AO56-'Annual % Triangle'!AO55,1)=0,"-",ROUND('Annual % Triangle'!AO56-'Annual % Triangle'!AO55,1))</f>
        <v>-</v>
      </c>
      <c r="AP56" s="224" t="str">
        <f>IF(ROUND('Annual % Triangle'!AP56-'Annual % Triangle'!AP55,1)=0,"-",ROUND('Annual % Triangle'!AP56-'Annual % Triangle'!AP55,1))</f>
        <v>-</v>
      </c>
      <c r="AQ56" s="224">
        <f>IF(ROUND('Annual % Triangle'!AQ56-'Annual % Triangle'!AQ55,1)=0,"-",ROUND('Annual % Triangle'!AQ56-'Annual % Triangle'!AQ55,1))</f>
        <v>0.1</v>
      </c>
      <c r="AR56" s="224">
        <f>IF(ROUND('Annual % Triangle'!AR56-'Annual % Triangle'!AR55,1)=0,"-",ROUND('Annual % Triangle'!AR56-'Annual % Triangle'!AR55,1))</f>
        <v>0.2</v>
      </c>
      <c r="AS56" s="224">
        <f>IF(ROUND('Annual % Triangle'!AS56-'Annual % Triangle'!AS55,1)=0,"-",ROUND('Annual % Triangle'!AS56-'Annual % Triangle'!AS55,1))</f>
        <v>-0.1</v>
      </c>
      <c r="AT56" s="220"/>
      <c r="AU56" s="221"/>
      <c r="AV56" s="222"/>
      <c r="AW56" s="222"/>
      <c r="AX56" s="222"/>
      <c r="AY56" s="222"/>
      <c r="AZ56" s="222"/>
      <c r="BA56" s="222"/>
      <c r="BB56" s="222"/>
      <c r="BC56" s="222"/>
      <c r="BD56" s="222"/>
      <c r="BE56" s="222"/>
      <c r="BF56" s="222"/>
      <c r="BG56" s="222"/>
      <c r="BH56" s="222"/>
      <c r="BI56" s="222"/>
      <c r="BJ56" s="222"/>
      <c r="BK56" s="222"/>
      <c r="BL56" s="222"/>
      <c r="BM56" s="226"/>
    </row>
    <row r="57" spans="1:65" s="111" customFormat="1" x14ac:dyDescent="0.25">
      <c r="A57" s="93"/>
      <c r="B57" s="112" t="s">
        <v>368</v>
      </c>
      <c r="C57" s="219" t="str">
        <f>IF(ROUND('Annual % Triangle'!C57-'Annual % Triangle'!C56,1)=0,"-",ROUND('Annual % Triangle'!C57-'Annual % Triangle'!C56,1))</f>
        <v>-</v>
      </c>
      <c r="D57" s="224" t="str">
        <f>IF(ROUND('Annual % Triangle'!D57-'Annual % Triangle'!D56,1)=0,"-",ROUND('Annual % Triangle'!D57-'Annual % Triangle'!D56,1))</f>
        <v>-</v>
      </c>
      <c r="E57" s="224" t="str">
        <f>IF(ROUND('Annual % Triangle'!E57-'Annual % Triangle'!E56,1)=0,"-",ROUND('Annual % Triangle'!E57-'Annual % Triangle'!E56,1))</f>
        <v>-</v>
      </c>
      <c r="F57" s="224" t="str">
        <f>IF(ROUND('Annual % Triangle'!F57-'Annual % Triangle'!F56,1)=0,"-",ROUND('Annual % Triangle'!F57-'Annual % Triangle'!F56,1))</f>
        <v>-</v>
      </c>
      <c r="G57" s="224" t="str">
        <f>IF(ROUND('Annual % Triangle'!G57-'Annual % Triangle'!G56,1)=0,"-",ROUND('Annual % Triangle'!G57-'Annual % Triangle'!G56,1))</f>
        <v>-</v>
      </c>
      <c r="H57" s="224" t="str">
        <f>IF(ROUND('Annual % Triangle'!H57-'Annual % Triangle'!H56,1)=0,"-",ROUND('Annual % Triangle'!H57-'Annual % Triangle'!H56,1))</f>
        <v>-</v>
      </c>
      <c r="I57" s="224" t="str">
        <f>IF(ROUND('Annual % Triangle'!I57-'Annual % Triangle'!I56,1)=0,"-",ROUND('Annual % Triangle'!I57-'Annual % Triangle'!I56,1))</f>
        <v>-</v>
      </c>
      <c r="J57" s="224" t="str">
        <f>IF(ROUND('Annual % Triangle'!J57-'Annual % Triangle'!J56,1)=0,"-",ROUND('Annual % Triangle'!J57-'Annual % Triangle'!J56,1))</f>
        <v>-</v>
      </c>
      <c r="K57" s="224" t="str">
        <f>IF(ROUND('Annual % Triangle'!K57-'Annual % Triangle'!K56,1)=0,"-",ROUND('Annual % Triangle'!K57-'Annual % Triangle'!K56,1))</f>
        <v>-</v>
      </c>
      <c r="L57" s="224" t="str">
        <f>IF(ROUND('Annual % Triangle'!L57-'Annual % Triangle'!L56,1)=0,"-",ROUND('Annual % Triangle'!L57-'Annual % Triangle'!L56,1))</f>
        <v>-</v>
      </c>
      <c r="M57" s="224" t="str">
        <f>IF(ROUND('Annual % Triangle'!M57-'Annual % Triangle'!M56,1)=0,"-",ROUND('Annual % Triangle'!M57-'Annual % Triangle'!M56,1))</f>
        <v>-</v>
      </c>
      <c r="N57" s="224" t="str">
        <f>IF(ROUND('Annual % Triangle'!N57-'Annual % Triangle'!N56,1)=0,"-",ROUND('Annual % Triangle'!N57-'Annual % Triangle'!N56,1))</f>
        <v>-</v>
      </c>
      <c r="O57" s="224" t="str">
        <f>IF(ROUND('Annual % Triangle'!O57-'Annual % Triangle'!O56,1)=0,"-",ROUND('Annual % Triangle'!O57-'Annual % Triangle'!O56,1))</f>
        <v>-</v>
      </c>
      <c r="P57" s="224" t="str">
        <f>IF(ROUND('Annual % Triangle'!P57-'Annual % Triangle'!P56,1)=0,"-",ROUND('Annual % Triangle'!P57-'Annual % Triangle'!P56,1))</f>
        <v>-</v>
      </c>
      <c r="Q57" s="224" t="str">
        <f>IF(ROUND('Annual % Triangle'!Q57-'Annual % Triangle'!Q56,1)=0,"-",ROUND('Annual % Triangle'!Q57-'Annual % Triangle'!Q56,1))</f>
        <v>-</v>
      </c>
      <c r="R57" s="224" t="str">
        <f>IF(ROUND('Annual % Triangle'!R57-'Annual % Triangle'!R56,1)=0,"-",ROUND('Annual % Triangle'!R57-'Annual % Triangle'!R56,1))</f>
        <v>-</v>
      </c>
      <c r="S57" s="224" t="str">
        <f>IF(ROUND('Annual % Triangle'!S57-'Annual % Triangle'!S56,1)=0,"-",ROUND('Annual % Triangle'!S57-'Annual % Triangle'!S56,1))</f>
        <v>-</v>
      </c>
      <c r="T57" s="224" t="str">
        <f>IF(ROUND('Annual % Triangle'!T57-'Annual % Triangle'!T56,1)=0,"-",ROUND('Annual % Triangle'!T57-'Annual % Triangle'!T56,1))</f>
        <v>-</v>
      </c>
      <c r="U57" s="224" t="str">
        <f>IF(ROUND('Annual % Triangle'!U57-'Annual % Triangle'!U56,1)=0,"-",ROUND('Annual % Triangle'!U57-'Annual % Triangle'!U56,1))</f>
        <v>-</v>
      </c>
      <c r="V57" s="224" t="str">
        <f>IF(ROUND('Annual % Triangle'!V57-'Annual % Triangle'!V56,1)=0,"-",ROUND('Annual % Triangle'!V57-'Annual % Triangle'!V56,1))</f>
        <v>-</v>
      </c>
      <c r="W57" s="224" t="str">
        <f>IF(ROUND('Annual % Triangle'!W57-'Annual % Triangle'!W56,1)=0,"-",ROUND('Annual % Triangle'!W57-'Annual % Triangle'!W56,1))</f>
        <v>-</v>
      </c>
      <c r="X57" s="224" t="str">
        <f>IF(ROUND('Annual % Triangle'!X57-'Annual % Triangle'!X56,1)=0,"-",ROUND('Annual % Triangle'!X57-'Annual % Triangle'!X56,1))</f>
        <v>-</v>
      </c>
      <c r="Y57" s="224" t="str">
        <f>IF(ROUND('Annual % Triangle'!Y57-'Annual % Triangle'!Y56,1)=0,"-",ROUND('Annual % Triangle'!Y57-'Annual % Triangle'!Y56,1))</f>
        <v>-</v>
      </c>
      <c r="Z57" s="224" t="str">
        <f>IF(ROUND('Annual % Triangle'!Z57-'Annual % Triangle'!Z56,1)=0,"-",ROUND('Annual % Triangle'!Z57-'Annual % Triangle'!Z56,1))</f>
        <v>-</v>
      </c>
      <c r="AA57" s="224" t="str">
        <f>IF(ROUND('Annual % Triangle'!AA57-'Annual % Triangle'!AA56,1)=0,"-",ROUND('Annual % Triangle'!AA57-'Annual % Triangle'!AA56,1))</f>
        <v>-</v>
      </c>
      <c r="AB57" s="224" t="str">
        <f>IF(ROUND('Annual % Triangle'!AB57-'Annual % Triangle'!AB56,1)=0,"-",ROUND('Annual % Triangle'!AB57-'Annual % Triangle'!AB56,1))</f>
        <v>-</v>
      </c>
      <c r="AC57" s="224" t="str">
        <f>IF(ROUND('Annual % Triangle'!AC57-'Annual % Triangle'!AC56,1)=0,"-",ROUND('Annual % Triangle'!AC57-'Annual % Triangle'!AC56,1))</f>
        <v>-</v>
      </c>
      <c r="AD57" s="224" t="str">
        <f>IF(ROUND('Annual % Triangle'!AD57-'Annual % Triangle'!AD56,1)=0,"-",ROUND('Annual % Triangle'!AD57-'Annual % Triangle'!AD56,1))</f>
        <v>-</v>
      </c>
      <c r="AE57" s="224" t="str">
        <f>IF(ROUND('Annual % Triangle'!AE57-'Annual % Triangle'!AE56,1)=0,"-",ROUND('Annual % Triangle'!AE57-'Annual % Triangle'!AE56,1))</f>
        <v>-</v>
      </c>
      <c r="AF57" s="224" t="str">
        <f>IF(ROUND('Annual % Triangle'!AF57-'Annual % Triangle'!AF56,1)=0,"-",ROUND('Annual % Triangle'!AF57-'Annual % Triangle'!AF56,1))</f>
        <v>-</v>
      </c>
      <c r="AG57" s="224" t="str">
        <f>IF(ROUND('Annual % Triangle'!AG57-'Annual % Triangle'!AG56,1)=0,"-",ROUND('Annual % Triangle'!AG57-'Annual % Triangle'!AG56,1))</f>
        <v>-</v>
      </c>
      <c r="AH57" s="224" t="str">
        <f>IF(ROUND('Annual % Triangle'!AH57-'Annual % Triangle'!AH56,1)=0,"-",ROUND('Annual % Triangle'!AH57-'Annual % Triangle'!AH56,1))</f>
        <v>-</v>
      </c>
      <c r="AI57" s="228" t="str">
        <f>IF(ROUND('Annual % Triangle'!AI57-'Annual % Triangle'!AI56,1)=0,"-",ROUND('Annual % Triangle'!AI57-'Annual % Triangle'!AI56,1))</f>
        <v>-</v>
      </c>
      <c r="AJ57" s="224" t="str">
        <f>IF(ROUND('Annual % Triangle'!AJ57-'Annual % Triangle'!AJ56,1)=0,"-",ROUND('Annual % Triangle'!AJ57-'Annual % Triangle'!AJ56,1))</f>
        <v>-</v>
      </c>
      <c r="AK57" s="224" t="str">
        <f>IF(ROUND('Annual % Triangle'!AK57-'Annual % Triangle'!AK56,1)=0,"-",ROUND('Annual % Triangle'!AK57-'Annual % Triangle'!AK56,1))</f>
        <v>-</v>
      </c>
      <c r="AL57" s="224" t="str">
        <f>IF(ROUND('Annual % Triangle'!AL57-'Annual % Triangle'!AL56,1)=0,"-",ROUND('Annual % Triangle'!AL57-'Annual % Triangle'!AL56,1))</f>
        <v>-</v>
      </c>
      <c r="AM57" s="224" t="str">
        <f>IF(ROUND('Annual % Triangle'!AM57-'Annual % Triangle'!AM56,1)=0,"-",ROUND('Annual % Triangle'!AM57-'Annual % Triangle'!AM56,1))</f>
        <v>-</v>
      </c>
      <c r="AN57" s="224" t="str">
        <f>IF(ROUND('Annual % Triangle'!AN57-'Annual % Triangle'!AN56,1)=0,"-",ROUND('Annual % Triangle'!AN57-'Annual % Triangle'!AN56,1))</f>
        <v>-</v>
      </c>
      <c r="AO57" s="224" t="str">
        <f>IF(ROUND('Annual % Triangle'!AO57-'Annual % Triangle'!AO56,1)=0,"-",ROUND('Annual % Triangle'!AO57-'Annual % Triangle'!AO56,1))</f>
        <v>-</v>
      </c>
      <c r="AP57" s="224" t="str">
        <f>IF(ROUND('Annual % Triangle'!AP57-'Annual % Triangle'!AP56,1)=0,"-",ROUND('Annual % Triangle'!AP57-'Annual % Triangle'!AP56,1))</f>
        <v>-</v>
      </c>
      <c r="AQ57" s="224" t="str">
        <f>IF(ROUND('Annual % Triangle'!AQ57-'Annual % Triangle'!AQ56,1)=0,"-",ROUND('Annual % Triangle'!AQ57-'Annual % Triangle'!AQ56,1))</f>
        <v>-</v>
      </c>
      <c r="AR57" s="224" t="str">
        <f>IF(ROUND('Annual % Triangle'!AR57-'Annual % Triangle'!AR56,1)=0,"-",ROUND('Annual % Triangle'!AR57-'Annual % Triangle'!AR56,1))</f>
        <v>-</v>
      </c>
      <c r="AS57" s="224">
        <f>IF(ROUND('Annual % Triangle'!AS57-'Annual % Triangle'!AS56,1)=0,"-",ROUND('Annual % Triangle'!AS57-'Annual % Triangle'!AS56,1))</f>
        <v>-0.1</v>
      </c>
      <c r="AT57" s="224" t="str">
        <f>IF(ROUND('Annual % Triangle'!AT57-'Annual % Triangle'!AT56,1)=0,"-",ROUND('Annual % Triangle'!AT57-'Annual % Triangle'!AT56,1))</f>
        <v>-</v>
      </c>
      <c r="AU57" s="220"/>
      <c r="AV57" s="221"/>
      <c r="AW57" s="222"/>
      <c r="AX57" s="222"/>
      <c r="AY57" s="222"/>
      <c r="AZ57" s="222"/>
      <c r="BA57" s="222"/>
      <c r="BB57" s="222"/>
      <c r="BC57" s="222"/>
      <c r="BD57" s="222"/>
      <c r="BE57" s="222"/>
      <c r="BF57" s="222"/>
      <c r="BG57" s="222"/>
      <c r="BH57" s="222"/>
      <c r="BI57" s="222"/>
      <c r="BJ57" s="222"/>
      <c r="BK57" s="222"/>
      <c r="BL57" s="222"/>
      <c r="BM57" s="226"/>
    </row>
    <row r="58" spans="1:65" s="111" customFormat="1" x14ac:dyDescent="0.25">
      <c r="A58" s="93"/>
      <c r="B58" s="112" t="s">
        <v>369</v>
      </c>
      <c r="C58" s="219" t="str">
        <f>IF(ROUND('Annual % Triangle'!C58-'Annual % Triangle'!C57,1)=0,"-",ROUND('Annual % Triangle'!C58-'Annual % Triangle'!C57,1))</f>
        <v>-</v>
      </c>
      <c r="D58" s="224" t="str">
        <f>IF(ROUND('Annual % Triangle'!D58-'Annual % Triangle'!D57,1)=0,"-",ROUND('Annual % Triangle'!D58-'Annual % Triangle'!D57,1))</f>
        <v>-</v>
      </c>
      <c r="E58" s="224" t="str">
        <f>IF(ROUND('Annual % Triangle'!E58-'Annual % Triangle'!E57,1)=0,"-",ROUND('Annual % Triangle'!E58-'Annual % Triangle'!E57,1))</f>
        <v>-</v>
      </c>
      <c r="F58" s="224" t="str">
        <f>IF(ROUND('Annual % Triangle'!F58-'Annual % Triangle'!F57,1)=0,"-",ROUND('Annual % Triangle'!F58-'Annual % Triangle'!F57,1))</f>
        <v>-</v>
      </c>
      <c r="G58" s="224" t="str">
        <f>IF(ROUND('Annual % Triangle'!G58-'Annual % Triangle'!G57,1)=0,"-",ROUND('Annual % Triangle'!G58-'Annual % Triangle'!G57,1))</f>
        <v>-</v>
      </c>
      <c r="H58" s="224" t="str">
        <f>IF(ROUND('Annual % Triangle'!H58-'Annual % Triangle'!H57,1)=0,"-",ROUND('Annual % Triangle'!H58-'Annual % Triangle'!H57,1))</f>
        <v>-</v>
      </c>
      <c r="I58" s="224" t="str">
        <f>IF(ROUND('Annual % Triangle'!I58-'Annual % Triangle'!I57,1)=0,"-",ROUND('Annual % Triangle'!I58-'Annual % Triangle'!I57,1))</f>
        <v>-</v>
      </c>
      <c r="J58" s="224" t="str">
        <f>IF(ROUND('Annual % Triangle'!J58-'Annual % Triangle'!J57,1)=0,"-",ROUND('Annual % Triangle'!J58-'Annual % Triangle'!J57,1))</f>
        <v>-</v>
      </c>
      <c r="K58" s="224" t="str">
        <f>IF(ROUND('Annual % Triangle'!K58-'Annual % Triangle'!K57,1)=0,"-",ROUND('Annual % Triangle'!K58-'Annual % Triangle'!K57,1))</f>
        <v>-</v>
      </c>
      <c r="L58" s="224" t="str">
        <f>IF(ROUND('Annual % Triangle'!L58-'Annual % Triangle'!L57,1)=0,"-",ROUND('Annual % Triangle'!L58-'Annual % Triangle'!L57,1))</f>
        <v>-</v>
      </c>
      <c r="M58" s="224" t="str">
        <f>IF(ROUND('Annual % Triangle'!M58-'Annual % Triangle'!M57,1)=0,"-",ROUND('Annual % Triangle'!M58-'Annual % Triangle'!M57,1))</f>
        <v>-</v>
      </c>
      <c r="N58" s="224" t="str">
        <f>IF(ROUND('Annual % Triangle'!N58-'Annual % Triangle'!N57,1)=0,"-",ROUND('Annual % Triangle'!N58-'Annual % Triangle'!N57,1))</f>
        <v>-</v>
      </c>
      <c r="O58" s="224" t="str">
        <f>IF(ROUND('Annual % Triangle'!O58-'Annual % Triangle'!O57,1)=0,"-",ROUND('Annual % Triangle'!O58-'Annual % Triangle'!O57,1))</f>
        <v>-</v>
      </c>
      <c r="P58" s="224" t="str">
        <f>IF(ROUND('Annual % Triangle'!P58-'Annual % Triangle'!P57,1)=0,"-",ROUND('Annual % Triangle'!P58-'Annual % Triangle'!P57,1))</f>
        <v>-</v>
      </c>
      <c r="Q58" s="224" t="str">
        <f>IF(ROUND('Annual % Triangle'!Q58-'Annual % Triangle'!Q57,1)=0,"-",ROUND('Annual % Triangle'!Q58-'Annual % Triangle'!Q57,1))</f>
        <v>-</v>
      </c>
      <c r="R58" s="224" t="str">
        <f>IF(ROUND('Annual % Triangle'!R58-'Annual % Triangle'!R57,1)=0,"-",ROUND('Annual % Triangle'!R58-'Annual % Triangle'!R57,1))</f>
        <v>-</v>
      </c>
      <c r="S58" s="224" t="str">
        <f>IF(ROUND('Annual % Triangle'!S58-'Annual % Triangle'!S57,1)=0,"-",ROUND('Annual % Triangle'!S58-'Annual % Triangle'!S57,1))</f>
        <v>-</v>
      </c>
      <c r="T58" s="224" t="str">
        <f>IF(ROUND('Annual % Triangle'!T58-'Annual % Triangle'!T57,1)=0,"-",ROUND('Annual % Triangle'!T58-'Annual % Triangle'!T57,1))</f>
        <v>-</v>
      </c>
      <c r="U58" s="224" t="str">
        <f>IF(ROUND('Annual % Triangle'!U58-'Annual % Triangle'!U57,1)=0,"-",ROUND('Annual % Triangle'!U58-'Annual % Triangle'!U57,1))</f>
        <v>-</v>
      </c>
      <c r="V58" s="224" t="str">
        <f>IF(ROUND('Annual % Triangle'!V58-'Annual % Triangle'!V57,1)=0,"-",ROUND('Annual % Triangle'!V58-'Annual % Triangle'!V57,1))</f>
        <v>-</v>
      </c>
      <c r="W58" s="224" t="str">
        <f>IF(ROUND('Annual % Triangle'!W58-'Annual % Triangle'!W57,1)=0,"-",ROUND('Annual % Triangle'!W58-'Annual % Triangle'!W57,1))</f>
        <v>-</v>
      </c>
      <c r="X58" s="224" t="str">
        <f>IF(ROUND('Annual % Triangle'!X58-'Annual % Triangle'!X57,1)=0,"-",ROUND('Annual % Triangle'!X58-'Annual % Triangle'!X57,1))</f>
        <v>-</v>
      </c>
      <c r="Y58" s="224" t="str">
        <f>IF(ROUND('Annual % Triangle'!Y58-'Annual % Triangle'!Y57,1)=0,"-",ROUND('Annual % Triangle'!Y58-'Annual % Triangle'!Y57,1))</f>
        <v>-</v>
      </c>
      <c r="Z58" s="224" t="str">
        <f>IF(ROUND('Annual % Triangle'!Z58-'Annual % Triangle'!Z57,1)=0,"-",ROUND('Annual % Triangle'!Z58-'Annual % Triangle'!Z57,1))</f>
        <v>-</v>
      </c>
      <c r="AA58" s="224" t="str">
        <f>IF(ROUND('Annual % Triangle'!AA58-'Annual % Triangle'!AA57,1)=0,"-",ROUND('Annual % Triangle'!AA58-'Annual % Triangle'!AA57,1))</f>
        <v>-</v>
      </c>
      <c r="AB58" s="224" t="str">
        <f>IF(ROUND('Annual % Triangle'!AB58-'Annual % Triangle'!AB57,1)=0,"-",ROUND('Annual % Triangle'!AB58-'Annual % Triangle'!AB57,1))</f>
        <v>-</v>
      </c>
      <c r="AC58" s="224" t="str">
        <f>IF(ROUND('Annual % Triangle'!AC58-'Annual % Triangle'!AC57,1)=0,"-",ROUND('Annual % Triangle'!AC58-'Annual % Triangle'!AC57,1))</f>
        <v>-</v>
      </c>
      <c r="AD58" s="224" t="str">
        <f>IF(ROUND('Annual % Triangle'!AD58-'Annual % Triangle'!AD57,1)=0,"-",ROUND('Annual % Triangle'!AD58-'Annual % Triangle'!AD57,1))</f>
        <v>-</v>
      </c>
      <c r="AE58" s="224" t="str">
        <f>IF(ROUND('Annual % Triangle'!AE58-'Annual % Triangle'!AE57,1)=0,"-",ROUND('Annual % Triangle'!AE58-'Annual % Triangle'!AE57,1))</f>
        <v>-</v>
      </c>
      <c r="AF58" s="224" t="str">
        <f>IF(ROUND('Annual % Triangle'!AF58-'Annual % Triangle'!AF57,1)=0,"-",ROUND('Annual % Triangle'!AF58-'Annual % Triangle'!AF57,1))</f>
        <v>-</v>
      </c>
      <c r="AG58" s="224" t="str">
        <f>IF(ROUND('Annual % Triangle'!AG58-'Annual % Triangle'!AG57,1)=0,"-",ROUND('Annual % Triangle'!AG58-'Annual % Triangle'!AG57,1))</f>
        <v>-</v>
      </c>
      <c r="AH58" s="224" t="str">
        <f>IF(ROUND('Annual % Triangle'!AH58-'Annual % Triangle'!AH57,1)=0,"-",ROUND('Annual % Triangle'!AH58-'Annual % Triangle'!AH57,1))</f>
        <v>-</v>
      </c>
      <c r="AI58" s="224" t="str">
        <f>IF(ROUND('Annual % Triangle'!AI58-'Annual % Triangle'!AI57,1)=0,"-",ROUND('Annual % Triangle'!AI58-'Annual % Triangle'!AI57,1))</f>
        <v>-</v>
      </c>
      <c r="AJ58" s="228" t="str">
        <f>IF(ROUND('Annual % Triangle'!AJ58-'Annual % Triangle'!AJ57,1)=0,"-",ROUND('Annual % Triangle'!AJ58-'Annual % Triangle'!AJ57,1))</f>
        <v>-</v>
      </c>
      <c r="AK58" s="224" t="str">
        <f>IF(ROUND('Annual % Triangle'!AK58-'Annual % Triangle'!AK57,1)=0,"-",ROUND('Annual % Triangle'!AK58-'Annual % Triangle'!AK57,1))</f>
        <v>-</v>
      </c>
      <c r="AL58" s="224" t="str">
        <f>IF(ROUND('Annual % Triangle'!AL58-'Annual % Triangle'!AL57,1)=0,"-",ROUND('Annual % Triangle'!AL58-'Annual % Triangle'!AL57,1))</f>
        <v>-</v>
      </c>
      <c r="AM58" s="224" t="str">
        <f>IF(ROUND('Annual % Triangle'!AM58-'Annual % Triangle'!AM57,1)=0,"-",ROUND('Annual % Triangle'!AM58-'Annual % Triangle'!AM57,1))</f>
        <v>-</v>
      </c>
      <c r="AN58" s="224" t="str">
        <f>IF(ROUND('Annual % Triangle'!AN58-'Annual % Triangle'!AN57,1)=0,"-",ROUND('Annual % Triangle'!AN58-'Annual % Triangle'!AN57,1))</f>
        <v>-</v>
      </c>
      <c r="AO58" s="224" t="str">
        <f>IF(ROUND('Annual % Triangle'!AO58-'Annual % Triangle'!AO57,1)=0,"-",ROUND('Annual % Triangle'!AO58-'Annual % Triangle'!AO57,1))</f>
        <v>-</v>
      </c>
      <c r="AP58" s="224" t="str">
        <f>IF(ROUND('Annual % Triangle'!AP58-'Annual % Triangle'!AP57,1)=0,"-",ROUND('Annual % Triangle'!AP58-'Annual % Triangle'!AP57,1))</f>
        <v>-</v>
      </c>
      <c r="AQ58" s="224" t="str">
        <f>IF(ROUND('Annual % Triangle'!AQ58-'Annual % Triangle'!AQ57,1)=0,"-",ROUND('Annual % Triangle'!AQ58-'Annual % Triangle'!AQ57,1))</f>
        <v>-</v>
      </c>
      <c r="AR58" s="224" t="str">
        <f>IF(ROUND('Annual % Triangle'!AR58-'Annual % Triangle'!AR57,1)=0,"-",ROUND('Annual % Triangle'!AR58-'Annual % Triangle'!AR57,1))</f>
        <v>-</v>
      </c>
      <c r="AS58" s="224">
        <f>IF(ROUND('Annual % Triangle'!AS58-'Annual % Triangle'!AS57,1)=0,"-",ROUND('Annual % Triangle'!AS58-'Annual % Triangle'!AS57,1))</f>
        <v>0.1</v>
      </c>
      <c r="AT58" s="224" t="str">
        <f>IF(ROUND('Annual % Triangle'!AT58-'Annual % Triangle'!AT57,1)=0,"-",ROUND('Annual % Triangle'!AT58-'Annual % Triangle'!AT57,1))</f>
        <v>-</v>
      </c>
      <c r="AU58" s="224" t="str">
        <f>IF(ROUND('Annual % Triangle'!AU58-'Annual % Triangle'!AU57,1)=0,"-",ROUND('Annual % Triangle'!AU58-'Annual % Triangle'!AU57,1))</f>
        <v>-</v>
      </c>
      <c r="AV58" s="220"/>
      <c r="AW58" s="221"/>
      <c r="AX58" s="222"/>
      <c r="AY58" s="222"/>
      <c r="AZ58" s="222"/>
      <c r="BA58" s="222"/>
      <c r="BB58" s="222"/>
      <c r="BC58" s="222"/>
      <c r="BD58" s="222"/>
      <c r="BE58" s="222"/>
      <c r="BF58" s="222"/>
      <c r="BG58" s="222"/>
      <c r="BH58" s="222"/>
      <c r="BI58" s="222"/>
      <c r="BJ58" s="222"/>
      <c r="BK58" s="222"/>
      <c r="BL58" s="222"/>
      <c r="BM58" s="226"/>
    </row>
    <row r="59" spans="1:65" s="111" customFormat="1" x14ac:dyDescent="0.25">
      <c r="A59" s="93"/>
      <c r="B59" s="112" t="s">
        <v>370</v>
      </c>
      <c r="C59" s="219" t="str">
        <f>IF(ROUND('Annual % Triangle'!C59-'Annual % Triangle'!C58,1)=0,"-",ROUND('Annual % Triangle'!C59-'Annual % Triangle'!C58,1))</f>
        <v>-</v>
      </c>
      <c r="D59" s="224" t="str">
        <f>IF(ROUND('Annual % Triangle'!D59-'Annual % Triangle'!D58,1)=0,"-",ROUND('Annual % Triangle'!D59-'Annual % Triangle'!D58,1))</f>
        <v>-</v>
      </c>
      <c r="E59" s="224" t="str">
        <f>IF(ROUND('Annual % Triangle'!E59-'Annual % Triangle'!E58,1)=0,"-",ROUND('Annual % Triangle'!E59-'Annual % Triangle'!E58,1))</f>
        <v>-</v>
      </c>
      <c r="F59" s="224" t="str">
        <f>IF(ROUND('Annual % Triangle'!F59-'Annual % Triangle'!F58,1)=0,"-",ROUND('Annual % Triangle'!F59-'Annual % Triangle'!F58,1))</f>
        <v>-</v>
      </c>
      <c r="G59" s="224" t="str">
        <f>IF(ROUND('Annual % Triangle'!G59-'Annual % Triangle'!G58,1)=0,"-",ROUND('Annual % Triangle'!G59-'Annual % Triangle'!G58,1))</f>
        <v>-</v>
      </c>
      <c r="H59" s="224" t="str">
        <f>IF(ROUND('Annual % Triangle'!H59-'Annual % Triangle'!H58,1)=0,"-",ROUND('Annual % Triangle'!H59-'Annual % Triangle'!H58,1))</f>
        <v>-</v>
      </c>
      <c r="I59" s="224" t="str">
        <f>IF(ROUND('Annual % Triangle'!I59-'Annual % Triangle'!I58,1)=0,"-",ROUND('Annual % Triangle'!I59-'Annual % Triangle'!I58,1))</f>
        <v>-</v>
      </c>
      <c r="J59" s="224" t="str">
        <f>IF(ROUND('Annual % Triangle'!J59-'Annual % Triangle'!J58,1)=0,"-",ROUND('Annual % Triangle'!J59-'Annual % Triangle'!J58,1))</f>
        <v>-</v>
      </c>
      <c r="K59" s="224" t="str">
        <f>IF(ROUND('Annual % Triangle'!K59-'Annual % Triangle'!K58,1)=0,"-",ROUND('Annual % Triangle'!K59-'Annual % Triangle'!K58,1))</f>
        <v>-</v>
      </c>
      <c r="L59" s="224" t="str">
        <f>IF(ROUND('Annual % Triangle'!L59-'Annual % Triangle'!L58,1)=0,"-",ROUND('Annual % Triangle'!L59-'Annual % Triangle'!L58,1))</f>
        <v>-</v>
      </c>
      <c r="M59" s="224" t="str">
        <f>IF(ROUND('Annual % Triangle'!M59-'Annual % Triangle'!M58,1)=0,"-",ROUND('Annual % Triangle'!M59-'Annual % Triangle'!M58,1))</f>
        <v>-</v>
      </c>
      <c r="N59" s="224" t="str">
        <f>IF(ROUND('Annual % Triangle'!N59-'Annual % Triangle'!N58,1)=0,"-",ROUND('Annual % Triangle'!N59-'Annual % Triangle'!N58,1))</f>
        <v>-</v>
      </c>
      <c r="O59" s="224" t="str">
        <f>IF(ROUND('Annual % Triangle'!O59-'Annual % Triangle'!O58,1)=0,"-",ROUND('Annual % Triangle'!O59-'Annual % Triangle'!O58,1))</f>
        <v>-</v>
      </c>
      <c r="P59" s="224" t="str">
        <f>IF(ROUND('Annual % Triangle'!P59-'Annual % Triangle'!P58,1)=0,"-",ROUND('Annual % Triangle'!P59-'Annual % Triangle'!P58,1))</f>
        <v>-</v>
      </c>
      <c r="Q59" s="224" t="str">
        <f>IF(ROUND('Annual % Triangle'!Q59-'Annual % Triangle'!Q58,1)=0,"-",ROUND('Annual % Triangle'!Q59-'Annual % Triangle'!Q58,1))</f>
        <v>-</v>
      </c>
      <c r="R59" s="224" t="str">
        <f>IF(ROUND('Annual % Triangle'!R59-'Annual % Triangle'!R58,1)=0,"-",ROUND('Annual % Triangle'!R59-'Annual % Triangle'!R58,1))</f>
        <v>-</v>
      </c>
      <c r="S59" s="224" t="str">
        <f>IF(ROUND('Annual % Triangle'!S59-'Annual % Triangle'!S58,1)=0,"-",ROUND('Annual % Triangle'!S59-'Annual % Triangle'!S58,1))</f>
        <v>-</v>
      </c>
      <c r="T59" s="224" t="str">
        <f>IF(ROUND('Annual % Triangle'!T59-'Annual % Triangle'!T58,1)=0,"-",ROUND('Annual % Triangle'!T59-'Annual % Triangle'!T58,1))</f>
        <v>-</v>
      </c>
      <c r="U59" s="224" t="str">
        <f>IF(ROUND('Annual % Triangle'!U59-'Annual % Triangle'!U58,1)=0,"-",ROUND('Annual % Triangle'!U59-'Annual % Triangle'!U58,1))</f>
        <v>-</v>
      </c>
      <c r="V59" s="224" t="str">
        <f>IF(ROUND('Annual % Triangle'!V59-'Annual % Triangle'!V58,1)=0,"-",ROUND('Annual % Triangle'!V59-'Annual % Triangle'!V58,1))</f>
        <v>-</v>
      </c>
      <c r="W59" s="224" t="str">
        <f>IF(ROUND('Annual % Triangle'!W59-'Annual % Triangle'!W58,1)=0,"-",ROUND('Annual % Triangle'!W59-'Annual % Triangle'!W58,1))</f>
        <v>-</v>
      </c>
      <c r="X59" s="224" t="str">
        <f>IF(ROUND('Annual % Triangle'!X59-'Annual % Triangle'!X58,1)=0,"-",ROUND('Annual % Triangle'!X59-'Annual % Triangle'!X58,1))</f>
        <v>-</v>
      </c>
      <c r="Y59" s="224" t="str">
        <f>IF(ROUND('Annual % Triangle'!Y59-'Annual % Triangle'!Y58,1)=0,"-",ROUND('Annual % Triangle'!Y59-'Annual % Triangle'!Y58,1))</f>
        <v>-</v>
      </c>
      <c r="Z59" s="224" t="str">
        <f>IF(ROUND('Annual % Triangle'!Z59-'Annual % Triangle'!Z58,1)=0,"-",ROUND('Annual % Triangle'!Z59-'Annual % Triangle'!Z58,1))</f>
        <v>-</v>
      </c>
      <c r="AA59" s="224" t="str">
        <f>IF(ROUND('Annual % Triangle'!AA59-'Annual % Triangle'!AA58,1)=0,"-",ROUND('Annual % Triangle'!AA59-'Annual % Triangle'!AA58,1))</f>
        <v>-</v>
      </c>
      <c r="AB59" s="224" t="str">
        <f>IF(ROUND('Annual % Triangle'!AB59-'Annual % Triangle'!AB58,1)=0,"-",ROUND('Annual % Triangle'!AB59-'Annual % Triangle'!AB58,1))</f>
        <v>-</v>
      </c>
      <c r="AC59" s="224" t="str">
        <f>IF(ROUND('Annual % Triangle'!AC59-'Annual % Triangle'!AC58,1)=0,"-",ROUND('Annual % Triangle'!AC59-'Annual % Triangle'!AC58,1))</f>
        <v>-</v>
      </c>
      <c r="AD59" s="224" t="str">
        <f>IF(ROUND('Annual % Triangle'!AD59-'Annual % Triangle'!AD58,1)=0,"-",ROUND('Annual % Triangle'!AD59-'Annual % Triangle'!AD58,1))</f>
        <v>-</v>
      </c>
      <c r="AE59" s="224" t="str">
        <f>IF(ROUND('Annual % Triangle'!AE59-'Annual % Triangle'!AE58,1)=0,"-",ROUND('Annual % Triangle'!AE59-'Annual % Triangle'!AE58,1))</f>
        <v>-</v>
      </c>
      <c r="AF59" s="224" t="str">
        <f>IF(ROUND('Annual % Triangle'!AF59-'Annual % Triangle'!AF58,1)=0,"-",ROUND('Annual % Triangle'!AF59-'Annual % Triangle'!AF58,1))</f>
        <v>-</v>
      </c>
      <c r="AG59" s="224" t="str">
        <f>IF(ROUND('Annual % Triangle'!AG59-'Annual % Triangle'!AG58,1)=0,"-",ROUND('Annual % Triangle'!AG59-'Annual % Triangle'!AG58,1))</f>
        <v>-</v>
      </c>
      <c r="AH59" s="224" t="str">
        <f>IF(ROUND('Annual % Triangle'!AH59-'Annual % Triangle'!AH58,1)=0,"-",ROUND('Annual % Triangle'!AH59-'Annual % Triangle'!AH58,1))</f>
        <v>-</v>
      </c>
      <c r="AI59" s="224" t="str">
        <f>IF(ROUND('Annual % Triangle'!AI59-'Annual % Triangle'!AI58,1)=0,"-",ROUND('Annual % Triangle'!AI59-'Annual % Triangle'!AI58,1))</f>
        <v>-</v>
      </c>
      <c r="AJ59" s="224" t="str">
        <f>IF(ROUND('Annual % Triangle'!AJ59-'Annual % Triangle'!AJ58,1)=0,"-",ROUND('Annual % Triangle'!AJ59-'Annual % Triangle'!AJ58,1))</f>
        <v>-</v>
      </c>
      <c r="AK59" s="228" t="str">
        <f>IF(ROUND('Annual % Triangle'!AK59-'Annual % Triangle'!AK58,1)=0,"-",ROUND('Annual % Triangle'!AK59-'Annual % Triangle'!AK58,1))</f>
        <v>-</v>
      </c>
      <c r="AL59" s="224" t="str">
        <f>IF(ROUND('Annual % Triangle'!AL59-'Annual % Triangle'!AL58,1)=0,"-",ROUND('Annual % Triangle'!AL59-'Annual % Triangle'!AL58,1))</f>
        <v>-</v>
      </c>
      <c r="AM59" s="224" t="str">
        <f>IF(ROUND('Annual % Triangle'!AM59-'Annual % Triangle'!AM58,1)=0,"-",ROUND('Annual % Triangle'!AM59-'Annual % Triangle'!AM58,1))</f>
        <v>-</v>
      </c>
      <c r="AN59" s="224" t="str">
        <f>IF(ROUND('Annual % Triangle'!AN59-'Annual % Triangle'!AN58,1)=0,"-",ROUND('Annual % Triangle'!AN59-'Annual % Triangle'!AN58,1))</f>
        <v>-</v>
      </c>
      <c r="AO59" s="224" t="str">
        <f>IF(ROUND('Annual % Triangle'!AO59-'Annual % Triangle'!AO58,1)=0,"-",ROUND('Annual % Triangle'!AO59-'Annual % Triangle'!AO58,1))</f>
        <v>-</v>
      </c>
      <c r="AP59" s="224" t="str">
        <f>IF(ROUND('Annual % Triangle'!AP59-'Annual % Triangle'!AP58,1)=0,"-",ROUND('Annual % Triangle'!AP59-'Annual % Triangle'!AP58,1))</f>
        <v>-</v>
      </c>
      <c r="AQ59" s="224" t="str">
        <f>IF(ROUND('Annual % Triangle'!AQ59-'Annual % Triangle'!AQ58,1)=0,"-",ROUND('Annual % Triangle'!AQ59-'Annual % Triangle'!AQ58,1))</f>
        <v>-</v>
      </c>
      <c r="AR59" s="224" t="str">
        <f>IF(ROUND('Annual % Triangle'!AR59-'Annual % Triangle'!AR58,1)=0,"-",ROUND('Annual % Triangle'!AR59-'Annual % Triangle'!AR58,1))</f>
        <v>-</v>
      </c>
      <c r="AS59" s="224">
        <f>IF(ROUND('Annual % Triangle'!AS59-'Annual % Triangle'!AS58,1)=0,"-",ROUND('Annual % Triangle'!AS59-'Annual % Triangle'!AS58,1))</f>
        <v>0.1</v>
      </c>
      <c r="AT59" s="224">
        <f>IF(ROUND('Annual % Triangle'!AT59-'Annual % Triangle'!AT58,1)=0,"-",ROUND('Annual % Triangle'!AT59-'Annual % Triangle'!AT58,1))</f>
        <v>0.3</v>
      </c>
      <c r="AU59" s="224">
        <f>IF(ROUND('Annual % Triangle'!AU59-'Annual % Triangle'!AU58,1)=0,"-",ROUND('Annual % Triangle'!AU59-'Annual % Triangle'!AU58,1))</f>
        <v>0.1</v>
      </c>
      <c r="AV59" s="224">
        <f>IF(ROUND('Annual % Triangle'!AV59-'Annual % Triangle'!AV58,1)=0,"-",ROUND('Annual % Triangle'!AV59-'Annual % Triangle'!AV58,1))</f>
        <v>0.1</v>
      </c>
      <c r="AW59" s="220"/>
      <c r="AX59" s="221"/>
      <c r="AY59" s="222"/>
      <c r="AZ59" s="222"/>
      <c r="BA59" s="222"/>
      <c r="BB59" s="222"/>
      <c r="BC59" s="222"/>
      <c r="BD59" s="222"/>
      <c r="BE59" s="222"/>
      <c r="BF59" s="222"/>
      <c r="BG59" s="222"/>
      <c r="BH59" s="222"/>
      <c r="BI59" s="222"/>
      <c r="BJ59" s="222"/>
      <c r="BK59" s="222"/>
      <c r="BL59" s="222"/>
      <c r="BM59" s="226"/>
    </row>
    <row r="60" spans="1:65" s="111" customFormat="1" x14ac:dyDescent="0.25">
      <c r="A60" s="93"/>
      <c r="B60" s="112" t="s">
        <v>371</v>
      </c>
      <c r="C60" s="219" t="str">
        <f>IF(ROUND('Annual % Triangle'!C60-'Annual % Triangle'!C59,1)=0,"-",ROUND('Annual % Triangle'!C60-'Annual % Triangle'!C59,1))</f>
        <v>-</v>
      </c>
      <c r="D60" s="224" t="str">
        <f>IF(ROUND('Annual % Triangle'!D60-'Annual % Triangle'!D59,1)=0,"-",ROUND('Annual % Triangle'!D60-'Annual % Triangle'!D59,1))</f>
        <v>-</v>
      </c>
      <c r="E60" s="224" t="str">
        <f>IF(ROUND('Annual % Triangle'!E60-'Annual % Triangle'!E59,1)=0,"-",ROUND('Annual % Triangle'!E60-'Annual % Triangle'!E59,1))</f>
        <v>-</v>
      </c>
      <c r="F60" s="224" t="str">
        <f>IF(ROUND('Annual % Triangle'!F60-'Annual % Triangle'!F59,1)=0,"-",ROUND('Annual % Triangle'!F60-'Annual % Triangle'!F59,1))</f>
        <v>-</v>
      </c>
      <c r="G60" s="224" t="str">
        <f>IF(ROUND('Annual % Triangle'!G60-'Annual % Triangle'!G59,1)=0,"-",ROUND('Annual % Triangle'!G60-'Annual % Triangle'!G59,1))</f>
        <v>-</v>
      </c>
      <c r="H60" s="224" t="str">
        <f>IF(ROUND('Annual % Triangle'!H60-'Annual % Triangle'!H59,1)=0,"-",ROUND('Annual % Triangle'!H60-'Annual % Triangle'!H59,1))</f>
        <v>-</v>
      </c>
      <c r="I60" s="224" t="str">
        <f>IF(ROUND('Annual % Triangle'!I60-'Annual % Triangle'!I59,1)=0,"-",ROUND('Annual % Triangle'!I60-'Annual % Triangle'!I59,1))</f>
        <v>-</v>
      </c>
      <c r="J60" s="224" t="str">
        <f>IF(ROUND('Annual % Triangle'!J60-'Annual % Triangle'!J59,1)=0,"-",ROUND('Annual % Triangle'!J60-'Annual % Triangle'!J59,1))</f>
        <v>-</v>
      </c>
      <c r="K60" s="224" t="str">
        <f>IF(ROUND('Annual % Triangle'!K60-'Annual % Triangle'!K59,1)=0,"-",ROUND('Annual % Triangle'!K60-'Annual % Triangle'!K59,1))</f>
        <v>-</v>
      </c>
      <c r="L60" s="224" t="str">
        <f>IF(ROUND('Annual % Triangle'!L60-'Annual % Triangle'!L59,1)=0,"-",ROUND('Annual % Triangle'!L60-'Annual % Triangle'!L59,1))</f>
        <v>-</v>
      </c>
      <c r="M60" s="224" t="str">
        <f>IF(ROUND('Annual % Triangle'!M60-'Annual % Triangle'!M59,1)=0,"-",ROUND('Annual % Triangle'!M60-'Annual % Triangle'!M59,1))</f>
        <v>-</v>
      </c>
      <c r="N60" s="224" t="str">
        <f>IF(ROUND('Annual % Triangle'!N60-'Annual % Triangle'!N59,1)=0,"-",ROUND('Annual % Triangle'!N60-'Annual % Triangle'!N59,1))</f>
        <v>-</v>
      </c>
      <c r="O60" s="224" t="str">
        <f>IF(ROUND('Annual % Triangle'!O60-'Annual % Triangle'!O59,1)=0,"-",ROUND('Annual % Triangle'!O60-'Annual % Triangle'!O59,1))</f>
        <v>-</v>
      </c>
      <c r="P60" s="224" t="str">
        <f>IF(ROUND('Annual % Triangle'!P60-'Annual % Triangle'!P59,1)=0,"-",ROUND('Annual % Triangle'!P60-'Annual % Triangle'!P59,1))</f>
        <v>-</v>
      </c>
      <c r="Q60" s="224" t="str">
        <f>IF(ROUND('Annual % Triangle'!Q60-'Annual % Triangle'!Q59,1)=0,"-",ROUND('Annual % Triangle'!Q60-'Annual % Triangle'!Q59,1))</f>
        <v>-</v>
      </c>
      <c r="R60" s="224" t="str">
        <f>IF(ROUND('Annual % Triangle'!R60-'Annual % Triangle'!R59,1)=0,"-",ROUND('Annual % Triangle'!R60-'Annual % Triangle'!R59,1))</f>
        <v>-</v>
      </c>
      <c r="S60" s="224" t="str">
        <f>IF(ROUND('Annual % Triangle'!S60-'Annual % Triangle'!S59,1)=0,"-",ROUND('Annual % Triangle'!S60-'Annual % Triangle'!S59,1))</f>
        <v>-</v>
      </c>
      <c r="T60" s="224" t="str">
        <f>IF(ROUND('Annual % Triangle'!T60-'Annual % Triangle'!T59,1)=0,"-",ROUND('Annual % Triangle'!T60-'Annual % Triangle'!T59,1))</f>
        <v>-</v>
      </c>
      <c r="U60" s="224" t="str">
        <f>IF(ROUND('Annual % Triangle'!U60-'Annual % Triangle'!U59,1)=0,"-",ROUND('Annual % Triangle'!U60-'Annual % Triangle'!U59,1))</f>
        <v>-</v>
      </c>
      <c r="V60" s="224" t="str">
        <f>IF(ROUND('Annual % Triangle'!V60-'Annual % Triangle'!V59,1)=0,"-",ROUND('Annual % Triangle'!V60-'Annual % Triangle'!V59,1))</f>
        <v>-</v>
      </c>
      <c r="W60" s="224" t="str">
        <f>IF(ROUND('Annual % Triangle'!W60-'Annual % Triangle'!W59,1)=0,"-",ROUND('Annual % Triangle'!W60-'Annual % Triangle'!W59,1))</f>
        <v>-</v>
      </c>
      <c r="X60" s="224" t="str">
        <f>IF(ROUND('Annual % Triangle'!X60-'Annual % Triangle'!X59,1)=0,"-",ROUND('Annual % Triangle'!X60-'Annual % Triangle'!X59,1))</f>
        <v>-</v>
      </c>
      <c r="Y60" s="224" t="str">
        <f>IF(ROUND('Annual % Triangle'!Y60-'Annual % Triangle'!Y59,1)=0,"-",ROUND('Annual % Triangle'!Y60-'Annual % Triangle'!Y59,1))</f>
        <v>-</v>
      </c>
      <c r="Z60" s="224" t="str">
        <f>IF(ROUND('Annual % Triangle'!Z60-'Annual % Triangle'!Z59,1)=0,"-",ROUND('Annual % Triangle'!Z60-'Annual % Triangle'!Z59,1))</f>
        <v>-</v>
      </c>
      <c r="AA60" s="224" t="str">
        <f>IF(ROUND('Annual % Triangle'!AA60-'Annual % Triangle'!AA59,1)=0,"-",ROUND('Annual % Triangle'!AA60-'Annual % Triangle'!AA59,1))</f>
        <v>-</v>
      </c>
      <c r="AB60" s="224" t="str">
        <f>IF(ROUND('Annual % Triangle'!AB60-'Annual % Triangle'!AB59,1)=0,"-",ROUND('Annual % Triangle'!AB60-'Annual % Triangle'!AB59,1))</f>
        <v>-</v>
      </c>
      <c r="AC60" s="224" t="str">
        <f>IF(ROUND('Annual % Triangle'!AC60-'Annual % Triangle'!AC59,1)=0,"-",ROUND('Annual % Triangle'!AC60-'Annual % Triangle'!AC59,1))</f>
        <v>-</v>
      </c>
      <c r="AD60" s="224" t="str">
        <f>IF(ROUND('Annual % Triangle'!AD60-'Annual % Triangle'!AD59,1)=0,"-",ROUND('Annual % Triangle'!AD60-'Annual % Triangle'!AD59,1))</f>
        <v>-</v>
      </c>
      <c r="AE60" s="224" t="str">
        <f>IF(ROUND('Annual % Triangle'!AE60-'Annual % Triangle'!AE59,1)=0,"-",ROUND('Annual % Triangle'!AE60-'Annual % Triangle'!AE59,1))</f>
        <v>-</v>
      </c>
      <c r="AF60" s="224" t="str">
        <f>IF(ROUND('Annual % Triangle'!AF60-'Annual % Triangle'!AF59,1)=0,"-",ROUND('Annual % Triangle'!AF60-'Annual % Triangle'!AF59,1))</f>
        <v>-</v>
      </c>
      <c r="AG60" s="224" t="str">
        <f>IF(ROUND('Annual % Triangle'!AG60-'Annual % Triangle'!AG59,1)=0,"-",ROUND('Annual % Triangle'!AG60-'Annual % Triangle'!AG59,1))</f>
        <v>-</v>
      </c>
      <c r="AH60" s="224" t="str">
        <f>IF(ROUND('Annual % Triangle'!AH60-'Annual % Triangle'!AH59,1)=0,"-",ROUND('Annual % Triangle'!AH60-'Annual % Triangle'!AH59,1))</f>
        <v>-</v>
      </c>
      <c r="AI60" s="224" t="str">
        <f>IF(ROUND('Annual % Triangle'!AI60-'Annual % Triangle'!AI59,1)=0,"-",ROUND('Annual % Triangle'!AI60-'Annual % Triangle'!AI59,1))</f>
        <v>-</v>
      </c>
      <c r="AJ60" s="224" t="str">
        <f>IF(ROUND('Annual % Triangle'!AJ60-'Annual % Triangle'!AJ59,1)=0,"-",ROUND('Annual % Triangle'!AJ60-'Annual % Triangle'!AJ59,1))</f>
        <v>-</v>
      </c>
      <c r="AK60" s="224" t="str">
        <f>IF(ROUND('Annual % Triangle'!AK60-'Annual % Triangle'!AK59,1)=0,"-",ROUND('Annual % Triangle'!AK60-'Annual % Triangle'!AK59,1))</f>
        <v>-</v>
      </c>
      <c r="AL60" s="228" t="str">
        <f>IF(ROUND('Annual % Triangle'!AL60-'Annual % Triangle'!AL59,1)=0,"-",ROUND('Annual % Triangle'!AL60-'Annual % Triangle'!AL59,1))</f>
        <v>-</v>
      </c>
      <c r="AM60" s="224" t="str">
        <f>IF(ROUND('Annual % Triangle'!AM60-'Annual % Triangle'!AM59,1)=0,"-",ROUND('Annual % Triangle'!AM60-'Annual % Triangle'!AM59,1))</f>
        <v>-</v>
      </c>
      <c r="AN60" s="224" t="str">
        <f>IF(ROUND('Annual % Triangle'!AN60-'Annual % Triangle'!AN59,1)=0,"-",ROUND('Annual % Triangle'!AN60-'Annual % Triangle'!AN59,1))</f>
        <v>-</v>
      </c>
      <c r="AO60" s="224" t="str">
        <f>IF(ROUND('Annual % Triangle'!AO60-'Annual % Triangle'!AO59,1)=0,"-",ROUND('Annual % Triangle'!AO60-'Annual % Triangle'!AO59,1))</f>
        <v>-</v>
      </c>
      <c r="AP60" s="224" t="str">
        <f>IF(ROUND('Annual % Triangle'!AP60-'Annual % Triangle'!AP59,1)=0,"-",ROUND('Annual % Triangle'!AP60-'Annual % Triangle'!AP59,1))</f>
        <v>-</v>
      </c>
      <c r="AQ60" s="224" t="str">
        <f>IF(ROUND('Annual % Triangle'!AQ60-'Annual % Triangle'!AQ59,1)=0,"-",ROUND('Annual % Triangle'!AQ60-'Annual % Triangle'!AQ59,1))</f>
        <v>-</v>
      </c>
      <c r="AR60" s="224" t="str">
        <f>IF(ROUND('Annual % Triangle'!AR60-'Annual % Triangle'!AR59,1)=0,"-",ROUND('Annual % Triangle'!AR60-'Annual % Triangle'!AR59,1))</f>
        <v>-</v>
      </c>
      <c r="AS60" s="224" t="str">
        <f>IF(ROUND('Annual % Triangle'!AS60-'Annual % Triangle'!AS59,1)=0,"-",ROUND('Annual % Triangle'!AS60-'Annual % Triangle'!AS59,1))</f>
        <v>-</v>
      </c>
      <c r="AT60" s="224">
        <f>IF(ROUND('Annual % Triangle'!AT60-'Annual % Triangle'!AT59,1)=0,"-",ROUND('Annual % Triangle'!AT60-'Annual % Triangle'!AT59,1))</f>
        <v>-0.1</v>
      </c>
      <c r="AU60" s="224">
        <f>IF(ROUND('Annual % Triangle'!AU60-'Annual % Triangle'!AU59,1)=0,"-",ROUND('Annual % Triangle'!AU60-'Annual % Triangle'!AU59,1))</f>
        <v>-0.2</v>
      </c>
      <c r="AV60" s="224">
        <f>IF(ROUND('Annual % Triangle'!AV60-'Annual % Triangle'!AV59,1)=0,"-",ROUND('Annual % Triangle'!AV60-'Annual % Triangle'!AV59,1))</f>
        <v>-0.2</v>
      </c>
      <c r="AW60" s="224">
        <f>IF(ROUND('Annual % Triangle'!AW60-'Annual % Triangle'!AW59,1)=0,"-",ROUND('Annual % Triangle'!AW60-'Annual % Triangle'!AW59,1))</f>
        <v>-0.3</v>
      </c>
      <c r="AX60" s="220"/>
      <c r="AY60" s="221"/>
      <c r="AZ60" s="222"/>
      <c r="BA60" s="222"/>
      <c r="BB60" s="222"/>
      <c r="BC60" s="222"/>
      <c r="BD60" s="222"/>
      <c r="BE60" s="222"/>
      <c r="BF60" s="222"/>
      <c r="BG60" s="222"/>
      <c r="BH60" s="222"/>
      <c r="BI60" s="222"/>
      <c r="BJ60" s="222"/>
      <c r="BK60" s="222"/>
      <c r="BL60" s="222"/>
      <c r="BM60" s="226"/>
    </row>
    <row r="61" spans="1:65" s="111" customFormat="1" x14ac:dyDescent="0.25">
      <c r="A61" s="93"/>
      <c r="B61" s="112" t="s">
        <v>372</v>
      </c>
      <c r="C61" s="219" t="str">
        <f>IF(ROUND('Annual % Triangle'!C61-'Annual % Triangle'!C60,1)=0,"-",ROUND('Annual % Triangle'!C61-'Annual % Triangle'!C60,1))</f>
        <v>-</v>
      </c>
      <c r="D61" s="224" t="str">
        <f>IF(ROUND('Annual % Triangle'!D61-'Annual % Triangle'!D60,1)=0,"-",ROUND('Annual % Triangle'!D61-'Annual % Triangle'!D60,1))</f>
        <v>-</v>
      </c>
      <c r="E61" s="224" t="str">
        <f>IF(ROUND('Annual % Triangle'!E61-'Annual % Triangle'!E60,1)=0,"-",ROUND('Annual % Triangle'!E61-'Annual % Triangle'!E60,1))</f>
        <v>-</v>
      </c>
      <c r="F61" s="224" t="str">
        <f>IF(ROUND('Annual % Triangle'!F61-'Annual % Triangle'!F60,1)=0,"-",ROUND('Annual % Triangle'!F61-'Annual % Triangle'!F60,1))</f>
        <v>-</v>
      </c>
      <c r="G61" s="224" t="str">
        <f>IF(ROUND('Annual % Triangle'!G61-'Annual % Triangle'!G60,1)=0,"-",ROUND('Annual % Triangle'!G61-'Annual % Triangle'!G60,1))</f>
        <v>-</v>
      </c>
      <c r="H61" s="224" t="str">
        <f>IF(ROUND('Annual % Triangle'!H61-'Annual % Triangle'!H60,1)=0,"-",ROUND('Annual % Triangle'!H61-'Annual % Triangle'!H60,1))</f>
        <v>-</v>
      </c>
      <c r="I61" s="224" t="str">
        <f>IF(ROUND('Annual % Triangle'!I61-'Annual % Triangle'!I60,1)=0,"-",ROUND('Annual % Triangle'!I61-'Annual % Triangle'!I60,1))</f>
        <v>-</v>
      </c>
      <c r="J61" s="224" t="str">
        <f>IF(ROUND('Annual % Triangle'!J61-'Annual % Triangle'!J60,1)=0,"-",ROUND('Annual % Triangle'!J61-'Annual % Triangle'!J60,1))</f>
        <v>-</v>
      </c>
      <c r="K61" s="224" t="str">
        <f>IF(ROUND('Annual % Triangle'!K61-'Annual % Triangle'!K60,1)=0,"-",ROUND('Annual % Triangle'!K61-'Annual % Triangle'!K60,1))</f>
        <v>-</v>
      </c>
      <c r="L61" s="224" t="str">
        <f>IF(ROUND('Annual % Triangle'!L61-'Annual % Triangle'!L60,1)=0,"-",ROUND('Annual % Triangle'!L61-'Annual % Triangle'!L60,1))</f>
        <v>-</v>
      </c>
      <c r="M61" s="224" t="str">
        <f>IF(ROUND('Annual % Triangle'!M61-'Annual % Triangle'!M60,1)=0,"-",ROUND('Annual % Triangle'!M61-'Annual % Triangle'!M60,1))</f>
        <v>-</v>
      </c>
      <c r="N61" s="224" t="str">
        <f>IF(ROUND('Annual % Triangle'!N61-'Annual % Triangle'!N60,1)=0,"-",ROUND('Annual % Triangle'!N61-'Annual % Triangle'!N60,1))</f>
        <v>-</v>
      </c>
      <c r="O61" s="224" t="str">
        <f>IF(ROUND('Annual % Triangle'!O61-'Annual % Triangle'!O60,1)=0,"-",ROUND('Annual % Triangle'!O61-'Annual % Triangle'!O60,1))</f>
        <v>-</v>
      </c>
      <c r="P61" s="224" t="str">
        <f>IF(ROUND('Annual % Triangle'!P61-'Annual % Triangle'!P60,1)=0,"-",ROUND('Annual % Triangle'!P61-'Annual % Triangle'!P60,1))</f>
        <v>-</v>
      </c>
      <c r="Q61" s="224" t="str">
        <f>IF(ROUND('Annual % Triangle'!Q61-'Annual % Triangle'!Q60,1)=0,"-",ROUND('Annual % Triangle'!Q61-'Annual % Triangle'!Q60,1))</f>
        <v>-</v>
      </c>
      <c r="R61" s="224" t="str">
        <f>IF(ROUND('Annual % Triangle'!R61-'Annual % Triangle'!R60,1)=0,"-",ROUND('Annual % Triangle'!R61-'Annual % Triangle'!R60,1))</f>
        <v>-</v>
      </c>
      <c r="S61" s="224" t="str">
        <f>IF(ROUND('Annual % Triangle'!S61-'Annual % Triangle'!S60,1)=0,"-",ROUND('Annual % Triangle'!S61-'Annual % Triangle'!S60,1))</f>
        <v>-</v>
      </c>
      <c r="T61" s="224" t="str">
        <f>IF(ROUND('Annual % Triangle'!T61-'Annual % Triangle'!T60,1)=0,"-",ROUND('Annual % Triangle'!T61-'Annual % Triangle'!T60,1))</f>
        <v>-</v>
      </c>
      <c r="U61" s="224" t="str">
        <f>IF(ROUND('Annual % Triangle'!U61-'Annual % Triangle'!U60,1)=0,"-",ROUND('Annual % Triangle'!U61-'Annual % Triangle'!U60,1))</f>
        <v>-</v>
      </c>
      <c r="V61" s="224" t="str">
        <f>IF(ROUND('Annual % Triangle'!V61-'Annual % Triangle'!V60,1)=0,"-",ROUND('Annual % Triangle'!V61-'Annual % Triangle'!V60,1))</f>
        <v>-</v>
      </c>
      <c r="W61" s="224" t="str">
        <f>IF(ROUND('Annual % Triangle'!W61-'Annual % Triangle'!W60,1)=0,"-",ROUND('Annual % Triangle'!W61-'Annual % Triangle'!W60,1))</f>
        <v>-</v>
      </c>
      <c r="X61" s="224" t="str">
        <f>IF(ROUND('Annual % Triangle'!X61-'Annual % Triangle'!X60,1)=0,"-",ROUND('Annual % Triangle'!X61-'Annual % Triangle'!X60,1))</f>
        <v>-</v>
      </c>
      <c r="Y61" s="224" t="str">
        <f>IF(ROUND('Annual % Triangle'!Y61-'Annual % Triangle'!Y60,1)=0,"-",ROUND('Annual % Triangle'!Y61-'Annual % Triangle'!Y60,1))</f>
        <v>-</v>
      </c>
      <c r="Z61" s="224" t="str">
        <f>IF(ROUND('Annual % Triangle'!Z61-'Annual % Triangle'!Z60,1)=0,"-",ROUND('Annual % Triangle'!Z61-'Annual % Triangle'!Z60,1))</f>
        <v>-</v>
      </c>
      <c r="AA61" s="224" t="str">
        <f>IF(ROUND('Annual % Triangle'!AA61-'Annual % Triangle'!AA60,1)=0,"-",ROUND('Annual % Triangle'!AA61-'Annual % Triangle'!AA60,1))</f>
        <v>-</v>
      </c>
      <c r="AB61" s="224" t="str">
        <f>IF(ROUND('Annual % Triangle'!AB61-'Annual % Triangle'!AB60,1)=0,"-",ROUND('Annual % Triangle'!AB61-'Annual % Triangle'!AB60,1))</f>
        <v>-</v>
      </c>
      <c r="AC61" s="224" t="str">
        <f>IF(ROUND('Annual % Triangle'!AC61-'Annual % Triangle'!AC60,1)=0,"-",ROUND('Annual % Triangle'!AC61-'Annual % Triangle'!AC60,1))</f>
        <v>-</v>
      </c>
      <c r="AD61" s="224" t="str">
        <f>IF(ROUND('Annual % Triangle'!AD61-'Annual % Triangle'!AD60,1)=0,"-",ROUND('Annual % Triangle'!AD61-'Annual % Triangle'!AD60,1))</f>
        <v>-</v>
      </c>
      <c r="AE61" s="224" t="str">
        <f>IF(ROUND('Annual % Triangle'!AE61-'Annual % Triangle'!AE60,1)=0,"-",ROUND('Annual % Triangle'!AE61-'Annual % Triangle'!AE60,1))</f>
        <v>-</v>
      </c>
      <c r="AF61" s="224" t="str">
        <f>IF(ROUND('Annual % Triangle'!AF61-'Annual % Triangle'!AF60,1)=0,"-",ROUND('Annual % Triangle'!AF61-'Annual % Triangle'!AF60,1))</f>
        <v>-</v>
      </c>
      <c r="AG61" s="224" t="str">
        <f>IF(ROUND('Annual % Triangle'!AG61-'Annual % Triangle'!AG60,1)=0,"-",ROUND('Annual % Triangle'!AG61-'Annual % Triangle'!AG60,1))</f>
        <v>-</v>
      </c>
      <c r="AH61" s="224" t="str">
        <f>IF(ROUND('Annual % Triangle'!AH61-'Annual % Triangle'!AH60,1)=0,"-",ROUND('Annual % Triangle'!AH61-'Annual % Triangle'!AH60,1))</f>
        <v>-</v>
      </c>
      <c r="AI61" s="224" t="str">
        <f>IF(ROUND('Annual % Triangle'!AI61-'Annual % Triangle'!AI60,1)=0,"-",ROUND('Annual % Triangle'!AI61-'Annual % Triangle'!AI60,1))</f>
        <v>-</v>
      </c>
      <c r="AJ61" s="224" t="str">
        <f>IF(ROUND('Annual % Triangle'!AJ61-'Annual % Triangle'!AJ60,1)=0,"-",ROUND('Annual % Triangle'!AJ61-'Annual % Triangle'!AJ60,1))</f>
        <v>-</v>
      </c>
      <c r="AK61" s="224" t="str">
        <f>IF(ROUND('Annual % Triangle'!AK61-'Annual % Triangle'!AK60,1)=0,"-",ROUND('Annual % Triangle'!AK61-'Annual % Triangle'!AK60,1))</f>
        <v>-</v>
      </c>
      <c r="AL61" s="224" t="str">
        <f>IF(ROUND('Annual % Triangle'!AL61-'Annual % Triangle'!AL60,1)=0,"-",ROUND('Annual % Triangle'!AL61-'Annual % Triangle'!AL60,1))</f>
        <v>-</v>
      </c>
      <c r="AM61" s="228" t="str">
        <f>IF(ROUND('Annual % Triangle'!AM61-'Annual % Triangle'!AM60,1)=0,"-",ROUND('Annual % Triangle'!AM61-'Annual % Triangle'!AM60,1))</f>
        <v>-</v>
      </c>
      <c r="AN61" s="224" t="str">
        <f>IF(ROUND('Annual % Triangle'!AN61-'Annual % Triangle'!AN60,1)=0,"-",ROUND('Annual % Triangle'!AN61-'Annual % Triangle'!AN60,1))</f>
        <v>-</v>
      </c>
      <c r="AO61" s="224" t="str">
        <f>IF(ROUND('Annual % Triangle'!AO61-'Annual % Triangle'!AO60,1)=0,"-",ROUND('Annual % Triangle'!AO61-'Annual % Triangle'!AO60,1))</f>
        <v>-</v>
      </c>
      <c r="AP61" s="224" t="str">
        <f>IF(ROUND('Annual % Triangle'!AP61-'Annual % Triangle'!AP60,1)=0,"-",ROUND('Annual % Triangle'!AP61-'Annual % Triangle'!AP60,1))</f>
        <v>-</v>
      </c>
      <c r="AQ61" s="224" t="str">
        <f>IF(ROUND('Annual % Triangle'!AQ61-'Annual % Triangle'!AQ60,1)=0,"-",ROUND('Annual % Triangle'!AQ61-'Annual % Triangle'!AQ60,1))</f>
        <v>-</v>
      </c>
      <c r="AR61" s="224" t="str">
        <f>IF(ROUND('Annual % Triangle'!AR61-'Annual % Triangle'!AR60,1)=0,"-",ROUND('Annual % Triangle'!AR61-'Annual % Triangle'!AR60,1))</f>
        <v>-</v>
      </c>
      <c r="AS61" s="224" t="str">
        <f>IF(ROUND('Annual % Triangle'!AS61-'Annual % Triangle'!AS60,1)=0,"-",ROUND('Annual % Triangle'!AS61-'Annual % Triangle'!AS60,1))</f>
        <v>-</v>
      </c>
      <c r="AT61" s="224" t="str">
        <f>IF(ROUND('Annual % Triangle'!AT61-'Annual % Triangle'!AT60,1)=0,"-",ROUND('Annual % Triangle'!AT61-'Annual % Triangle'!AT60,1))</f>
        <v>-</v>
      </c>
      <c r="AU61" s="224">
        <f>IF(ROUND('Annual % Triangle'!AU61-'Annual % Triangle'!AU60,1)=0,"-",ROUND('Annual % Triangle'!AU61-'Annual % Triangle'!AU60,1))</f>
        <v>-0.1</v>
      </c>
      <c r="AV61" s="224" t="str">
        <f>IF(ROUND('Annual % Triangle'!AV61-'Annual % Triangle'!AV60,1)=0,"-",ROUND('Annual % Triangle'!AV61-'Annual % Triangle'!AV60,1))</f>
        <v>-</v>
      </c>
      <c r="AW61" s="224" t="str">
        <f>IF(ROUND('Annual % Triangle'!AW61-'Annual % Triangle'!AW60,1)=0,"-",ROUND('Annual % Triangle'!AW61-'Annual % Triangle'!AW60,1))</f>
        <v>-</v>
      </c>
      <c r="AX61" s="224">
        <f>IF(ROUND('Annual % Triangle'!AX61-'Annual % Triangle'!AX60,1)=0,"-",ROUND('Annual % Triangle'!AX61-'Annual % Triangle'!AX60,1))</f>
        <v>0.1</v>
      </c>
      <c r="AY61" s="220"/>
      <c r="AZ61" s="221"/>
      <c r="BA61" s="222"/>
      <c r="BB61" s="222"/>
      <c r="BC61" s="222"/>
      <c r="BD61" s="222"/>
      <c r="BE61" s="222"/>
      <c r="BF61" s="222"/>
      <c r="BG61" s="222"/>
      <c r="BH61" s="222"/>
      <c r="BI61" s="222"/>
      <c r="BJ61" s="222"/>
      <c r="BK61" s="222"/>
      <c r="BL61" s="222"/>
      <c r="BM61" s="226"/>
    </row>
    <row r="62" spans="1:65" s="111" customFormat="1" x14ac:dyDescent="0.25">
      <c r="A62" s="93"/>
      <c r="B62" s="112" t="s">
        <v>373</v>
      </c>
      <c r="C62" s="219" t="str">
        <f>IF(ROUND('Annual % Triangle'!C62-'Annual % Triangle'!C61,1)=0,"-",ROUND('Annual % Triangle'!C62-'Annual % Triangle'!C61,1))</f>
        <v>-</v>
      </c>
      <c r="D62" s="224" t="str">
        <f>IF(ROUND('Annual % Triangle'!D62-'Annual % Triangle'!D61,1)=0,"-",ROUND('Annual % Triangle'!D62-'Annual % Triangle'!D61,1))</f>
        <v>-</v>
      </c>
      <c r="E62" s="224" t="str">
        <f>IF(ROUND('Annual % Triangle'!E62-'Annual % Triangle'!E61,1)=0,"-",ROUND('Annual % Triangle'!E62-'Annual % Triangle'!E61,1))</f>
        <v>-</v>
      </c>
      <c r="F62" s="224" t="str">
        <f>IF(ROUND('Annual % Triangle'!F62-'Annual % Triangle'!F61,1)=0,"-",ROUND('Annual % Triangle'!F62-'Annual % Triangle'!F61,1))</f>
        <v>-</v>
      </c>
      <c r="G62" s="224" t="str">
        <f>IF(ROUND('Annual % Triangle'!G62-'Annual % Triangle'!G61,1)=0,"-",ROUND('Annual % Triangle'!G62-'Annual % Triangle'!G61,1))</f>
        <v>-</v>
      </c>
      <c r="H62" s="224" t="str">
        <f>IF(ROUND('Annual % Triangle'!H62-'Annual % Triangle'!H61,1)=0,"-",ROUND('Annual % Triangle'!H62-'Annual % Triangle'!H61,1))</f>
        <v>-</v>
      </c>
      <c r="I62" s="224" t="str">
        <f>IF(ROUND('Annual % Triangle'!I62-'Annual % Triangle'!I61,1)=0,"-",ROUND('Annual % Triangle'!I62-'Annual % Triangle'!I61,1))</f>
        <v>-</v>
      </c>
      <c r="J62" s="224" t="str">
        <f>IF(ROUND('Annual % Triangle'!J62-'Annual % Triangle'!J61,1)=0,"-",ROUND('Annual % Triangle'!J62-'Annual % Triangle'!J61,1))</f>
        <v>-</v>
      </c>
      <c r="K62" s="224" t="str">
        <f>IF(ROUND('Annual % Triangle'!K62-'Annual % Triangle'!K61,1)=0,"-",ROUND('Annual % Triangle'!K62-'Annual % Triangle'!K61,1))</f>
        <v>-</v>
      </c>
      <c r="L62" s="224" t="str">
        <f>IF(ROUND('Annual % Triangle'!L62-'Annual % Triangle'!L61,1)=0,"-",ROUND('Annual % Triangle'!L62-'Annual % Triangle'!L61,1))</f>
        <v>-</v>
      </c>
      <c r="M62" s="224" t="str">
        <f>IF(ROUND('Annual % Triangle'!M62-'Annual % Triangle'!M61,1)=0,"-",ROUND('Annual % Triangle'!M62-'Annual % Triangle'!M61,1))</f>
        <v>-</v>
      </c>
      <c r="N62" s="224" t="str">
        <f>IF(ROUND('Annual % Triangle'!N62-'Annual % Triangle'!N61,1)=0,"-",ROUND('Annual % Triangle'!N62-'Annual % Triangle'!N61,1))</f>
        <v>-</v>
      </c>
      <c r="O62" s="224" t="str">
        <f>IF(ROUND('Annual % Triangle'!O62-'Annual % Triangle'!O61,1)=0,"-",ROUND('Annual % Triangle'!O62-'Annual % Triangle'!O61,1))</f>
        <v>-</v>
      </c>
      <c r="P62" s="224" t="str">
        <f>IF(ROUND('Annual % Triangle'!P62-'Annual % Triangle'!P61,1)=0,"-",ROUND('Annual % Triangle'!P62-'Annual % Triangle'!P61,1))</f>
        <v>-</v>
      </c>
      <c r="Q62" s="224" t="str">
        <f>IF(ROUND('Annual % Triangle'!Q62-'Annual % Triangle'!Q61,1)=0,"-",ROUND('Annual % Triangle'!Q62-'Annual % Triangle'!Q61,1))</f>
        <v>-</v>
      </c>
      <c r="R62" s="224" t="str">
        <f>IF(ROUND('Annual % Triangle'!R62-'Annual % Triangle'!R61,1)=0,"-",ROUND('Annual % Triangle'!R62-'Annual % Triangle'!R61,1))</f>
        <v>-</v>
      </c>
      <c r="S62" s="224" t="str">
        <f>IF(ROUND('Annual % Triangle'!S62-'Annual % Triangle'!S61,1)=0,"-",ROUND('Annual % Triangle'!S62-'Annual % Triangle'!S61,1))</f>
        <v>-</v>
      </c>
      <c r="T62" s="224" t="str">
        <f>IF(ROUND('Annual % Triangle'!T62-'Annual % Triangle'!T61,1)=0,"-",ROUND('Annual % Triangle'!T62-'Annual % Triangle'!T61,1))</f>
        <v>-</v>
      </c>
      <c r="U62" s="224" t="str">
        <f>IF(ROUND('Annual % Triangle'!U62-'Annual % Triangle'!U61,1)=0,"-",ROUND('Annual % Triangle'!U62-'Annual % Triangle'!U61,1))</f>
        <v>-</v>
      </c>
      <c r="V62" s="224" t="str">
        <f>IF(ROUND('Annual % Triangle'!V62-'Annual % Triangle'!V61,1)=0,"-",ROUND('Annual % Triangle'!V62-'Annual % Triangle'!V61,1))</f>
        <v>-</v>
      </c>
      <c r="W62" s="224" t="str">
        <f>IF(ROUND('Annual % Triangle'!W62-'Annual % Triangle'!W61,1)=0,"-",ROUND('Annual % Triangle'!W62-'Annual % Triangle'!W61,1))</f>
        <v>-</v>
      </c>
      <c r="X62" s="224" t="str">
        <f>IF(ROUND('Annual % Triangle'!X62-'Annual % Triangle'!X61,1)=0,"-",ROUND('Annual % Triangle'!X62-'Annual % Triangle'!X61,1))</f>
        <v>-</v>
      </c>
      <c r="Y62" s="224" t="str">
        <f>IF(ROUND('Annual % Triangle'!Y62-'Annual % Triangle'!Y61,1)=0,"-",ROUND('Annual % Triangle'!Y62-'Annual % Triangle'!Y61,1))</f>
        <v>-</v>
      </c>
      <c r="Z62" s="224" t="str">
        <f>IF(ROUND('Annual % Triangle'!Z62-'Annual % Triangle'!Z61,1)=0,"-",ROUND('Annual % Triangle'!Z62-'Annual % Triangle'!Z61,1))</f>
        <v>-</v>
      </c>
      <c r="AA62" s="224" t="str">
        <f>IF(ROUND('Annual % Triangle'!AA62-'Annual % Triangle'!AA61,1)=0,"-",ROUND('Annual % Triangle'!AA62-'Annual % Triangle'!AA61,1))</f>
        <v>-</v>
      </c>
      <c r="AB62" s="224" t="str">
        <f>IF(ROUND('Annual % Triangle'!AB62-'Annual % Triangle'!AB61,1)=0,"-",ROUND('Annual % Triangle'!AB62-'Annual % Triangle'!AB61,1))</f>
        <v>-</v>
      </c>
      <c r="AC62" s="224" t="str">
        <f>IF(ROUND('Annual % Triangle'!AC62-'Annual % Triangle'!AC61,1)=0,"-",ROUND('Annual % Triangle'!AC62-'Annual % Triangle'!AC61,1))</f>
        <v>-</v>
      </c>
      <c r="AD62" s="224" t="str">
        <f>IF(ROUND('Annual % Triangle'!AD62-'Annual % Triangle'!AD61,1)=0,"-",ROUND('Annual % Triangle'!AD62-'Annual % Triangle'!AD61,1))</f>
        <v>-</v>
      </c>
      <c r="AE62" s="224" t="str">
        <f>IF(ROUND('Annual % Triangle'!AE62-'Annual % Triangle'!AE61,1)=0,"-",ROUND('Annual % Triangle'!AE62-'Annual % Triangle'!AE61,1))</f>
        <v>-</v>
      </c>
      <c r="AF62" s="224" t="str">
        <f>IF(ROUND('Annual % Triangle'!AF62-'Annual % Triangle'!AF61,1)=0,"-",ROUND('Annual % Triangle'!AF62-'Annual % Triangle'!AF61,1))</f>
        <v>-</v>
      </c>
      <c r="AG62" s="224" t="str">
        <f>IF(ROUND('Annual % Triangle'!AG62-'Annual % Triangle'!AG61,1)=0,"-",ROUND('Annual % Triangle'!AG62-'Annual % Triangle'!AG61,1))</f>
        <v>-</v>
      </c>
      <c r="AH62" s="224" t="str">
        <f>IF(ROUND('Annual % Triangle'!AH62-'Annual % Triangle'!AH61,1)=0,"-",ROUND('Annual % Triangle'!AH62-'Annual % Triangle'!AH61,1))</f>
        <v>-</v>
      </c>
      <c r="AI62" s="224" t="str">
        <f>IF(ROUND('Annual % Triangle'!AI62-'Annual % Triangle'!AI61,1)=0,"-",ROUND('Annual % Triangle'!AI62-'Annual % Triangle'!AI61,1))</f>
        <v>-</v>
      </c>
      <c r="AJ62" s="224" t="str">
        <f>IF(ROUND('Annual % Triangle'!AJ62-'Annual % Triangle'!AJ61,1)=0,"-",ROUND('Annual % Triangle'!AJ62-'Annual % Triangle'!AJ61,1))</f>
        <v>-</v>
      </c>
      <c r="AK62" s="224" t="str">
        <f>IF(ROUND('Annual % Triangle'!AK62-'Annual % Triangle'!AK61,1)=0,"-",ROUND('Annual % Triangle'!AK62-'Annual % Triangle'!AK61,1))</f>
        <v>-</v>
      </c>
      <c r="AL62" s="224" t="str">
        <f>IF(ROUND('Annual % Triangle'!AL62-'Annual % Triangle'!AL61,1)=0,"-",ROUND('Annual % Triangle'!AL62-'Annual % Triangle'!AL61,1))</f>
        <v>-</v>
      </c>
      <c r="AM62" s="224" t="str">
        <f>IF(ROUND('Annual % Triangle'!AM62-'Annual % Triangle'!AM61,1)=0,"-",ROUND('Annual % Triangle'!AM62-'Annual % Triangle'!AM61,1))</f>
        <v>-</v>
      </c>
      <c r="AN62" s="228" t="str">
        <f>IF(ROUND('Annual % Triangle'!AN62-'Annual % Triangle'!AN61,1)=0,"-",ROUND('Annual % Triangle'!AN62-'Annual % Triangle'!AN61,1))</f>
        <v>-</v>
      </c>
      <c r="AO62" s="224" t="str">
        <f>IF(ROUND('Annual % Triangle'!AO62-'Annual % Triangle'!AO61,1)=0,"-",ROUND('Annual % Triangle'!AO62-'Annual % Triangle'!AO61,1))</f>
        <v>-</v>
      </c>
      <c r="AP62" s="224" t="str">
        <f>IF(ROUND('Annual % Triangle'!AP62-'Annual % Triangle'!AP61,1)=0,"-",ROUND('Annual % Triangle'!AP62-'Annual % Triangle'!AP61,1))</f>
        <v>-</v>
      </c>
      <c r="AQ62" s="224" t="str">
        <f>IF(ROUND('Annual % Triangle'!AQ62-'Annual % Triangle'!AQ61,1)=0,"-",ROUND('Annual % Triangle'!AQ62-'Annual % Triangle'!AQ61,1))</f>
        <v>-</v>
      </c>
      <c r="AR62" s="224" t="str">
        <f>IF(ROUND('Annual % Triangle'!AR62-'Annual % Triangle'!AR61,1)=0,"-",ROUND('Annual % Triangle'!AR62-'Annual % Triangle'!AR61,1))</f>
        <v>-</v>
      </c>
      <c r="AS62" s="224" t="str">
        <f>IF(ROUND('Annual % Triangle'!AS62-'Annual % Triangle'!AS61,1)=0,"-",ROUND('Annual % Triangle'!AS62-'Annual % Triangle'!AS61,1))</f>
        <v>-</v>
      </c>
      <c r="AT62" s="224" t="str">
        <f>IF(ROUND('Annual % Triangle'!AT62-'Annual % Triangle'!AT61,1)=0,"-",ROUND('Annual % Triangle'!AT62-'Annual % Triangle'!AT61,1))</f>
        <v>-</v>
      </c>
      <c r="AU62" s="224" t="str">
        <f>IF(ROUND('Annual % Triangle'!AU62-'Annual % Triangle'!AU61,1)=0,"-",ROUND('Annual % Triangle'!AU62-'Annual % Triangle'!AU61,1))</f>
        <v>-</v>
      </c>
      <c r="AV62" s="224" t="str">
        <f>IF(ROUND('Annual % Triangle'!AV62-'Annual % Triangle'!AV61,1)=0,"-",ROUND('Annual % Triangle'!AV62-'Annual % Triangle'!AV61,1))</f>
        <v>-</v>
      </c>
      <c r="AW62" s="224">
        <f>IF(ROUND('Annual % Triangle'!AW62-'Annual % Triangle'!AW61,1)=0,"-",ROUND('Annual % Triangle'!AW62-'Annual % Triangle'!AW61,1))</f>
        <v>0.1</v>
      </c>
      <c r="AX62" s="224" t="str">
        <f>IF(ROUND('Annual % Triangle'!AX62-'Annual % Triangle'!AX61,1)=0,"-",ROUND('Annual % Triangle'!AX62-'Annual % Triangle'!AX61,1))</f>
        <v>-</v>
      </c>
      <c r="AY62" s="224">
        <f>IF(ROUND('Annual % Triangle'!AY62-'Annual % Triangle'!AY61,1)=0,"-",ROUND('Annual % Triangle'!AY62-'Annual % Triangle'!AY61,1))</f>
        <v>-0.1</v>
      </c>
      <c r="AZ62" s="220"/>
      <c r="BA62" s="221"/>
      <c r="BB62" s="222"/>
      <c r="BC62" s="222"/>
      <c r="BD62" s="222"/>
      <c r="BE62" s="222"/>
      <c r="BF62" s="222"/>
      <c r="BG62" s="222"/>
      <c r="BH62" s="222"/>
      <c r="BI62" s="222"/>
      <c r="BJ62" s="222"/>
      <c r="BK62" s="222"/>
      <c r="BL62" s="222"/>
      <c r="BM62" s="226"/>
    </row>
    <row r="63" spans="1:65" s="111" customFormat="1" x14ac:dyDescent="0.25">
      <c r="A63" s="93"/>
      <c r="B63" s="112" t="s">
        <v>374</v>
      </c>
      <c r="C63" s="219" t="str">
        <f>IF(ROUND('Annual % Triangle'!C63-'Annual % Triangle'!C62,1)=0,"-",ROUND('Annual % Triangle'!C63-'Annual % Triangle'!C62,1))</f>
        <v>-</v>
      </c>
      <c r="D63" s="224" t="str">
        <f>IF(ROUND('Annual % Triangle'!D63-'Annual % Triangle'!D62,1)=0,"-",ROUND('Annual % Triangle'!D63-'Annual % Triangle'!D62,1))</f>
        <v>-</v>
      </c>
      <c r="E63" s="224" t="str">
        <f>IF(ROUND('Annual % Triangle'!E63-'Annual % Triangle'!E62,1)=0,"-",ROUND('Annual % Triangle'!E63-'Annual % Triangle'!E62,1))</f>
        <v>-</v>
      </c>
      <c r="F63" s="224" t="str">
        <f>IF(ROUND('Annual % Triangle'!F63-'Annual % Triangle'!F62,1)=0,"-",ROUND('Annual % Triangle'!F63-'Annual % Triangle'!F62,1))</f>
        <v>-</v>
      </c>
      <c r="G63" s="224" t="str">
        <f>IF(ROUND('Annual % Triangle'!G63-'Annual % Triangle'!G62,1)=0,"-",ROUND('Annual % Triangle'!G63-'Annual % Triangle'!G62,1))</f>
        <v>-</v>
      </c>
      <c r="H63" s="224" t="str">
        <f>IF(ROUND('Annual % Triangle'!H63-'Annual % Triangle'!H62,1)=0,"-",ROUND('Annual % Triangle'!H63-'Annual % Triangle'!H62,1))</f>
        <v>-</v>
      </c>
      <c r="I63" s="224" t="str">
        <f>IF(ROUND('Annual % Triangle'!I63-'Annual % Triangle'!I62,1)=0,"-",ROUND('Annual % Triangle'!I63-'Annual % Triangle'!I62,1))</f>
        <v>-</v>
      </c>
      <c r="J63" s="224" t="str">
        <f>IF(ROUND('Annual % Triangle'!J63-'Annual % Triangle'!J62,1)=0,"-",ROUND('Annual % Triangle'!J63-'Annual % Triangle'!J62,1))</f>
        <v>-</v>
      </c>
      <c r="K63" s="224" t="str">
        <f>IF(ROUND('Annual % Triangle'!K63-'Annual % Triangle'!K62,1)=0,"-",ROUND('Annual % Triangle'!K63-'Annual % Triangle'!K62,1))</f>
        <v>-</v>
      </c>
      <c r="L63" s="224" t="str">
        <f>IF(ROUND('Annual % Triangle'!L63-'Annual % Triangle'!L62,1)=0,"-",ROUND('Annual % Triangle'!L63-'Annual % Triangle'!L62,1))</f>
        <v>-</v>
      </c>
      <c r="M63" s="224" t="str">
        <f>IF(ROUND('Annual % Triangle'!M63-'Annual % Triangle'!M62,1)=0,"-",ROUND('Annual % Triangle'!M63-'Annual % Triangle'!M62,1))</f>
        <v>-</v>
      </c>
      <c r="N63" s="224" t="str">
        <f>IF(ROUND('Annual % Triangle'!N63-'Annual % Triangle'!N62,1)=0,"-",ROUND('Annual % Triangle'!N63-'Annual % Triangle'!N62,1))</f>
        <v>-</v>
      </c>
      <c r="O63" s="224" t="str">
        <f>IF(ROUND('Annual % Triangle'!O63-'Annual % Triangle'!O62,1)=0,"-",ROUND('Annual % Triangle'!O63-'Annual % Triangle'!O62,1))</f>
        <v>-</v>
      </c>
      <c r="P63" s="224" t="str">
        <f>IF(ROUND('Annual % Triangle'!P63-'Annual % Triangle'!P62,1)=0,"-",ROUND('Annual % Triangle'!P63-'Annual % Triangle'!P62,1))</f>
        <v>-</v>
      </c>
      <c r="Q63" s="224" t="str">
        <f>IF(ROUND('Annual % Triangle'!Q63-'Annual % Triangle'!Q62,1)=0,"-",ROUND('Annual % Triangle'!Q63-'Annual % Triangle'!Q62,1))</f>
        <v>-</v>
      </c>
      <c r="R63" s="224" t="str">
        <f>IF(ROUND('Annual % Triangle'!R63-'Annual % Triangle'!R62,1)=0,"-",ROUND('Annual % Triangle'!R63-'Annual % Triangle'!R62,1))</f>
        <v>-</v>
      </c>
      <c r="S63" s="224" t="str">
        <f>IF(ROUND('Annual % Triangle'!S63-'Annual % Triangle'!S62,1)=0,"-",ROUND('Annual % Triangle'!S63-'Annual % Triangle'!S62,1))</f>
        <v>-</v>
      </c>
      <c r="T63" s="224" t="str">
        <f>IF(ROUND('Annual % Triangle'!T63-'Annual % Triangle'!T62,1)=0,"-",ROUND('Annual % Triangle'!T63-'Annual % Triangle'!T62,1))</f>
        <v>-</v>
      </c>
      <c r="U63" s="224" t="str">
        <f>IF(ROUND('Annual % Triangle'!U63-'Annual % Triangle'!U62,1)=0,"-",ROUND('Annual % Triangle'!U63-'Annual % Triangle'!U62,1))</f>
        <v>-</v>
      </c>
      <c r="V63" s="224" t="str">
        <f>IF(ROUND('Annual % Triangle'!V63-'Annual % Triangle'!V62,1)=0,"-",ROUND('Annual % Triangle'!V63-'Annual % Triangle'!V62,1))</f>
        <v>-</v>
      </c>
      <c r="W63" s="224" t="str">
        <f>IF(ROUND('Annual % Triangle'!W63-'Annual % Triangle'!W62,1)=0,"-",ROUND('Annual % Triangle'!W63-'Annual % Triangle'!W62,1))</f>
        <v>-</v>
      </c>
      <c r="X63" s="224" t="str">
        <f>IF(ROUND('Annual % Triangle'!X63-'Annual % Triangle'!X62,1)=0,"-",ROUND('Annual % Triangle'!X63-'Annual % Triangle'!X62,1))</f>
        <v>-</v>
      </c>
      <c r="Y63" s="224" t="str">
        <f>IF(ROUND('Annual % Triangle'!Y63-'Annual % Triangle'!Y62,1)=0,"-",ROUND('Annual % Triangle'!Y63-'Annual % Triangle'!Y62,1))</f>
        <v>-</v>
      </c>
      <c r="Z63" s="224" t="str">
        <f>IF(ROUND('Annual % Triangle'!Z63-'Annual % Triangle'!Z62,1)=0,"-",ROUND('Annual % Triangle'!Z63-'Annual % Triangle'!Z62,1))</f>
        <v>-</v>
      </c>
      <c r="AA63" s="224" t="str">
        <f>IF(ROUND('Annual % Triangle'!AA63-'Annual % Triangle'!AA62,1)=0,"-",ROUND('Annual % Triangle'!AA63-'Annual % Triangle'!AA62,1))</f>
        <v>-</v>
      </c>
      <c r="AB63" s="224" t="str">
        <f>IF(ROUND('Annual % Triangle'!AB63-'Annual % Triangle'!AB62,1)=0,"-",ROUND('Annual % Triangle'!AB63-'Annual % Triangle'!AB62,1))</f>
        <v>-</v>
      </c>
      <c r="AC63" s="224" t="str">
        <f>IF(ROUND('Annual % Triangle'!AC63-'Annual % Triangle'!AC62,1)=0,"-",ROUND('Annual % Triangle'!AC63-'Annual % Triangle'!AC62,1))</f>
        <v>-</v>
      </c>
      <c r="AD63" s="224" t="str">
        <f>IF(ROUND('Annual % Triangle'!AD63-'Annual % Triangle'!AD62,1)=0,"-",ROUND('Annual % Triangle'!AD63-'Annual % Triangle'!AD62,1))</f>
        <v>-</v>
      </c>
      <c r="AE63" s="224" t="str">
        <f>IF(ROUND('Annual % Triangle'!AE63-'Annual % Triangle'!AE62,1)=0,"-",ROUND('Annual % Triangle'!AE63-'Annual % Triangle'!AE62,1))</f>
        <v>-</v>
      </c>
      <c r="AF63" s="224" t="str">
        <f>IF(ROUND('Annual % Triangle'!AF63-'Annual % Triangle'!AF62,1)=0,"-",ROUND('Annual % Triangle'!AF63-'Annual % Triangle'!AF62,1))</f>
        <v>-</v>
      </c>
      <c r="AG63" s="224" t="str">
        <f>IF(ROUND('Annual % Triangle'!AG63-'Annual % Triangle'!AG62,1)=0,"-",ROUND('Annual % Triangle'!AG63-'Annual % Triangle'!AG62,1))</f>
        <v>-</v>
      </c>
      <c r="AH63" s="224" t="str">
        <f>IF(ROUND('Annual % Triangle'!AH63-'Annual % Triangle'!AH62,1)=0,"-",ROUND('Annual % Triangle'!AH63-'Annual % Triangle'!AH62,1))</f>
        <v>-</v>
      </c>
      <c r="AI63" s="224" t="str">
        <f>IF(ROUND('Annual % Triangle'!AI63-'Annual % Triangle'!AI62,1)=0,"-",ROUND('Annual % Triangle'!AI63-'Annual % Triangle'!AI62,1))</f>
        <v>-</v>
      </c>
      <c r="AJ63" s="224" t="str">
        <f>IF(ROUND('Annual % Triangle'!AJ63-'Annual % Triangle'!AJ62,1)=0,"-",ROUND('Annual % Triangle'!AJ63-'Annual % Triangle'!AJ62,1))</f>
        <v>-</v>
      </c>
      <c r="AK63" s="224" t="str">
        <f>IF(ROUND('Annual % Triangle'!AK63-'Annual % Triangle'!AK62,1)=0,"-",ROUND('Annual % Triangle'!AK63-'Annual % Triangle'!AK62,1))</f>
        <v>-</v>
      </c>
      <c r="AL63" s="224" t="str">
        <f>IF(ROUND('Annual % Triangle'!AL63-'Annual % Triangle'!AL62,1)=0,"-",ROUND('Annual % Triangle'!AL63-'Annual % Triangle'!AL62,1))</f>
        <v>-</v>
      </c>
      <c r="AM63" s="224" t="str">
        <f>IF(ROUND('Annual % Triangle'!AM63-'Annual % Triangle'!AM62,1)=0,"-",ROUND('Annual % Triangle'!AM63-'Annual % Triangle'!AM62,1))</f>
        <v>-</v>
      </c>
      <c r="AN63" s="224" t="str">
        <f>IF(ROUND('Annual % Triangle'!AN63-'Annual % Triangle'!AN62,1)=0,"-",ROUND('Annual % Triangle'!AN63-'Annual % Triangle'!AN62,1))</f>
        <v>-</v>
      </c>
      <c r="AO63" s="228" t="str">
        <f>IF(ROUND('Annual % Triangle'!AO63-'Annual % Triangle'!AO62,1)=0,"-",ROUND('Annual % Triangle'!AO63-'Annual % Triangle'!AO62,1))</f>
        <v>-</v>
      </c>
      <c r="AP63" s="224" t="str">
        <f>IF(ROUND('Annual % Triangle'!AP63-'Annual % Triangle'!AP62,1)=0,"-",ROUND('Annual % Triangle'!AP63-'Annual % Triangle'!AP62,1))</f>
        <v>-</v>
      </c>
      <c r="AQ63" s="224" t="str">
        <f>IF(ROUND('Annual % Triangle'!AQ63-'Annual % Triangle'!AQ62,1)=0,"-",ROUND('Annual % Triangle'!AQ63-'Annual % Triangle'!AQ62,1))</f>
        <v>-</v>
      </c>
      <c r="AR63" s="224" t="str">
        <f>IF(ROUND('Annual % Triangle'!AR63-'Annual % Triangle'!AR62,1)=0,"-",ROUND('Annual % Triangle'!AR63-'Annual % Triangle'!AR62,1))</f>
        <v>-</v>
      </c>
      <c r="AS63" s="224" t="str">
        <f>IF(ROUND('Annual % Triangle'!AS63-'Annual % Triangle'!AS62,1)=0,"-",ROUND('Annual % Triangle'!AS63-'Annual % Triangle'!AS62,1))</f>
        <v>-</v>
      </c>
      <c r="AT63" s="224" t="str">
        <f>IF(ROUND('Annual % Triangle'!AT63-'Annual % Triangle'!AT62,1)=0,"-",ROUND('Annual % Triangle'!AT63-'Annual % Triangle'!AT62,1))</f>
        <v>-</v>
      </c>
      <c r="AU63" s="224" t="str">
        <f>IF(ROUND('Annual % Triangle'!AU63-'Annual % Triangle'!AU62,1)=0,"-",ROUND('Annual % Triangle'!AU63-'Annual % Triangle'!AU62,1))</f>
        <v>-</v>
      </c>
      <c r="AV63" s="224" t="str">
        <f>IF(ROUND('Annual % Triangle'!AV63-'Annual % Triangle'!AV62,1)=0,"-",ROUND('Annual % Triangle'!AV63-'Annual % Triangle'!AV62,1))</f>
        <v>-</v>
      </c>
      <c r="AW63" s="224" t="str">
        <f>IF(ROUND('Annual % Triangle'!AW63-'Annual % Triangle'!AW62,1)=0,"-",ROUND('Annual % Triangle'!AW63-'Annual % Triangle'!AW62,1))</f>
        <v>-</v>
      </c>
      <c r="AX63" s="224" t="str">
        <f>IF(ROUND('Annual % Triangle'!AX63-'Annual % Triangle'!AX62,1)=0,"-",ROUND('Annual % Triangle'!AX63-'Annual % Triangle'!AX62,1))</f>
        <v>-</v>
      </c>
      <c r="AY63" s="224" t="str">
        <f>IF(ROUND('Annual % Triangle'!AY63-'Annual % Triangle'!AY62,1)=0,"-",ROUND('Annual % Triangle'!AY63-'Annual % Triangle'!AY62,1))</f>
        <v>-</v>
      </c>
      <c r="AZ63" s="224">
        <f>IF(ROUND('Annual % Triangle'!AZ63-'Annual % Triangle'!AZ62,1)=0,"-",ROUND('Annual % Triangle'!AZ63-'Annual % Triangle'!AZ62,1))</f>
        <v>0.3</v>
      </c>
      <c r="BA63" s="220"/>
      <c r="BB63" s="221"/>
      <c r="BC63" s="222"/>
      <c r="BD63" s="222"/>
      <c r="BE63" s="222"/>
      <c r="BF63" s="222"/>
      <c r="BG63" s="222"/>
      <c r="BH63" s="222"/>
      <c r="BI63" s="222"/>
      <c r="BJ63" s="222"/>
      <c r="BK63" s="222"/>
      <c r="BL63" s="222"/>
      <c r="BM63" s="226"/>
    </row>
    <row r="64" spans="1:65" s="111" customFormat="1" x14ac:dyDescent="0.25">
      <c r="A64" s="93"/>
      <c r="B64" s="112" t="s">
        <v>375</v>
      </c>
      <c r="C64" s="219" t="str">
        <f>IF(ROUND('Annual % Triangle'!C64-'Annual % Triangle'!C63,1)=0,"-",ROUND('Annual % Triangle'!C64-'Annual % Triangle'!C63,1))</f>
        <v>-</v>
      </c>
      <c r="D64" s="224" t="str">
        <f>IF(ROUND('Annual % Triangle'!D64-'Annual % Triangle'!D63,1)=0,"-",ROUND('Annual % Triangle'!D64-'Annual % Triangle'!D63,1))</f>
        <v>-</v>
      </c>
      <c r="E64" s="224" t="str">
        <f>IF(ROUND('Annual % Triangle'!E64-'Annual % Triangle'!E63,1)=0,"-",ROUND('Annual % Triangle'!E64-'Annual % Triangle'!E63,1))</f>
        <v>-</v>
      </c>
      <c r="F64" s="224" t="str">
        <f>IF(ROUND('Annual % Triangle'!F64-'Annual % Triangle'!F63,1)=0,"-",ROUND('Annual % Triangle'!F64-'Annual % Triangle'!F63,1))</f>
        <v>-</v>
      </c>
      <c r="G64" s="224" t="str">
        <f>IF(ROUND('Annual % Triangle'!G64-'Annual % Triangle'!G63,1)=0,"-",ROUND('Annual % Triangle'!G64-'Annual % Triangle'!G63,1))</f>
        <v>-</v>
      </c>
      <c r="H64" s="224" t="str">
        <f>IF(ROUND('Annual % Triangle'!H64-'Annual % Triangle'!H63,1)=0,"-",ROUND('Annual % Triangle'!H64-'Annual % Triangle'!H63,1))</f>
        <v>-</v>
      </c>
      <c r="I64" s="224" t="str">
        <f>IF(ROUND('Annual % Triangle'!I64-'Annual % Triangle'!I63,1)=0,"-",ROUND('Annual % Triangle'!I64-'Annual % Triangle'!I63,1))</f>
        <v>-</v>
      </c>
      <c r="J64" s="224" t="str">
        <f>IF(ROUND('Annual % Triangle'!J64-'Annual % Triangle'!J63,1)=0,"-",ROUND('Annual % Triangle'!J64-'Annual % Triangle'!J63,1))</f>
        <v>-</v>
      </c>
      <c r="K64" s="224" t="str">
        <f>IF(ROUND('Annual % Triangle'!K64-'Annual % Triangle'!K63,1)=0,"-",ROUND('Annual % Triangle'!K64-'Annual % Triangle'!K63,1))</f>
        <v>-</v>
      </c>
      <c r="L64" s="224" t="str">
        <f>IF(ROUND('Annual % Triangle'!L64-'Annual % Triangle'!L63,1)=0,"-",ROUND('Annual % Triangle'!L64-'Annual % Triangle'!L63,1))</f>
        <v>-</v>
      </c>
      <c r="M64" s="224" t="str">
        <f>IF(ROUND('Annual % Triangle'!M64-'Annual % Triangle'!M63,1)=0,"-",ROUND('Annual % Triangle'!M64-'Annual % Triangle'!M63,1))</f>
        <v>-</v>
      </c>
      <c r="N64" s="224" t="str">
        <f>IF(ROUND('Annual % Triangle'!N64-'Annual % Triangle'!N63,1)=0,"-",ROUND('Annual % Triangle'!N64-'Annual % Triangle'!N63,1))</f>
        <v>-</v>
      </c>
      <c r="O64" s="224" t="str">
        <f>IF(ROUND('Annual % Triangle'!O64-'Annual % Triangle'!O63,1)=0,"-",ROUND('Annual % Triangle'!O64-'Annual % Triangle'!O63,1))</f>
        <v>-</v>
      </c>
      <c r="P64" s="224" t="str">
        <f>IF(ROUND('Annual % Triangle'!P64-'Annual % Triangle'!P63,1)=0,"-",ROUND('Annual % Triangle'!P64-'Annual % Triangle'!P63,1))</f>
        <v>-</v>
      </c>
      <c r="Q64" s="224" t="str">
        <f>IF(ROUND('Annual % Triangle'!Q64-'Annual % Triangle'!Q63,1)=0,"-",ROUND('Annual % Triangle'!Q64-'Annual % Triangle'!Q63,1))</f>
        <v>-</v>
      </c>
      <c r="R64" s="224" t="str">
        <f>IF(ROUND('Annual % Triangle'!R64-'Annual % Triangle'!R63,1)=0,"-",ROUND('Annual % Triangle'!R64-'Annual % Triangle'!R63,1))</f>
        <v>-</v>
      </c>
      <c r="S64" s="224" t="str">
        <f>IF(ROUND('Annual % Triangle'!S64-'Annual % Triangle'!S63,1)=0,"-",ROUND('Annual % Triangle'!S64-'Annual % Triangle'!S63,1))</f>
        <v>-</v>
      </c>
      <c r="T64" s="224" t="str">
        <f>IF(ROUND('Annual % Triangle'!T64-'Annual % Triangle'!T63,1)=0,"-",ROUND('Annual % Triangle'!T64-'Annual % Triangle'!T63,1))</f>
        <v>-</v>
      </c>
      <c r="U64" s="224" t="str">
        <f>IF(ROUND('Annual % Triangle'!U64-'Annual % Triangle'!U63,1)=0,"-",ROUND('Annual % Triangle'!U64-'Annual % Triangle'!U63,1))</f>
        <v>-</v>
      </c>
      <c r="V64" s="224" t="str">
        <f>IF(ROUND('Annual % Triangle'!V64-'Annual % Triangle'!V63,1)=0,"-",ROUND('Annual % Triangle'!V64-'Annual % Triangle'!V63,1))</f>
        <v>-</v>
      </c>
      <c r="W64" s="224" t="str">
        <f>IF(ROUND('Annual % Triangle'!W64-'Annual % Triangle'!W63,1)=0,"-",ROUND('Annual % Triangle'!W64-'Annual % Triangle'!W63,1))</f>
        <v>-</v>
      </c>
      <c r="X64" s="224" t="str">
        <f>IF(ROUND('Annual % Triangle'!X64-'Annual % Triangle'!X63,1)=0,"-",ROUND('Annual % Triangle'!X64-'Annual % Triangle'!X63,1))</f>
        <v>-</v>
      </c>
      <c r="Y64" s="224" t="str">
        <f>IF(ROUND('Annual % Triangle'!Y64-'Annual % Triangle'!Y63,1)=0,"-",ROUND('Annual % Triangle'!Y64-'Annual % Triangle'!Y63,1))</f>
        <v>-</v>
      </c>
      <c r="Z64" s="224" t="str">
        <f>IF(ROUND('Annual % Triangle'!Z64-'Annual % Triangle'!Z63,1)=0,"-",ROUND('Annual % Triangle'!Z64-'Annual % Triangle'!Z63,1))</f>
        <v>-</v>
      </c>
      <c r="AA64" s="224" t="str">
        <f>IF(ROUND('Annual % Triangle'!AA64-'Annual % Triangle'!AA63,1)=0,"-",ROUND('Annual % Triangle'!AA64-'Annual % Triangle'!AA63,1))</f>
        <v>-</v>
      </c>
      <c r="AB64" s="224" t="str">
        <f>IF(ROUND('Annual % Triangle'!AB64-'Annual % Triangle'!AB63,1)=0,"-",ROUND('Annual % Triangle'!AB64-'Annual % Triangle'!AB63,1))</f>
        <v>-</v>
      </c>
      <c r="AC64" s="224" t="str">
        <f>IF(ROUND('Annual % Triangle'!AC64-'Annual % Triangle'!AC63,1)=0,"-",ROUND('Annual % Triangle'!AC64-'Annual % Triangle'!AC63,1))</f>
        <v>-</v>
      </c>
      <c r="AD64" s="224" t="str">
        <f>IF(ROUND('Annual % Triangle'!AD64-'Annual % Triangle'!AD63,1)=0,"-",ROUND('Annual % Triangle'!AD64-'Annual % Triangle'!AD63,1))</f>
        <v>-</v>
      </c>
      <c r="AE64" s="224" t="str">
        <f>IF(ROUND('Annual % Triangle'!AE64-'Annual % Triangle'!AE63,1)=0,"-",ROUND('Annual % Triangle'!AE64-'Annual % Triangle'!AE63,1))</f>
        <v>-</v>
      </c>
      <c r="AF64" s="224" t="str">
        <f>IF(ROUND('Annual % Triangle'!AF64-'Annual % Triangle'!AF63,1)=0,"-",ROUND('Annual % Triangle'!AF64-'Annual % Triangle'!AF63,1))</f>
        <v>-</v>
      </c>
      <c r="AG64" s="224" t="str">
        <f>IF(ROUND('Annual % Triangle'!AG64-'Annual % Triangle'!AG63,1)=0,"-",ROUND('Annual % Triangle'!AG64-'Annual % Triangle'!AG63,1))</f>
        <v>-</v>
      </c>
      <c r="AH64" s="224" t="str">
        <f>IF(ROUND('Annual % Triangle'!AH64-'Annual % Triangle'!AH63,1)=0,"-",ROUND('Annual % Triangle'!AH64-'Annual % Triangle'!AH63,1))</f>
        <v>-</v>
      </c>
      <c r="AI64" s="224" t="str">
        <f>IF(ROUND('Annual % Triangle'!AI64-'Annual % Triangle'!AI63,1)=0,"-",ROUND('Annual % Triangle'!AI64-'Annual % Triangle'!AI63,1))</f>
        <v>-</v>
      </c>
      <c r="AJ64" s="224" t="str">
        <f>IF(ROUND('Annual % Triangle'!AJ64-'Annual % Triangle'!AJ63,1)=0,"-",ROUND('Annual % Triangle'!AJ64-'Annual % Triangle'!AJ63,1))</f>
        <v>-</v>
      </c>
      <c r="AK64" s="224" t="str">
        <f>IF(ROUND('Annual % Triangle'!AK64-'Annual % Triangle'!AK63,1)=0,"-",ROUND('Annual % Triangle'!AK64-'Annual % Triangle'!AK63,1))</f>
        <v>-</v>
      </c>
      <c r="AL64" s="224" t="str">
        <f>IF(ROUND('Annual % Triangle'!AL64-'Annual % Triangle'!AL63,1)=0,"-",ROUND('Annual % Triangle'!AL64-'Annual % Triangle'!AL63,1))</f>
        <v>-</v>
      </c>
      <c r="AM64" s="224" t="str">
        <f>IF(ROUND('Annual % Triangle'!AM64-'Annual % Triangle'!AM63,1)=0,"-",ROUND('Annual % Triangle'!AM64-'Annual % Triangle'!AM63,1))</f>
        <v>-</v>
      </c>
      <c r="AN64" s="224" t="str">
        <f>IF(ROUND('Annual % Triangle'!AN64-'Annual % Triangle'!AN63,1)=0,"-",ROUND('Annual % Triangle'!AN64-'Annual % Triangle'!AN63,1))</f>
        <v>-</v>
      </c>
      <c r="AO64" s="224" t="str">
        <f>IF(ROUND('Annual % Triangle'!AO64-'Annual % Triangle'!AO63,1)=0,"-",ROUND('Annual % Triangle'!AO64-'Annual % Triangle'!AO63,1))</f>
        <v>-</v>
      </c>
      <c r="AP64" s="228" t="str">
        <f>IF(ROUND('Annual % Triangle'!AP64-'Annual % Triangle'!AP63,1)=0,"-",ROUND('Annual % Triangle'!AP64-'Annual % Triangle'!AP63,1))</f>
        <v>-</v>
      </c>
      <c r="AQ64" s="224" t="str">
        <f>IF(ROUND('Annual % Triangle'!AQ64-'Annual % Triangle'!AQ63,1)=0,"-",ROUND('Annual % Triangle'!AQ64-'Annual % Triangle'!AQ63,1))</f>
        <v>-</v>
      </c>
      <c r="AR64" s="224" t="str">
        <f>IF(ROUND('Annual % Triangle'!AR64-'Annual % Triangle'!AR63,1)=0,"-",ROUND('Annual % Triangle'!AR64-'Annual % Triangle'!AR63,1))</f>
        <v>-</v>
      </c>
      <c r="AS64" s="224" t="str">
        <f>IF(ROUND('Annual % Triangle'!AS64-'Annual % Triangle'!AS63,1)=0,"-",ROUND('Annual % Triangle'!AS64-'Annual % Triangle'!AS63,1))</f>
        <v>-</v>
      </c>
      <c r="AT64" s="224" t="str">
        <f>IF(ROUND('Annual % Triangle'!AT64-'Annual % Triangle'!AT63,1)=0,"-",ROUND('Annual % Triangle'!AT64-'Annual % Triangle'!AT63,1))</f>
        <v>-</v>
      </c>
      <c r="AU64" s="224" t="str">
        <f>IF(ROUND('Annual % Triangle'!AU64-'Annual % Triangle'!AU63,1)=0,"-",ROUND('Annual % Triangle'!AU64-'Annual % Triangle'!AU63,1))</f>
        <v>-</v>
      </c>
      <c r="AV64" s="224" t="str">
        <f>IF(ROUND('Annual % Triangle'!AV64-'Annual % Triangle'!AV63,1)=0,"-",ROUND('Annual % Triangle'!AV64-'Annual % Triangle'!AV63,1))</f>
        <v>-</v>
      </c>
      <c r="AW64" s="224" t="str">
        <f>IF(ROUND('Annual % Triangle'!AW64-'Annual % Triangle'!AW63,1)=0,"-",ROUND('Annual % Triangle'!AW64-'Annual % Triangle'!AW63,1))</f>
        <v>-</v>
      </c>
      <c r="AX64" s="224" t="str">
        <f>IF(ROUND('Annual % Triangle'!AX64-'Annual % Triangle'!AX63,1)=0,"-",ROUND('Annual % Triangle'!AX64-'Annual % Triangle'!AX63,1))</f>
        <v>-</v>
      </c>
      <c r="AY64" s="224" t="str">
        <f>IF(ROUND('Annual % Triangle'!AY64-'Annual % Triangle'!AY63,1)=0,"-",ROUND('Annual % Triangle'!AY64-'Annual % Triangle'!AY63,1))</f>
        <v>-</v>
      </c>
      <c r="AZ64" s="224" t="str">
        <f>IF(ROUND('Annual % Triangle'!AZ64-'Annual % Triangle'!AZ63,1)=0,"-",ROUND('Annual % Triangle'!AZ64-'Annual % Triangle'!AZ63,1))</f>
        <v>-</v>
      </c>
      <c r="BA64" s="224">
        <f>IF(ROUND('Annual % Triangle'!BA64-'Annual % Triangle'!BA63,1)=0,"-",ROUND('Annual % Triangle'!BA64-'Annual % Triangle'!BA63,1))</f>
        <v>-0.2</v>
      </c>
      <c r="BB64" s="220"/>
      <c r="BC64" s="221"/>
      <c r="BD64" s="222"/>
      <c r="BE64" s="222"/>
      <c r="BF64" s="222"/>
      <c r="BG64" s="222"/>
      <c r="BH64" s="222"/>
      <c r="BI64" s="222"/>
      <c r="BJ64" s="222"/>
      <c r="BK64" s="222"/>
      <c r="BL64" s="222"/>
      <c r="BM64" s="226"/>
    </row>
    <row r="65" spans="1:65" s="111" customFormat="1" x14ac:dyDescent="0.25">
      <c r="A65" s="93"/>
      <c r="B65" s="112" t="s">
        <v>376</v>
      </c>
      <c r="C65" s="219" t="str">
        <f>IF(ROUND('Annual % Triangle'!C65-'Annual % Triangle'!C64,1)=0,"-",ROUND('Annual % Triangle'!C65-'Annual % Triangle'!C64,1))</f>
        <v>-</v>
      </c>
      <c r="D65" s="224" t="str">
        <f>IF(ROUND('Annual % Triangle'!D65-'Annual % Triangle'!D64,1)=0,"-",ROUND('Annual % Triangle'!D65-'Annual % Triangle'!D64,1))</f>
        <v>-</v>
      </c>
      <c r="E65" s="224" t="str">
        <f>IF(ROUND('Annual % Triangle'!E65-'Annual % Triangle'!E64,1)=0,"-",ROUND('Annual % Triangle'!E65-'Annual % Triangle'!E64,1))</f>
        <v>-</v>
      </c>
      <c r="F65" s="224" t="str">
        <f>IF(ROUND('Annual % Triangle'!F65-'Annual % Triangle'!F64,1)=0,"-",ROUND('Annual % Triangle'!F65-'Annual % Triangle'!F64,1))</f>
        <v>-</v>
      </c>
      <c r="G65" s="224" t="str">
        <f>IF(ROUND('Annual % Triangle'!G65-'Annual % Triangle'!G64,1)=0,"-",ROUND('Annual % Triangle'!G65-'Annual % Triangle'!G64,1))</f>
        <v>-</v>
      </c>
      <c r="H65" s="224" t="str">
        <f>IF(ROUND('Annual % Triangle'!H65-'Annual % Triangle'!H64,1)=0,"-",ROUND('Annual % Triangle'!H65-'Annual % Triangle'!H64,1))</f>
        <v>-</v>
      </c>
      <c r="I65" s="224" t="str">
        <f>IF(ROUND('Annual % Triangle'!I65-'Annual % Triangle'!I64,1)=0,"-",ROUND('Annual % Triangle'!I65-'Annual % Triangle'!I64,1))</f>
        <v>-</v>
      </c>
      <c r="J65" s="224" t="str">
        <f>IF(ROUND('Annual % Triangle'!J65-'Annual % Triangle'!J64,1)=0,"-",ROUND('Annual % Triangle'!J65-'Annual % Triangle'!J64,1))</f>
        <v>-</v>
      </c>
      <c r="K65" s="224" t="str">
        <f>IF(ROUND('Annual % Triangle'!K65-'Annual % Triangle'!K64,1)=0,"-",ROUND('Annual % Triangle'!K65-'Annual % Triangle'!K64,1))</f>
        <v>-</v>
      </c>
      <c r="L65" s="224" t="str">
        <f>IF(ROUND('Annual % Triangle'!L65-'Annual % Triangle'!L64,1)=0,"-",ROUND('Annual % Triangle'!L65-'Annual % Triangle'!L64,1))</f>
        <v>-</v>
      </c>
      <c r="M65" s="224" t="str">
        <f>IF(ROUND('Annual % Triangle'!M65-'Annual % Triangle'!M64,1)=0,"-",ROUND('Annual % Triangle'!M65-'Annual % Triangle'!M64,1))</f>
        <v>-</v>
      </c>
      <c r="N65" s="224" t="str">
        <f>IF(ROUND('Annual % Triangle'!N65-'Annual % Triangle'!N64,1)=0,"-",ROUND('Annual % Triangle'!N65-'Annual % Triangle'!N64,1))</f>
        <v>-</v>
      </c>
      <c r="O65" s="224" t="str">
        <f>IF(ROUND('Annual % Triangle'!O65-'Annual % Triangle'!O64,1)=0,"-",ROUND('Annual % Triangle'!O65-'Annual % Triangle'!O64,1))</f>
        <v>-</v>
      </c>
      <c r="P65" s="224" t="str">
        <f>IF(ROUND('Annual % Triangle'!P65-'Annual % Triangle'!P64,1)=0,"-",ROUND('Annual % Triangle'!P65-'Annual % Triangle'!P64,1))</f>
        <v>-</v>
      </c>
      <c r="Q65" s="224" t="str">
        <f>IF(ROUND('Annual % Triangle'!Q65-'Annual % Triangle'!Q64,1)=0,"-",ROUND('Annual % Triangle'!Q65-'Annual % Triangle'!Q64,1))</f>
        <v>-</v>
      </c>
      <c r="R65" s="224" t="str">
        <f>IF(ROUND('Annual % Triangle'!R65-'Annual % Triangle'!R64,1)=0,"-",ROUND('Annual % Triangle'!R65-'Annual % Triangle'!R64,1))</f>
        <v>-</v>
      </c>
      <c r="S65" s="224" t="str">
        <f>IF(ROUND('Annual % Triangle'!S65-'Annual % Triangle'!S64,1)=0,"-",ROUND('Annual % Triangle'!S65-'Annual % Triangle'!S64,1))</f>
        <v>-</v>
      </c>
      <c r="T65" s="224" t="str">
        <f>IF(ROUND('Annual % Triangle'!T65-'Annual % Triangle'!T64,1)=0,"-",ROUND('Annual % Triangle'!T65-'Annual % Triangle'!T64,1))</f>
        <v>-</v>
      </c>
      <c r="U65" s="224" t="str">
        <f>IF(ROUND('Annual % Triangle'!U65-'Annual % Triangle'!U64,1)=0,"-",ROUND('Annual % Triangle'!U65-'Annual % Triangle'!U64,1))</f>
        <v>-</v>
      </c>
      <c r="V65" s="224" t="str">
        <f>IF(ROUND('Annual % Triangle'!V65-'Annual % Triangle'!V64,1)=0,"-",ROUND('Annual % Triangle'!V65-'Annual % Triangle'!V64,1))</f>
        <v>-</v>
      </c>
      <c r="W65" s="224" t="str">
        <f>IF(ROUND('Annual % Triangle'!W65-'Annual % Triangle'!W64,1)=0,"-",ROUND('Annual % Triangle'!W65-'Annual % Triangle'!W64,1))</f>
        <v>-</v>
      </c>
      <c r="X65" s="224" t="str">
        <f>IF(ROUND('Annual % Triangle'!X65-'Annual % Triangle'!X64,1)=0,"-",ROUND('Annual % Triangle'!X65-'Annual % Triangle'!X64,1))</f>
        <v>-</v>
      </c>
      <c r="Y65" s="224" t="str">
        <f>IF(ROUND('Annual % Triangle'!Y65-'Annual % Triangle'!Y64,1)=0,"-",ROUND('Annual % Triangle'!Y65-'Annual % Triangle'!Y64,1))</f>
        <v>-</v>
      </c>
      <c r="Z65" s="224" t="str">
        <f>IF(ROUND('Annual % Triangle'!Z65-'Annual % Triangle'!Z64,1)=0,"-",ROUND('Annual % Triangle'!Z65-'Annual % Triangle'!Z64,1))</f>
        <v>-</v>
      </c>
      <c r="AA65" s="224" t="str">
        <f>IF(ROUND('Annual % Triangle'!AA65-'Annual % Triangle'!AA64,1)=0,"-",ROUND('Annual % Triangle'!AA65-'Annual % Triangle'!AA64,1))</f>
        <v>-</v>
      </c>
      <c r="AB65" s="224" t="str">
        <f>IF(ROUND('Annual % Triangle'!AB65-'Annual % Triangle'!AB64,1)=0,"-",ROUND('Annual % Triangle'!AB65-'Annual % Triangle'!AB64,1))</f>
        <v>-</v>
      </c>
      <c r="AC65" s="224" t="str">
        <f>IF(ROUND('Annual % Triangle'!AC65-'Annual % Triangle'!AC64,1)=0,"-",ROUND('Annual % Triangle'!AC65-'Annual % Triangle'!AC64,1))</f>
        <v>-</v>
      </c>
      <c r="AD65" s="224" t="str">
        <f>IF(ROUND('Annual % Triangle'!AD65-'Annual % Triangle'!AD64,1)=0,"-",ROUND('Annual % Triangle'!AD65-'Annual % Triangle'!AD64,1))</f>
        <v>-</v>
      </c>
      <c r="AE65" s="224" t="str">
        <f>IF(ROUND('Annual % Triangle'!AE65-'Annual % Triangle'!AE64,1)=0,"-",ROUND('Annual % Triangle'!AE65-'Annual % Triangle'!AE64,1))</f>
        <v>-</v>
      </c>
      <c r="AF65" s="224" t="str">
        <f>IF(ROUND('Annual % Triangle'!AF65-'Annual % Triangle'!AF64,1)=0,"-",ROUND('Annual % Triangle'!AF65-'Annual % Triangle'!AF64,1))</f>
        <v>-</v>
      </c>
      <c r="AG65" s="224" t="str">
        <f>IF(ROUND('Annual % Triangle'!AG65-'Annual % Triangle'!AG64,1)=0,"-",ROUND('Annual % Triangle'!AG65-'Annual % Triangle'!AG64,1))</f>
        <v>-</v>
      </c>
      <c r="AH65" s="224" t="str">
        <f>IF(ROUND('Annual % Triangle'!AH65-'Annual % Triangle'!AH64,1)=0,"-",ROUND('Annual % Triangle'!AH65-'Annual % Triangle'!AH64,1))</f>
        <v>-</v>
      </c>
      <c r="AI65" s="224" t="str">
        <f>IF(ROUND('Annual % Triangle'!AI65-'Annual % Triangle'!AI64,1)=0,"-",ROUND('Annual % Triangle'!AI65-'Annual % Triangle'!AI64,1))</f>
        <v>-</v>
      </c>
      <c r="AJ65" s="224" t="str">
        <f>IF(ROUND('Annual % Triangle'!AJ65-'Annual % Triangle'!AJ64,1)=0,"-",ROUND('Annual % Triangle'!AJ65-'Annual % Triangle'!AJ64,1))</f>
        <v>-</v>
      </c>
      <c r="AK65" s="224" t="str">
        <f>IF(ROUND('Annual % Triangle'!AK65-'Annual % Triangle'!AK64,1)=0,"-",ROUND('Annual % Triangle'!AK65-'Annual % Triangle'!AK64,1))</f>
        <v>-</v>
      </c>
      <c r="AL65" s="224" t="str">
        <f>IF(ROUND('Annual % Triangle'!AL65-'Annual % Triangle'!AL64,1)=0,"-",ROUND('Annual % Triangle'!AL65-'Annual % Triangle'!AL64,1))</f>
        <v>-</v>
      </c>
      <c r="AM65" s="224" t="str">
        <f>IF(ROUND('Annual % Triangle'!AM65-'Annual % Triangle'!AM64,1)=0,"-",ROUND('Annual % Triangle'!AM65-'Annual % Triangle'!AM64,1))</f>
        <v>-</v>
      </c>
      <c r="AN65" s="224" t="str">
        <f>IF(ROUND('Annual % Triangle'!AN65-'Annual % Triangle'!AN64,1)=0,"-",ROUND('Annual % Triangle'!AN65-'Annual % Triangle'!AN64,1))</f>
        <v>-</v>
      </c>
      <c r="AO65" s="224" t="str">
        <f>IF(ROUND('Annual % Triangle'!AO65-'Annual % Triangle'!AO64,1)=0,"-",ROUND('Annual % Triangle'!AO65-'Annual % Triangle'!AO64,1))</f>
        <v>-</v>
      </c>
      <c r="AP65" s="224" t="str">
        <f>IF(ROUND('Annual % Triangle'!AP65-'Annual % Triangle'!AP64,1)=0,"-",ROUND('Annual % Triangle'!AP65-'Annual % Triangle'!AP64,1))</f>
        <v>-</v>
      </c>
      <c r="AQ65" s="228" t="str">
        <f>IF(ROUND('Annual % Triangle'!AQ65-'Annual % Triangle'!AQ64,1)=0,"-",ROUND('Annual % Triangle'!AQ65-'Annual % Triangle'!AQ64,1))</f>
        <v>-</v>
      </c>
      <c r="AR65" s="224" t="str">
        <f>IF(ROUND('Annual % Triangle'!AR65-'Annual % Triangle'!AR64,1)=0,"-",ROUND('Annual % Triangle'!AR65-'Annual % Triangle'!AR64,1))</f>
        <v>-</v>
      </c>
      <c r="AS65" s="224" t="str">
        <f>IF(ROUND('Annual % Triangle'!AS65-'Annual % Triangle'!AS64,1)=0,"-",ROUND('Annual % Triangle'!AS65-'Annual % Triangle'!AS64,1))</f>
        <v>-</v>
      </c>
      <c r="AT65" s="224" t="str">
        <f>IF(ROUND('Annual % Triangle'!AT65-'Annual % Triangle'!AT64,1)=0,"-",ROUND('Annual % Triangle'!AT65-'Annual % Triangle'!AT64,1))</f>
        <v>-</v>
      </c>
      <c r="AU65" s="224" t="str">
        <f>IF(ROUND('Annual % Triangle'!AU65-'Annual % Triangle'!AU64,1)=0,"-",ROUND('Annual % Triangle'!AU65-'Annual % Triangle'!AU64,1))</f>
        <v>-</v>
      </c>
      <c r="AV65" s="224" t="str">
        <f>IF(ROUND('Annual % Triangle'!AV65-'Annual % Triangle'!AV64,1)=0,"-",ROUND('Annual % Triangle'!AV65-'Annual % Triangle'!AV64,1))</f>
        <v>-</v>
      </c>
      <c r="AW65" s="224" t="str">
        <f>IF(ROUND('Annual % Triangle'!AW65-'Annual % Triangle'!AW64,1)=0,"-",ROUND('Annual % Triangle'!AW65-'Annual % Triangle'!AW64,1))</f>
        <v>-</v>
      </c>
      <c r="AX65" s="224" t="str">
        <f>IF(ROUND('Annual % Triangle'!AX65-'Annual % Triangle'!AX64,1)=0,"-",ROUND('Annual % Triangle'!AX65-'Annual % Triangle'!AX64,1))</f>
        <v>-</v>
      </c>
      <c r="AY65" s="224" t="str">
        <f>IF(ROUND('Annual % Triangle'!AY65-'Annual % Triangle'!AY64,1)=0,"-",ROUND('Annual % Triangle'!AY65-'Annual % Triangle'!AY64,1))</f>
        <v>-</v>
      </c>
      <c r="AZ65" s="224" t="str">
        <f>IF(ROUND('Annual % Triangle'!AZ65-'Annual % Triangle'!AZ64,1)=0,"-",ROUND('Annual % Triangle'!AZ65-'Annual % Triangle'!AZ64,1))</f>
        <v>-</v>
      </c>
      <c r="BA65" s="224" t="str">
        <f>IF(ROUND('Annual % Triangle'!BA65-'Annual % Triangle'!BA64,1)=0,"-",ROUND('Annual % Triangle'!BA65-'Annual % Triangle'!BA64,1))</f>
        <v>-</v>
      </c>
      <c r="BB65" s="224">
        <f>IF(ROUND('Annual % Triangle'!BB65-'Annual % Triangle'!BB64,1)=0,"-",ROUND('Annual % Triangle'!BB65-'Annual % Triangle'!BB64,1))</f>
        <v>-0.2</v>
      </c>
      <c r="BC65" s="220"/>
      <c r="BD65" s="221"/>
      <c r="BE65" s="222"/>
      <c r="BF65" s="222"/>
      <c r="BG65" s="222"/>
      <c r="BH65" s="222"/>
      <c r="BI65" s="222"/>
      <c r="BJ65" s="222"/>
      <c r="BK65" s="222"/>
      <c r="BL65" s="222"/>
      <c r="BM65" s="226"/>
    </row>
    <row r="66" spans="1:65" s="111" customFormat="1" x14ac:dyDescent="0.25">
      <c r="A66" s="93"/>
      <c r="B66" s="112" t="s">
        <v>377</v>
      </c>
      <c r="C66" s="219" t="str">
        <f>IF(ROUND('Annual % Triangle'!C66-'Annual % Triangle'!C65,1)=0,"-",ROUND('Annual % Triangle'!C66-'Annual % Triangle'!C65,1))</f>
        <v>-</v>
      </c>
      <c r="D66" s="224" t="str">
        <f>IF(ROUND('Annual % Triangle'!D66-'Annual % Triangle'!D65,1)=0,"-",ROUND('Annual % Triangle'!D66-'Annual % Triangle'!D65,1))</f>
        <v>-</v>
      </c>
      <c r="E66" s="224" t="str">
        <f>IF(ROUND('Annual % Triangle'!E66-'Annual % Triangle'!E65,1)=0,"-",ROUND('Annual % Triangle'!E66-'Annual % Triangle'!E65,1))</f>
        <v>-</v>
      </c>
      <c r="F66" s="224" t="str">
        <f>IF(ROUND('Annual % Triangle'!F66-'Annual % Triangle'!F65,1)=0,"-",ROUND('Annual % Triangle'!F66-'Annual % Triangle'!F65,1))</f>
        <v>-</v>
      </c>
      <c r="G66" s="224" t="str">
        <f>IF(ROUND('Annual % Triangle'!G66-'Annual % Triangle'!G65,1)=0,"-",ROUND('Annual % Triangle'!G66-'Annual % Triangle'!G65,1))</f>
        <v>-</v>
      </c>
      <c r="H66" s="224" t="str">
        <f>IF(ROUND('Annual % Triangle'!H66-'Annual % Triangle'!H65,1)=0,"-",ROUND('Annual % Triangle'!H66-'Annual % Triangle'!H65,1))</f>
        <v>-</v>
      </c>
      <c r="I66" s="224" t="str">
        <f>IF(ROUND('Annual % Triangle'!I66-'Annual % Triangle'!I65,1)=0,"-",ROUND('Annual % Triangle'!I66-'Annual % Triangle'!I65,1))</f>
        <v>-</v>
      </c>
      <c r="J66" s="224" t="str">
        <f>IF(ROUND('Annual % Triangle'!J66-'Annual % Triangle'!J65,1)=0,"-",ROUND('Annual % Triangle'!J66-'Annual % Triangle'!J65,1))</f>
        <v>-</v>
      </c>
      <c r="K66" s="224" t="str">
        <f>IF(ROUND('Annual % Triangle'!K66-'Annual % Triangle'!K65,1)=0,"-",ROUND('Annual % Triangle'!K66-'Annual % Triangle'!K65,1))</f>
        <v>-</v>
      </c>
      <c r="L66" s="224" t="str">
        <f>IF(ROUND('Annual % Triangle'!L66-'Annual % Triangle'!L65,1)=0,"-",ROUND('Annual % Triangle'!L66-'Annual % Triangle'!L65,1))</f>
        <v>-</v>
      </c>
      <c r="M66" s="224" t="str">
        <f>IF(ROUND('Annual % Triangle'!M66-'Annual % Triangle'!M65,1)=0,"-",ROUND('Annual % Triangle'!M66-'Annual % Triangle'!M65,1))</f>
        <v>-</v>
      </c>
      <c r="N66" s="224" t="str">
        <f>IF(ROUND('Annual % Triangle'!N66-'Annual % Triangle'!N65,1)=0,"-",ROUND('Annual % Triangle'!N66-'Annual % Triangle'!N65,1))</f>
        <v>-</v>
      </c>
      <c r="O66" s="224" t="str">
        <f>IF(ROUND('Annual % Triangle'!O66-'Annual % Triangle'!O65,1)=0,"-",ROUND('Annual % Triangle'!O66-'Annual % Triangle'!O65,1))</f>
        <v>-</v>
      </c>
      <c r="P66" s="224" t="str">
        <f>IF(ROUND('Annual % Triangle'!P66-'Annual % Triangle'!P65,1)=0,"-",ROUND('Annual % Triangle'!P66-'Annual % Triangle'!P65,1))</f>
        <v>-</v>
      </c>
      <c r="Q66" s="224" t="str">
        <f>IF(ROUND('Annual % Triangle'!Q66-'Annual % Triangle'!Q65,1)=0,"-",ROUND('Annual % Triangle'!Q66-'Annual % Triangle'!Q65,1))</f>
        <v>-</v>
      </c>
      <c r="R66" s="224" t="str">
        <f>IF(ROUND('Annual % Triangle'!R66-'Annual % Triangle'!R65,1)=0,"-",ROUND('Annual % Triangle'!R66-'Annual % Triangle'!R65,1))</f>
        <v>-</v>
      </c>
      <c r="S66" s="224" t="str">
        <f>IF(ROUND('Annual % Triangle'!S66-'Annual % Triangle'!S65,1)=0,"-",ROUND('Annual % Triangle'!S66-'Annual % Triangle'!S65,1))</f>
        <v>-</v>
      </c>
      <c r="T66" s="224" t="str">
        <f>IF(ROUND('Annual % Triangle'!T66-'Annual % Triangle'!T65,1)=0,"-",ROUND('Annual % Triangle'!T66-'Annual % Triangle'!T65,1))</f>
        <v>-</v>
      </c>
      <c r="U66" s="224" t="str">
        <f>IF(ROUND('Annual % Triangle'!U66-'Annual % Triangle'!U65,1)=0,"-",ROUND('Annual % Triangle'!U66-'Annual % Triangle'!U65,1))</f>
        <v>-</v>
      </c>
      <c r="V66" s="224" t="str">
        <f>IF(ROUND('Annual % Triangle'!V66-'Annual % Triangle'!V65,1)=0,"-",ROUND('Annual % Triangle'!V66-'Annual % Triangle'!V65,1))</f>
        <v>-</v>
      </c>
      <c r="W66" s="224" t="str">
        <f>IF(ROUND('Annual % Triangle'!W66-'Annual % Triangle'!W65,1)=0,"-",ROUND('Annual % Triangle'!W66-'Annual % Triangle'!W65,1))</f>
        <v>-</v>
      </c>
      <c r="X66" s="224" t="str">
        <f>IF(ROUND('Annual % Triangle'!X66-'Annual % Triangle'!X65,1)=0,"-",ROUND('Annual % Triangle'!X66-'Annual % Triangle'!X65,1))</f>
        <v>-</v>
      </c>
      <c r="Y66" s="224" t="str">
        <f>IF(ROUND('Annual % Triangle'!Y66-'Annual % Triangle'!Y65,1)=0,"-",ROUND('Annual % Triangle'!Y66-'Annual % Triangle'!Y65,1))</f>
        <v>-</v>
      </c>
      <c r="Z66" s="224" t="str">
        <f>IF(ROUND('Annual % Triangle'!Z66-'Annual % Triangle'!Z65,1)=0,"-",ROUND('Annual % Triangle'!Z66-'Annual % Triangle'!Z65,1))</f>
        <v>-</v>
      </c>
      <c r="AA66" s="224" t="str">
        <f>IF(ROUND('Annual % Triangle'!AA66-'Annual % Triangle'!AA65,1)=0,"-",ROUND('Annual % Triangle'!AA66-'Annual % Triangle'!AA65,1))</f>
        <v>-</v>
      </c>
      <c r="AB66" s="224" t="str">
        <f>IF(ROUND('Annual % Triangle'!AB66-'Annual % Triangle'!AB65,1)=0,"-",ROUND('Annual % Triangle'!AB66-'Annual % Triangle'!AB65,1))</f>
        <v>-</v>
      </c>
      <c r="AC66" s="224" t="str">
        <f>IF(ROUND('Annual % Triangle'!AC66-'Annual % Triangle'!AC65,1)=0,"-",ROUND('Annual % Triangle'!AC66-'Annual % Triangle'!AC65,1))</f>
        <v>-</v>
      </c>
      <c r="AD66" s="224" t="str">
        <f>IF(ROUND('Annual % Triangle'!AD66-'Annual % Triangle'!AD65,1)=0,"-",ROUND('Annual % Triangle'!AD66-'Annual % Triangle'!AD65,1))</f>
        <v>-</v>
      </c>
      <c r="AE66" s="224" t="str">
        <f>IF(ROUND('Annual % Triangle'!AE66-'Annual % Triangle'!AE65,1)=0,"-",ROUND('Annual % Triangle'!AE66-'Annual % Triangle'!AE65,1))</f>
        <v>-</v>
      </c>
      <c r="AF66" s="224" t="str">
        <f>IF(ROUND('Annual % Triangle'!AF66-'Annual % Triangle'!AF65,1)=0,"-",ROUND('Annual % Triangle'!AF66-'Annual % Triangle'!AF65,1))</f>
        <v>-</v>
      </c>
      <c r="AG66" s="224" t="str">
        <f>IF(ROUND('Annual % Triangle'!AG66-'Annual % Triangle'!AG65,1)=0,"-",ROUND('Annual % Triangle'!AG66-'Annual % Triangle'!AG65,1))</f>
        <v>-</v>
      </c>
      <c r="AH66" s="224" t="str">
        <f>IF(ROUND('Annual % Triangle'!AH66-'Annual % Triangle'!AH65,1)=0,"-",ROUND('Annual % Triangle'!AH66-'Annual % Triangle'!AH65,1))</f>
        <v>-</v>
      </c>
      <c r="AI66" s="224" t="str">
        <f>IF(ROUND('Annual % Triangle'!AI66-'Annual % Triangle'!AI65,1)=0,"-",ROUND('Annual % Triangle'!AI66-'Annual % Triangle'!AI65,1))</f>
        <v>-</v>
      </c>
      <c r="AJ66" s="224" t="str">
        <f>IF(ROUND('Annual % Triangle'!AJ66-'Annual % Triangle'!AJ65,1)=0,"-",ROUND('Annual % Triangle'!AJ66-'Annual % Triangle'!AJ65,1))</f>
        <v>-</v>
      </c>
      <c r="AK66" s="224" t="str">
        <f>IF(ROUND('Annual % Triangle'!AK66-'Annual % Triangle'!AK65,1)=0,"-",ROUND('Annual % Triangle'!AK66-'Annual % Triangle'!AK65,1))</f>
        <v>-</v>
      </c>
      <c r="AL66" s="224" t="str">
        <f>IF(ROUND('Annual % Triangle'!AL66-'Annual % Triangle'!AL65,1)=0,"-",ROUND('Annual % Triangle'!AL66-'Annual % Triangle'!AL65,1))</f>
        <v>-</v>
      </c>
      <c r="AM66" s="224" t="str">
        <f>IF(ROUND('Annual % Triangle'!AM66-'Annual % Triangle'!AM65,1)=0,"-",ROUND('Annual % Triangle'!AM66-'Annual % Triangle'!AM65,1))</f>
        <v>-</v>
      </c>
      <c r="AN66" s="224" t="str">
        <f>IF(ROUND('Annual % Triangle'!AN66-'Annual % Triangle'!AN65,1)=0,"-",ROUND('Annual % Triangle'!AN66-'Annual % Triangle'!AN65,1))</f>
        <v>-</v>
      </c>
      <c r="AO66" s="224" t="str">
        <f>IF(ROUND('Annual % Triangle'!AO66-'Annual % Triangle'!AO65,1)=0,"-",ROUND('Annual % Triangle'!AO66-'Annual % Triangle'!AO65,1))</f>
        <v>-</v>
      </c>
      <c r="AP66" s="224" t="str">
        <f>IF(ROUND('Annual % Triangle'!AP66-'Annual % Triangle'!AP65,1)=0,"-",ROUND('Annual % Triangle'!AP66-'Annual % Triangle'!AP65,1))</f>
        <v>-</v>
      </c>
      <c r="AQ66" s="224" t="str">
        <f>IF(ROUND('Annual % Triangle'!AQ66-'Annual % Triangle'!AQ65,1)=0,"-",ROUND('Annual % Triangle'!AQ66-'Annual % Triangle'!AQ65,1))</f>
        <v>-</v>
      </c>
      <c r="AR66" s="228" t="str">
        <f>IF(ROUND('Annual % Triangle'!AR66-'Annual % Triangle'!AR65,1)=0,"-",ROUND('Annual % Triangle'!AR66-'Annual % Triangle'!AR65,1))</f>
        <v>-</v>
      </c>
      <c r="AS66" s="224" t="str">
        <f>IF(ROUND('Annual % Triangle'!AS66-'Annual % Triangle'!AS65,1)=0,"-",ROUND('Annual % Triangle'!AS66-'Annual % Triangle'!AS65,1))</f>
        <v>-</v>
      </c>
      <c r="AT66" s="224" t="str">
        <f>IF(ROUND('Annual % Triangle'!AT66-'Annual % Triangle'!AT65,1)=0,"-",ROUND('Annual % Triangle'!AT66-'Annual % Triangle'!AT65,1))</f>
        <v>-</v>
      </c>
      <c r="AU66" s="224" t="str">
        <f>IF(ROUND('Annual % Triangle'!AU66-'Annual % Triangle'!AU65,1)=0,"-",ROUND('Annual % Triangle'!AU66-'Annual % Triangle'!AU65,1))</f>
        <v>-</v>
      </c>
      <c r="AV66" s="224" t="str">
        <f>IF(ROUND('Annual % Triangle'!AV66-'Annual % Triangle'!AV65,1)=0,"-",ROUND('Annual % Triangle'!AV66-'Annual % Triangle'!AV65,1))</f>
        <v>-</v>
      </c>
      <c r="AW66" s="224" t="str">
        <f>IF(ROUND('Annual % Triangle'!AW66-'Annual % Triangle'!AW65,1)=0,"-",ROUND('Annual % Triangle'!AW66-'Annual % Triangle'!AW65,1))</f>
        <v>-</v>
      </c>
      <c r="AX66" s="224" t="str">
        <f>IF(ROUND('Annual % Triangle'!AX66-'Annual % Triangle'!AX65,1)=0,"-",ROUND('Annual % Triangle'!AX66-'Annual % Triangle'!AX65,1))</f>
        <v>-</v>
      </c>
      <c r="AY66" s="224" t="str">
        <f>IF(ROUND('Annual % Triangle'!AY66-'Annual % Triangle'!AY65,1)=0,"-",ROUND('Annual % Triangle'!AY66-'Annual % Triangle'!AY65,1))</f>
        <v>-</v>
      </c>
      <c r="AZ66" s="224" t="str">
        <f>IF(ROUND('Annual % Triangle'!AZ66-'Annual % Triangle'!AZ65,1)=0,"-",ROUND('Annual % Triangle'!AZ66-'Annual % Triangle'!AZ65,1))</f>
        <v>-</v>
      </c>
      <c r="BA66" s="224" t="str">
        <f>IF(ROUND('Annual % Triangle'!BA66-'Annual % Triangle'!BA65,1)=0,"-",ROUND('Annual % Triangle'!BA66-'Annual % Triangle'!BA65,1))</f>
        <v>-</v>
      </c>
      <c r="BB66" s="224" t="str">
        <f>IF(ROUND('Annual % Triangle'!BB66-'Annual % Triangle'!BB65,1)=0,"-",ROUND('Annual % Triangle'!BB66-'Annual % Triangle'!BB65,1))</f>
        <v>-</v>
      </c>
      <c r="BC66" s="224">
        <f>IF(ROUND('Annual % Triangle'!BC66-'Annual % Triangle'!BC65,1)=0,"-",ROUND('Annual % Triangle'!BC66-'Annual % Triangle'!BC65,1))</f>
        <v>0.1</v>
      </c>
      <c r="BD66" s="220"/>
      <c r="BE66" s="221"/>
      <c r="BF66" s="222"/>
      <c r="BG66" s="222"/>
      <c r="BH66" s="222"/>
      <c r="BI66" s="222"/>
      <c r="BJ66" s="222"/>
      <c r="BK66" s="222"/>
      <c r="BL66" s="222"/>
      <c r="BM66" s="226"/>
    </row>
    <row r="67" spans="1:65" s="111" customFormat="1" x14ac:dyDescent="0.25">
      <c r="A67" s="93"/>
      <c r="B67" s="112" t="s">
        <v>378</v>
      </c>
      <c r="C67" s="219" t="str">
        <f>IF(ROUND('Annual % Triangle'!C67-'Annual % Triangle'!C66,1)=0,"-",ROUND('Annual % Triangle'!C67-'Annual % Triangle'!C66,1))</f>
        <v>-</v>
      </c>
      <c r="D67" s="224" t="str">
        <f>IF(ROUND('Annual % Triangle'!D67-'Annual % Triangle'!D66,1)=0,"-",ROUND('Annual % Triangle'!D67-'Annual % Triangle'!D66,1))</f>
        <v>-</v>
      </c>
      <c r="E67" s="224" t="str">
        <f>IF(ROUND('Annual % Triangle'!E67-'Annual % Triangle'!E66,1)=0,"-",ROUND('Annual % Triangle'!E67-'Annual % Triangle'!E66,1))</f>
        <v>-</v>
      </c>
      <c r="F67" s="224" t="str">
        <f>IF(ROUND('Annual % Triangle'!F67-'Annual % Triangle'!F66,1)=0,"-",ROUND('Annual % Triangle'!F67-'Annual % Triangle'!F66,1))</f>
        <v>-</v>
      </c>
      <c r="G67" s="224" t="str">
        <f>IF(ROUND('Annual % Triangle'!G67-'Annual % Triangle'!G66,1)=0,"-",ROUND('Annual % Triangle'!G67-'Annual % Triangle'!G66,1))</f>
        <v>-</v>
      </c>
      <c r="H67" s="224" t="str">
        <f>IF(ROUND('Annual % Triangle'!H67-'Annual % Triangle'!H66,1)=0,"-",ROUND('Annual % Triangle'!H67-'Annual % Triangle'!H66,1))</f>
        <v>-</v>
      </c>
      <c r="I67" s="224" t="str">
        <f>IF(ROUND('Annual % Triangle'!I67-'Annual % Triangle'!I66,1)=0,"-",ROUND('Annual % Triangle'!I67-'Annual % Triangle'!I66,1))</f>
        <v>-</v>
      </c>
      <c r="J67" s="224" t="str">
        <f>IF(ROUND('Annual % Triangle'!J67-'Annual % Triangle'!J66,1)=0,"-",ROUND('Annual % Triangle'!J67-'Annual % Triangle'!J66,1))</f>
        <v>-</v>
      </c>
      <c r="K67" s="224" t="str">
        <f>IF(ROUND('Annual % Triangle'!K67-'Annual % Triangle'!K66,1)=0,"-",ROUND('Annual % Triangle'!K67-'Annual % Triangle'!K66,1))</f>
        <v>-</v>
      </c>
      <c r="L67" s="224" t="str">
        <f>IF(ROUND('Annual % Triangle'!L67-'Annual % Triangle'!L66,1)=0,"-",ROUND('Annual % Triangle'!L67-'Annual % Triangle'!L66,1))</f>
        <v>-</v>
      </c>
      <c r="M67" s="224" t="str">
        <f>IF(ROUND('Annual % Triangle'!M67-'Annual % Triangle'!M66,1)=0,"-",ROUND('Annual % Triangle'!M67-'Annual % Triangle'!M66,1))</f>
        <v>-</v>
      </c>
      <c r="N67" s="224" t="str">
        <f>IF(ROUND('Annual % Triangle'!N67-'Annual % Triangle'!N66,1)=0,"-",ROUND('Annual % Triangle'!N67-'Annual % Triangle'!N66,1))</f>
        <v>-</v>
      </c>
      <c r="O67" s="224" t="str">
        <f>IF(ROUND('Annual % Triangle'!O67-'Annual % Triangle'!O66,1)=0,"-",ROUND('Annual % Triangle'!O67-'Annual % Triangle'!O66,1))</f>
        <v>-</v>
      </c>
      <c r="P67" s="224" t="str">
        <f>IF(ROUND('Annual % Triangle'!P67-'Annual % Triangle'!P66,1)=0,"-",ROUND('Annual % Triangle'!P67-'Annual % Triangle'!P66,1))</f>
        <v>-</v>
      </c>
      <c r="Q67" s="224" t="str">
        <f>IF(ROUND('Annual % Triangle'!Q67-'Annual % Triangle'!Q66,1)=0,"-",ROUND('Annual % Triangle'!Q67-'Annual % Triangle'!Q66,1))</f>
        <v>-</v>
      </c>
      <c r="R67" s="224" t="str">
        <f>IF(ROUND('Annual % Triangle'!R67-'Annual % Triangle'!R66,1)=0,"-",ROUND('Annual % Triangle'!R67-'Annual % Triangle'!R66,1))</f>
        <v>-</v>
      </c>
      <c r="S67" s="224" t="str">
        <f>IF(ROUND('Annual % Triangle'!S67-'Annual % Triangle'!S66,1)=0,"-",ROUND('Annual % Triangle'!S67-'Annual % Triangle'!S66,1))</f>
        <v>-</v>
      </c>
      <c r="T67" s="224" t="str">
        <f>IF(ROUND('Annual % Triangle'!T67-'Annual % Triangle'!T66,1)=0,"-",ROUND('Annual % Triangle'!T67-'Annual % Triangle'!T66,1))</f>
        <v>-</v>
      </c>
      <c r="U67" s="224" t="str">
        <f>IF(ROUND('Annual % Triangle'!U67-'Annual % Triangle'!U66,1)=0,"-",ROUND('Annual % Triangle'!U67-'Annual % Triangle'!U66,1))</f>
        <v>-</v>
      </c>
      <c r="V67" s="224" t="str">
        <f>IF(ROUND('Annual % Triangle'!V67-'Annual % Triangle'!V66,1)=0,"-",ROUND('Annual % Triangle'!V67-'Annual % Triangle'!V66,1))</f>
        <v>-</v>
      </c>
      <c r="W67" s="224" t="str">
        <f>IF(ROUND('Annual % Triangle'!W67-'Annual % Triangle'!W66,1)=0,"-",ROUND('Annual % Triangle'!W67-'Annual % Triangle'!W66,1))</f>
        <v>-</v>
      </c>
      <c r="X67" s="224" t="str">
        <f>IF(ROUND('Annual % Triangle'!X67-'Annual % Triangle'!X66,1)=0,"-",ROUND('Annual % Triangle'!X67-'Annual % Triangle'!X66,1))</f>
        <v>-</v>
      </c>
      <c r="Y67" s="224" t="str">
        <f>IF(ROUND('Annual % Triangle'!Y67-'Annual % Triangle'!Y66,1)=0,"-",ROUND('Annual % Triangle'!Y67-'Annual % Triangle'!Y66,1))</f>
        <v>-</v>
      </c>
      <c r="Z67" s="224" t="str">
        <f>IF(ROUND('Annual % Triangle'!Z67-'Annual % Triangle'!Z66,1)=0,"-",ROUND('Annual % Triangle'!Z67-'Annual % Triangle'!Z66,1))</f>
        <v>-</v>
      </c>
      <c r="AA67" s="224" t="str">
        <f>IF(ROUND('Annual % Triangle'!AA67-'Annual % Triangle'!AA66,1)=0,"-",ROUND('Annual % Triangle'!AA67-'Annual % Triangle'!AA66,1))</f>
        <v>-</v>
      </c>
      <c r="AB67" s="224" t="str">
        <f>IF(ROUND('Annual % Triangle'!AB67-'Annual % Triangle'!AB66,1)=0,"-",ROUND('Annual % Triangle'!AB67-'Annual % Triangle'!AB66,1))</f>
        <v>-</v>
      </c>
      <c r="AC67" s="224" t="str">
        <f>IF(ROUND('Annual % Triangle'!AC67-'Annual % Triangle'!AC66,1)=0,"-",ROUND('Annual % Triangle'!AC67-'Annual % Triangle'!AC66,1))</f>
        <v>-</v>
      </c>
      <c r="AD67" s="224" t="str">
        <f>IF(ROUND('Annual % Triangle'!AD67-'Annual % Triangle'!AD66,1)=0,"-",ROUND('Annual % Triangle'!AD67-'Annual % Triangle'!AD66,1))</f>
        <v>-</v>
      </c>
      <c r="AE67" s="224" t="str">
        <f>IF(ROUND('Annual % Triangle'!AE67-'Annual % Triangle'!AE66,1)=0,"-",ROUND('Annual % Triangle'!AE67-'Annual % Triangle'!AE66,1))</f>
        <v>-</v>
      </c>
      <c r="AF67" s="224" t="str">
        <f>IF(ROUND('Annual % Triangle'!AF67-'Annual % Triangle'!AF66,1)=0,"-",ROUND('Annual % Triangle'!AF67-'Annual % Triangle'!AF66,1))</f>
        <v>-</v>
      </c>
      <c r="AG67" s="224" t="str">
        <f>IF(ROUND('Annual % Triangle'!AG67-'Annual % Triangle'!AG66,1)=0,"-",ROUND('Annual % Triangle'!AG67-'Annual % Triangle'!AG66,1))</f>
        <v>-</v>
      </c>
      <c r="AH67" s="224" t="str">
        <f>IF(ROUND('Annual % Triangle'!AH67-'Annual % Triangle'!AH66,1)=0,"-",ROUND('Annual % Triangle'!AH67-'Annual % Triangle'!AH66,1))</f>
        <v>-</v>
      </c>
      <c r="AI67" s="224" t="str">
        <f>IF(ROUND('Annual % Triangle'!AI67-'Annual % Triangle'!AI66,1)=0,"-",ROUND('Annual % Triangle'!AI67-'Annual % Triangle'!AI66,1))</f>
        <v>-</v>
      </c>
      <c r="AJ67" s="224" t="str">
        <f>IF(ROUND('Annual % Triangle'!AJ67-'Annual % Triangle'!AJ66,1)=0,"-",ROUND('Annual % Triangle'!AJ67-'Annual % Triangle'!AJ66,1))</f>
        <v>-</v>
      </c>
      <c r="AK67" s="224" t="str">
        <f>IF(ROUND('Annual % Triangle'!AK67-'Annual % Triangle'!AK66,1)=0,"-",ROUND('Annual % Triangle'!AK67-'Annual % Triangle'!AK66,1))</f>
        <v>-</v>
      </c>
      <c r="AL67" s="224" t="str">
        <f>IF(ROUND('Annual % Triangle'!AL67-'Annual % Triangle'!AL66,1)=0,"-",ROUND('Annual % Triangle'!AL67-'Annual % Triangle'!AL66,1))</f>
        <v>-</v>
      </c>
      <c r="AM67" s="224" t="str">
        <f>IF(ROUND('Annual % Triangle'!AM67-'Annual % Triangle'!AM66,1)=0,"-",ROUND('Annual % Triangle'!AM67-'Annual % Triangle'!AM66,1))</f>
        <v>-</v>
      </c>
      <c r="AN67" s="224" t="str">
        <f>IF(ROUND('Annual % Triangle'!AN67-'Annual % Triangle'!AN66,1)=0,"-",ROUND('Annual % Triangle'!AN67-'Annual % Triangle'!AN66,1))</f>
        <v>-</v>
      </c>
      <c r="AO67" s="224" t="str">
        <f>IF(ROUND('Annual % Triangle'!AO67-'Annual % Triangle'!AO66,1)=0,"-",ROUND('Annual % Triangle'!AO67-'Annual % Triangle'!AO66,1))</f>
        <v>-</v>
      </c>
      <c r="AP67" s="224" t="str">
        <f>IF(ROUND('Annual % Triangle'!AP67-'Annual % Triangle'!AP66,1)=0,"-",ROUND('Annual % Triangle'!AP67-'Annual % Triangle'!AP66,1))</f>
        <v>-</v>
      </c>
      <c r="AQ67" s="224" t="str">
        <f>IF(ROUND('Annual % Triangle'!AQ67-'Annual % Triangle'!AQ66,1)=0,"-",ROUND('Annual % Triangle'!AQ67-'Annual % Triangle'!AQ66,1))</f>
        <v>-</v>
      </c>
      <c r="AR67" s="224" t="str">
        <f>IF(ROUND('Annual % Triangle'!AR67-'Annual % Triangle'!AR66,1)=0,"-",ROUND('Annual % Triangle'!AR67-'Annual % Triangle'!AR66,1))</f>
        <v>-</v>
      </c>
      <c r="AS67" s="228" t="str">
        <f>IF(ROUND('Annual % Triangle'!AS67-'Annual % Triangle'!AS66,1)=0,"-",ROUND('Annual % Triangle'!AS67-'Annual % Triangle'!AS66,1))</f>
        <v>-</v>
      </c>
      <c r="AT67" s="224" t="str">
        <f>IF(ROUND('Annual % Triangle'!AT67-'Annual % Triangle'!AT66,1)=0,"-",ROUND('Annual % Triangle'!AT67-'Annual % Triangle'!AT66,1))</f>
        <v>-</v>
      </c>
      <c r="AU67" s="224" t="str">
        <f>IF(ROUND('Annual % Triangle'!AU67-'Annual % Triangle'!AU66,1)=0,"-",ROUND('Annual % Triangle'!AU67-'Annual % Triangle'!AU66,1))</f>
        <v>-</v>
      </c>
      <c r="AV67" s="224" t="str">
        <f>IF(ROUND('Annual % Triangle'!AV67-'Annual % Triangle'!AV66,1)=0,"-",ROUND('Annual % Triangle'!AV67-'Annual % Triangle'!AV66,1))</f>
        <v>-</v>
      </c>
      <c r="AW67" s="224" t="str">
        <f>IF(ROUND('Annual % Triangle'!AW67-'Annual % Triangle'!AW66,1)=0,"-",ROUND('Annual % Triangle'!AW67-'Annual % Triangle'!AW66,1))</f>
        <v>-</v>
      </c>
      <c r="AX67" s="224" t="str">
        <f>IF(ROUND('Annual % Triangle'!AX67-'Annual % Triangle'!AX66,1)=0,"-",ROUND('Annual % Triangle'!AX67-'Annual % Triangle'!AX66,1))</f>
        <v>-</v>
      </c>
      <c r="AY67" s="224" t="str">
        <f>IF(ROUND('Annual % Triangle'!AY67-'Annual % Triangle'!AY66,1)=0,"-",ROUND('Annual % Triangle'!AY67-'Annual % Triangle'!AY66,1))</f>
        <v>-</v>
      </c>
      <c r="AZ67" s="224" t="str">
        <f>IF(ROUND('Annual % Triangle'!AZ67-'Annual % Triangle'!AZ66,1)=0,"-",ROUND('Annual % Triangle'!AZ67-'Annual % Triangle'!AZ66,1))</f>
        <v>-</v>
      </c>
      <c r="BA67" s="224" t="str">
        <f>IF(ROUND('Annual % Triangle'!BA67-'Annual % Triangle'!BA66,1)=0,"-",ROUND('Annual % Triangle'!BA67-'Annual % Triangle'!BA66,1))</f>
        <v>-</v>
      </c>
      <c r="BB67" s="224" t="str">
        <f>IF(ROUND('Annual % Triangle'!BB67-'Annual % Triangle'!BB66,1)=0,"-",ROUND('Annual % Triangle'!BB67-'Annual % Triangle'!BB66,1))</f>
        <v>-</v>
      </c>
      <c r="BC67" s="224" t="str">
        <f>IF(ROUND('Annual % Triangle'!BC67-'Annual % Triangle'!BC66,1)=0,"-",ROUND('Annual % Triangle'!BC67-'Annual % Triangle'!BC66,1))</f>
        <v>-</v>
      </c>
      <c r="BD67" s="224">
        <f>IF(ROUND('Annual % Triangle'!BD67-'Annual % Triangle'!BD66,1)=0,"-",ROUND('Annual % Triangle'!BD67-'Annual % Triangle'!BD66,1))</f>
        <v>0.2</v>
      </c>
      <c r="BE67" s="220"/>
      <c r="BF67" s="221"/>
      <c r="BG67" s="222"/>
      <c r="BH67" s="222"/>
      <c r="BI67" s="222"/>
      <c r="BJ67" s="222"/>
      <c r="BK67" s="222"/>
      <c r="BL67" s="222"/>
      <c r="BM67" s="226"/>
    </row>
    <row r="68" spans="1:65" s="111" customFormat="1" x14ac:dyDescent="0.25">
      <c r="A68" s="93"/>
      <c r="B68" s="112" t="s">
        <v>379</v>
      </c>
      <c r="C68" s="219" t="str">
        <f>IF(ROUND('Annual % Triangle'!C68-'Annual % Triangle'!C67,1)=0,"-",ROUND('Annual % Triangle'!C68-'Annual % Triangle'!C67,1))</f>
        <v>-</v>
      </c>
      <c r="D68" s="224" t="str">
        <f>IF(ROUND('Annual % Triangle'!D68-'Annual % Triangle'!D67,1)=0,"-",ROUND('Annual % Triangle'!D68-'Annual % Triangle'!D67,1))</f>
        <v>-</v>
      </c>
      <c r="E68" s="224" t="str">
        <f>IF(ROUND('Annual % Triangle'!E68-'Annual % Triangle'!E67,1)=0,"-",ROUND('Annual % Triangle'!E68-'Annual % Triangle'!E67,1))</f>
        <v>-</v>
      </c>
      <c r="F68" s="224" t="str">
        <f>IF(ROUND('Annual % Triangle'!F68-'Annual % Triangle'!F67,1)=0,"-",ROUND('Annual % Triangle'!F68-'Annual % Triangle'!F67,1))</f>
        <v>-</v>
      </c>
      <c r="G68" s="224" t="str">
        <f>IF(ROUND('Annual % Triangle'!G68-'Annual % Triangle'!G67,1)=0,"-",ROUND('Annual % Triangle'!G68-'Annual % Triangle'!G67,1))</f>
        <v>-</v>
      </c>
      <c r="H68" s="224" t="str">
        <f>IF(ROUND('Annual % Triangle'!H68-'Annual % Triangle'!H67,1)=0,"-",ROUND('Annual % Triangle'!H68-'Annual % Triangle'!H67,1))</f>
        <v>-</v>
      </c>
      <c r="I68" s="224" t="str">
        <f>IF(ROUND('Annual % Triangle'!I68-'Annual % Triangle'!I67,1)=0,"-",ROUND('Annual % Triangle'!I68-'Annual % Triangle'!I67,1))</f>
        <v>-</v>
      </c>
      <c r="J68" s="224" t="str">
        <f>IF(ROUND('Annual % Triangle'!J68-'Annual % Triangle'!J67,1)=0,"-",ROUND('Annual % Triangle'!J68-'Annual % Triangle'!J67,1))</f>
        <v>-</v>
      </c>
      <c r="K68" s="224" t="str">
        <f>IF(ROUND('Annual % Triangle'!K68-'Annual % Triangle'!K67,1)=0,"-",ROUND('Annual % Triangle'!K68-'Annual % Triangle'!K67,1))</f>
        <v>-</v>
      </c>
      <c r="L68" s="224" t="str">
        <f>IF(ROUND('Annual % Triangle'!L68-'Annual % Triangle'!L67,1)=0,"-",ROUND('Annual % Triangle'!L68-'Annual % Triangle'!L67,1))</f>
        <v>-</v>
      </c>
      <c r="M68" s="224" t="str">
        <f>IF(ROUND('Annual % Triangle'!M68-'Annual % Triangle'!M67,1)=0,"-",ROUND('Annual % Triangle'!M68-'Annual % Triangle'!M67,1))</f>
        <v>-</v>
      </c>
      <c r="N68" s="224" t="str">
        <f>IF(ROUND('Annual % Triangle'!N68-'Annual % Triangle'!N67,1)=0,"-",ROUND('Annual % Triangle'!N68-'Annual % Triangle'!N67,1))</f>
        <v>-</v>
      </c>
      <c r="O68" s="224" t="str">
        <f>IF(ROUND('Annual % Triangle'!O68-'Annual % Triangle'!O67,1)=0,"-",ROUND('Annual % Triangle'!O68-'Annual % Triangle'!O67,1))</f>
        <v>-</v>
      </c>
      <c r="P68" s="224" t="str">
        <f>IF(ROUND('Annual % Triangle'!P68-'Annual % Triangle'!P67,1)=0,"-",ROUND('Annual % Triangle'!P68-'Annual % Triangle'!P67,1))</f>
        <v>-</v>
      </c>
      <c r="Q68" s="224" t="str">
        <f>IF(ROUND('Annual % Triangle'!Q68-'Annual % Triangle'!Q67,1)=0,"-",ROUND('Annual % Triangle'!Q68-'Annual % Triangle'!Q67,1))</f>
        <v>-</v>
      </c>
      <c r="R68" s="224" t="str">
        <f>IF(ROUND('Annual % Triangle'!R68-'Annual % Triangle'!R67,1)=0,"-",ROUND('Annual % Triangle'!R68-'Annual % Triangle'!R67,1))</f>
        <v>-</v>
      </c>
      <c r="S68" s="224" t="str">
        <f>IF(ROUND('Annual % Triangle'!S68-'Annual % Triangle'!S67,1)=0,"-",ROUND('Annual % Triangle'!S68-'Annual % Triangle'!S67,1))</f>
        <v>-</v>
      </c>
      <c r="T68" s="224" t="str">
        <f>IF(ROUND('Annual % Triangle'!T68-'Annual % Triangle'!T67,1)=0,"-",ROUND('Annual % Triangle'!T68-'Annual % Triangle'!T67,1))</f>
        <v>-</v>
      </c>
      <c r="U68" s="224" t="str">
        <f>IF(ROUND('Annual % Triangle'!U68-'Annual % Triangle'!U67,1)=0,"-",ROUND('Annual % Triangle'!U68-'Annual % Triangle'!U67,1))</f>
        <v>-</v>
      </c>
      <c r="V68" s="224" t="str">
        <f>IF(ROUND('Annual % Triangle'!V68-'Annual % Triangle'!V67,1)=0,"-",ROUND('Annual % Triangle'!V68-'Annual % Triangle'!V67,1))</f>
        <v>-</v>
      </c>
      <c r="W68" s="224" t="str">
        <f>IF(ROUND('Annual % Triangle'!W68-'Annual % Triangle'!W67,1)=0,"-",ROUND('Annual % Triangle'!W68-'Annual % Triangle'!W67,1))</f>
        <v>-</v>
      </c>
      <c r="X68" s="224" t="str">
        <f>IF(ROUND('Annual % Triangle'!X68-'Annual % Triangle'!X67,1)=0,"-",ROUND('Annual % Triangle'!X68-'Annual % Triangle'!X67,1))</f>
        <v>-</v>
      </c>
      <c r="Y68" s="224" t="str">
        <f>IF(ROUND('Annual % Triangle'!Y68-'Annual % Triangle'!Y67,1)=0,"-",ROUND('Annual % Triangle'!Y68-'Annual % Triangle'!Y67,1))</f>
        <v>-</v>
      </c>
      <c r="Z68" s="224" t="str">
        <f>IF(ROUND('Annual % Triangle'!Z68-'Annual % Triangle'!Z67,1)=0,"-",ROUND('Annual % Triangle'!Z68-'Annual % Triangle'!Z67,1))</f>
        <v>-</v>
      </c>
      <c r="AA68" s="224" t="str">
        <f>IF(ROUND('Annual % Triangle'!AA68-'Annual % Triangle'!AA67,1)=0,"-",ROUND('Annual % Triangle'!AA68-'Annual % Triangle'!AA67,1))</f>
        <v>-</v>
      </c>
      <c r="AB68" s="224" t="str">
        <f>IF(ROUND('Annual % Triangle'!AB68-'Annual % Triangle'!AB67,1)=0,"-",ROUND('Annual % Triangle'!AB68-'Annual % Triangle'!AB67,1))</f>
        <v>-</v>
      </c>
      <c r="AC68" s="224" t="str">
        <f>IF(ROUND('Annual % Triangle'!AC68-'Annual % Triangle'!AC67,1)=0,"-",ROUND('Annual % Triangle'!AC68-'Annual % Triangle'!AC67,1))</f>
        <v>-</v>
      </c>
      <c r="AD68" s="224" t="str">
        <f>IF(ROUND('Annual % Triangle'!AD68-'Annual % Triangle'!AD67,1)=0,"-",ROUND('Annual % Triangle'!AD68-'Annual % Triangle'!AD67,1))</f>
        <v>-</v>
      </c>
      <c r="AE68" s="224" t="str">
        <f>IF(ROUND('Annual % Triangle'!AE68-'Annual % Triangle'!AE67,1)=0,"-",ROUND('Annual % Triangle'!AE68-'Annual % Triangle'!AE67,1))</f>
        <v>-</v>
      </c>
      <c r="AF68" s="224" t="str">
        <f>IF(ROUND('Annual % Triangle'!AF68-'Annual % Triangle'!AF67,1)=0,"-",ROUND('Annual % Triangle'!AF68-'Annual % Triangle'!AF67,1))</f>
        <v>-</v>
      </c>
      <c r="AG68" s="224" t="str">
        <f>IF(ROUND('Annual % Triangle'!AG68-'Annual % Triangle'!AG67,1)=0,"-",ROUND('Annual % Triangle'!AG68-'Annual % Triangle'!AG67,1))</f>
        <v>-</v>
      </c>
      <c r="AH68" s="224" t="str">
        <f>IF(ROUND('Annual % Triangle'!AH68-'Annual % Triangle'!AH67,1)=0,"-",ROUND('Annual % Triangle'!AH68-'Annual % Triangle'!AH67,1))</f>
        <v>-</v>
      </c>
      <c r="AI68" s="224" t="str">
        <f>IF(ROUND('Annual % Triangle'!AI68-'Annual % Triangle'!AI67,1)=0,"-",ROUND('Annual % Triangle'!AI68-'Annual % Triangle'!AI67,1))</f>
        <v>-</v>
      </c>
      <c r="AJ68" s="224" t="str">
        <f>IF(ROUND('Annual % Triangle'!AJ68-'Annual % Triangle'!AJ67,1)=0,"-",ROUND('Annual % Triangle'!AJ68-'Annual % Triangle'!AJ67,1))</f>
        <v>-</v>
      </c>
      <c r="AK68" s="224" t="str">
        <f>IF(ROUND('Annual % Triangle'!AK68-'Annual % Triangle'!AK67,1)=0,"-",ROUND('Annual % Triangle'!AK68-'Annual % Triangle'!AK67,1))</f>
        <v>-</v>
      </c>
      <c r="AL68" s="224" t="str">
        <f>IF(ROUND('Annual % Triangle'!AL68-'Annual % Triangle'!AL67,1)=0,"-",ROUND('Annual % Triangle'!AL68-'Annual % Triangle'!AL67,1))</f>
        <v>-</v>
      </c>
      <c r="AM68" s="224" t="str">
        <f>IF(ROUND('Annual % Triangle'!AM68-'Annual % Triangle'!AM67,1)=0,"-",ROUND('Annual % Triangle'!AM68-'Annual % Triangle'!AM67,1))</f>
        <v>-</v>
      </c>
      <c r="AN68" s="224" t="str">
        <f>IF(ROUND('Annual % Triangle'!AN68-'Annual % Triangle'!AN67,1)=0,"-",ROUND('Annual % Triangle'!AN68-'Annual % Triangle'!AN67,1))</f>
        <v>-</v>
      </c>
      <c r="AO68" s="224" t="str">
        <f>IF(ROUND('Annual % Triangle'!AO68-'Annual % Triangle'!AO67,1)=0,"-",ROUND('Annual % Triangle'!AO68-'Annual % Triangle'!AO67,1))</f>
        <v>-</v>
      </c>
      <c r="AP68" s="224" t="str">
        <f>IF(ROUND('Annual % Triangle'!AP68-'Annual % Triangle'!AP67,1)=0,"-",ROUND('Annual % Triangle'!AP68-'Annual % Triangle'!AP67,1))</f>
        <v>-</v>
      </c>
      <c r="AQ68" s="224" t="str">
        <f>IF(ROUND('Annual % Triangle'!AQ68-'Annual % Triangle'!AQ67,1)=0,"-",ROUND('Annual % Triangle'!AQ68-'Annual % Triangle'!AQ67,1))</f>
        <v>-</v>
      </c>
      <c r="AR68" s="224" t="str">
        <f>IF(ROUND('Annual % Triangle'!AR68-'Annual % Triangle'!AR67,1)=0,"-",ROUND('Annual % Triangle'!AR68-'Annual % Triangle'!AR67,1))</f>
        <v>-</v>
      </c>
      <c r="AS68" s="224" t="str">
        <f>IF(ROUND('Annual % Triangle'!AS68-'Annual % Triangle'!AS67,1)=0,"-",ROUND('Annual % Triangle'!AS68-'Annual % Triangle'!AS67,1))</f>
        <v>-</v>
      </c>
      <c r="AT68" s="228" t="str">
        <f>IF(ROUND('Annual % Triangle'!AT68-'Annual % Triangle'!AT67,1)=0,"-",ROUND('Annual % Triangle'!AT68-'Annual % Triangle'!AT67,1))</f>
        <v>-</v>
      </c>
      <c r="AU68" s="224" t="str">
        <f>IF(ROUND('Annual % Triangle'!AU68-'Annual % Triangle'!AU67,1)=0,"-",ROUND('Annual % Triangle'!AU68-'Annual % Triangle'!AU67,1))</f>
        <v>-</v>
      </c>
      <c r="AV68" s="224" t="str">
        <f>IF(ROUND('Annual % Triangle'!AV68-'Annual % Triangle'!AV67,1)=0,"-",ROUND('Annual % Triangle'!AV68-'Annual % Triangle'!AV67,1))</f>
        <v>-</v>
      </c>
      <c r="AW68" s="224" t="str">
        <f>IF(ROUND('Annual % Triangle'!AW68-'Annual % Triangle'!AW67,1)=0,"-",ROUND('Annual % Triangle'!AW68-'Annual % Triangle'!AW67,1))</f>
        <v>-</v>
      </c>
      <c r="AX68" s="224" t="str">
        <f>IF(ROUND('Annual % Triangle'!AX68-'Annual % Triangle'!AX67,1)=0,"-",ROUND('Annual % Triangle'!AX68-'Annual % Triangle'!AX67,1))</f>
        <v>-</v>
      </c>
      <c r="AY68" s="224" t="str">
        <f>IF(ROUND('Annual % Triangle'!AY68-'Annual % Triangle'!AY67,1)=0,"-",ROUND('Annual % Triangle'!AY68-'Annual % Triangle'!AY67,1))</f>
        <v>-</v>
      </c>
      <c r="AZ68" s="224" t="str">
        <f>IF(ROUND('Annual % Triangle'!AZ68-'Annual % Triangle'!AZ67,1)=0,"-",ROUND('Annual % Triangle'!AZ68-'Annual % Triangle'!AZ67,1))</f>
        <v>-</v>
      </c>
      <c r="BA68" s="224" t="str">
        <f>IF(ROUND('Annual % Triangle'!BA68-'Annual % Triangle'!BA67,1)=0,"-",ROUND('Annual % Triangle'!BA68-'Annual % Triangle'!BA67,1))</f>
        <v>-</v>
      </c>
      <c r="BB68" s="224">
        <f>IF(ROUND('Annual % Triangle'!BB68-'Annual % Triangle'!BB67,1)=0,"-",ROUND('Annual % Triangle'!BB68-'Annual % Triangle'!BB67,1))</f>
        <v>-0.1</v>
      </c>
      <c r="BC68" s="224" t="str">
        <f>IF(ROUND('Annual % Triangle'!BC68-'Annual % Triangle'!BC67,1)=0,"-",ROUND('Annual % Triangle'!BC68-'Annual % Triangle'!BC67,1))</f>
        <v>-</v>
      </c>
      <c r="BD68" s="224" t="str">
        <f>IF(ROUND('Annual % Triangle'!BD68-'Annual % Triangle'!BD67,1)=0,"-",ROUND('Annual % Triangle'!BD68-'Annual % Triangle'!BD67,1))</f>
        <v>-</v>
      </c>
      <c r="BE68" s="224">
        <f>IF(ROUND('Annual % Triangle'!BE68-'Annual % Triangle'!BE67,1)=0,"-",ROUND('Annual % Triangle'!BE68-'Annual % Triangle'!BE67,1))</f>
        <v>-0.2</v>
      </c>
      <c r="BF68" s="220"/>
      <c r="BG68" s="221"/>
      <c r="BH68" s="222"/>
      <c r="BI68" s="222"/>
      <c r="BJ68" s="222"/>
      <c r="BK68" s="222"/>
      <c r="BL68" s="222"/>
      <c r="BM68" s="226"/>
    </row>
    <row r="69" spans="1:65" s="111" customFormat="1" x14ac:dyDescent="0.25">
      <c r="A69" s="93"/>
      <c r="B69" s="112" t="s">
        <v>380</v>
      </c>
      <c r="C69" s="219" t="str">
        <f>IF(ROUND('Annual % Triangle'!C69-'Annual % Triangle'!C68,1)=0,"-",ROUND('Annual % Triangle'!C69-'Annual % Triangle'!C68,1))</f>
        <v>-</v>
      </c>
      <c r="D69" s="224" t="str">
        <f>IF(ROUND('Annual % Triangle'!D69-'Annual % Triangle'!D68,1)=0,"-",ROUND('Annual % Triangle'!D69-'Annual % Triangle'!D68,1))</f>
        <v>-</v>
      </c>
      <c r="E69" s="224" t="str">
        <f>IF(ROUND('Annual % Triangle'!E69-'Annual % Triangle'!E68,1)=0,"-",ROUND('Annual % Triangle'!E69-'Annual % Triangle'!E68,1))</f>
        <v>-</v>
      </c>
      <c r="F69" s="224" t="str">
        <f>IF(ROUND('Annual % Triangle'!F69-'Annual % Triangle'!F68,1)=0,"-",ROUND('Annual % Triangle'!F69-'Annual % Triangle'!F68,1))</f>
        <v>-</v>
      </c>
      <c r="G69" s="224" t="str">
        <f>IF(ROUND('Annual % Triangle'!G69-'Annual % Triangle'!G68,1)=0,"-",ROUND('Annual % Triangle'!G69-'Annual % Triangle'!G68,1))</f>
        <v>-</v>
      </c>
      <c r="H69" s="224" t="str">
        <f>IF(ROUND('Annual % Triangle'!H69-'Annual % Triangle'!H68,1)=0,"-",ROUND('Annual % Triangle'!H69-'Annual % Triangle'!H68,1))</f>
        <v>-</v>
      </c>
      <c r="I69" s="224" t="str">
        <f>IF(ROUND('Annual % Triangle'!I69-'Annual % Triangle'!I68,1)=0,"-",ROUND('Annual % Triangle'!I69-'Annual % Triangle'!I68,1))</f>
        <v>-</v>
      </c>
      <c r="J69" s="224" t="str">
        <f>IF(ROUND('Annual % Triangle'!J69-'Annual % Triangle'!J68,1)=0,"-",ROUND('Annual % Triangle'!J69-'Annual % Triangle'!J68,1))</f>
        <v>-</v>
      </c>
      <c r="K69" s="224" t="str">
        <f>IF(ROUND('Annual % Triangle'!K69-'Annual % Triangle'!K68,1)=0,"-",ROUND('Annual % Triangle'!K69-'Annual % Triangle'!K68,1))</f>
        <v>-</v>
      </c>
      <c r="L69" s="224" t="str">
        <f>IF(ROUND('Annual % Triangle'!L69-'Annual % Triangle'!L68,1)=0,"-",ROUND('Annual % Triangle'!L69-'Annual % Triangle'!L68,1))</f>
        <v>-</v>
      </c>
      <c r="M69" s="224" t="str">
        <f>IF(ROUND('Annual % Triangle'!M69-'Annual % Triangle'!M68,1)=0,"-",ROUND('Annual % Triangle'!M69-'Annual % Triangle'!M68,1))</f>
        <v>-</v>
      </c>
      <c r="N69" s="224" t="str">
        <f>IF(ROUND('Annual % Triangle'!N69-'Annual % Triangle'!N68,1)=0,"-",ROUND('Annual % Triangle'!N69-'Annual % Triangle'!N68,1))</f>
        <v>-</v>
      </c>
      <c r="O69" s="224" t="str">
        <f>IF(ROUND('Annual % Triangle'!O69-'Annual % Triangle'!O68,1)=0,"-",ROUND('Annual % Triangle'!O69-'Annual % Triangle'!O68,1))</f>
        <v>-</v>
      </c>
      <c r="P69" s="224" t="str">
        <f>IF(ROUND('Annual % Triangle'!P69-'Annual % Triangle'!P68,1)=0,"-",ROUND('Annual % Triangle'!P69-'Annual % Triangle'!P68,1))</f>
        <v>-</v>
      </c>
      <c r="Q69" s="224" t="str">
        <f>IF(ROUND('Annual % Triangle'!Q69-'Annual % Triangle'!Q68,1)=0,"-",ROUND('Annual % Triangle'!Q69-'Annual % Triangle'!Q68,1))</f>
        <v>-</v>
      </c>
      <c r="R69" s="224" t="str">
        <f>IF(ROUND('Annual % Triangle'!R69-'Annual % Triangle'!R68,1)=0,"-",ROUND('Annual % Triangle'!R69-'Annual % Triangle'!R68,1))</f>
        <v>-</v>
      </c>
      <c r="S69" s="224" t="str">
        <f>IF(ROUND('Annual % Triangle'!S69-'Annual % Triangle'!S68,1)=0,"-",ROUND('Annual % Triangle'!S69-'Annual % Triangle'!S68,1))</f>
        <v>-</v>
      </c>
      <c r="T69" s="224" t="str">
        <f>IF(ROUND('Annual % Triangle'!T69-'Annual % Triangle'!T68,1)=0,"-",ROUND('Annual % Triangle'!T69-'Annual % Triangle'!T68,1))</f>
        <v>-</v>
      </c>
      <c r="U69" s="224" t="str">
        <f>IF(ROUND('Annual % Triangle'!U69-'Annual % Triangle'!U68,1)=0,"-",ROUND('Annual % Triangle'!U69-'Annual % Triangle'!U68,1))</f>
        <v>-</v>
      </c>
      <c r="V69" s="224" t="str">
        <f>IF(ROUND('Annual % Triangle'!V69-'Annual % Triangle'!V68,1)=0,"-",ROUND('Annual % Triangle'!V69-'Annual % Triangle'!V68,1))</f>
        <v>-</v>
      </c>
      <c r="W69" s="224" t="str">
        <f>IF(ROUND('Annual % Triangle'!W69-'Annual % Triangle'!W68,1)=0,"-",ROUND('Annual % Triangle'!W69-'Annual % Triangle'!W68,1))</f>
        <v>-</v>
      </c>
      <c r="X69" s="224" t="str">
        <f>IF(ROUND('Annual % Triangle'!X69-'Annual % Triangle'!X68,1)=0,"-",ROUND('Annual % Triangle'!X69-'Annual % Triangle'!X68,1))</f>
        <v>-</v>
      </c>
      <c r="Y69" s="224" t="str">
        <f>IF(ROUND('Annual % Triangle'!Y69-'Annual % Triangle'!Y68,1)=0,"-",ROUND('Annual % Triangle'!Y69-'Annual % Triangle'!Y68,1))</f>
        <v>-</v>
      </c>
      <c r="Z69" s="224" t="str">
        <f>IF(ROUND('Annual % Triangle'!Z69-'Annual % Triangle'!Z68,1)=0,"-",ROUND('Annual % Triangle'!Z69-'Annual % Triangle'!Z68,1))</f>
        <v>-</v>
      </c>
      <c r="AA69" s="224" t="str">
        <f>IF(ROUND('Annual % Triangle'!AA69-'Annual % Triangle'!AA68,1)=0,"-",ROUND('Annual % Triangle'!AA69-'Annual % Triangle'!AA68,1))</f>
        <v>-</v>
      </c>
      <c r="AB69" s="224" t="str">
        <f>IF(ROUND('Annual % Triangle'!AB69-'Annual % Triangle'!AB68,1)=0,"-",ROUND('Annual % Triangle'!AB69-'Annual % Triangle'!AB68,1))</f>
        <v>-</v>
      </c>
      <c r="AC69" s="224" t="str">
        <f>IF(ROUND('Annual % Triangle'!AC69-'Annual % Triangle'!AC68,1)=0,"-",ROUND('Annual % Triangle'!AC69-'Annual % Triangle'!AC68,1))</f>
        <v>-</v>
      </c>
      <c r="AD69" s="224" t="str">
        <f>IF(ROUND('Annual % Triangle'!AD69-'Annual % Triangle'!AD68,1)=0,"-",ROUND('Annual % Triangle'!AD69-'Annual % Triangle'!AD68,1))</f>
        <v>-</v>
      </c>
      <c r="AE69" s="224" t="str">
        <f>IF(ROUND('Annual % Triangle'!AE69-'Annual % Triangle'!AE68,1)=0,"-",ROUND('Annual % Triangle'!AE69-'Annual % Triangle'!AE68,1))</f>
        <v>-</v>
      </c>
      <c r="AF69" s="224" t="str">
        <f>IF(ROUND('Annual % Triangle'!AF69-'Annual % Triangle'!AF68,1)=0,"-",ROUND('Annual % Triangle'!AF69-'Annual % Triangle'!AF68,1))</f>
        <v>-</v>
      </c>
      <c r="AG69" s="224" t="str">
        <f>IF(ROUND('Annual % Triangle'!AG69-'Annual % Triangle'!AG68,1)=0,"-",ROUND('Annual % Triangle'!AG69-'Annual % Triangle'!AG68,1))</f>
        <v>-</v>
      </c>
      <c r="AH69" s="224" t="str">
        <f>IF(ROUND('Annual % Triangle'!AH69-'Annual % Triangle'!AH68,1)=0,"-",ROUND('Annual % Triangle'!AH69-'Annual % Triangle'!AH68,1))</f>
        <v>-</v>
      </c>
      <c r="AI69" s="224" t="str">
        <f>IF(ROUND('Annual % Triangle'!AI69-'Annual % Triangle'!AI68,1)=0,"-",ROUND('Annual % Triangle'!AI69-'Annual % Triangle'!AI68,1))</f>
        <v>-</v>
      </c>
      <c r="AJ69" s="224" t="str">
        <f>IF(ROUND('Annual % Triangle'!AJ69-'Annual % Triangle'!AJ68,1)=0,"-",ROUND('Annual % Triangle'!AJ69-'Annual % Triangle'!AJ68,1))</f>
        <v>-</v>
      </c>
      <c r="AK69" s="224" t="str">
        <f>IF(ROUND('Annual % Triangle'!AK69-'Annual % Triangle'!AK68,1)=0,"-",ROUND('Annual % Triangle'!AK69-'Annual % Triangle'!AK68,1))</f>
        <v>-</v>
      </c>
      <c r="AL69" s="224" t="str">
        <f>IF(ROUND('Annual % Triangle'!AL69-'Annual % Triangle'!AL68,1)=0,"-",ROUND('Annual % Triangle'!AL69-'Annual % Triangle'!AL68,1))</f>
        <v>-</v>
      </c>
      <c r="AM69" s="224" t="str">
        <f>IF(ROUND('Annual % Triangle'!AM69-'Annual % Triangle'!AM68,1)=0,"-",ROUND('Annual % Triangle'!AM69-'Annual % Triangle'!AM68,1))</f>
        <v>-</v>
      </c>
      <c r="AN69" s="224" t="str">
        <f>IF(ROUND('Annual % Triangle'!AN69-'Annual % Triangle'!AN68,1)=0,"-",ROUND('Annual % Triangle'!AN69-'Annual % Triangle'!AN68,1))</f>
        <v>-</v>
      </c>
      <c r="AO69" s="224" t="str">
        <f>IF(ROUND('Annual % Triangle'!AO69-'Annual % Triangle'!AO68,1)=0,"-",ROUND('Annual % Triangle'!AO69-'Annual % Triangle'!AO68,1))</f>
        <v>-</v>
      </c>
      <c r="AP69" s="224" t="str">
        <f>IF(ROUND('Annual % Triangle'!AP69-'Annual % Triangle'!AP68,1)=0,"-",ROUND('Annual % Triangle'!AP69-'Annual % Triangle'!AP68,1))</f>
        <v>-</v>
      </c>
      <c r="AQ69" s="224" t="str">
        <f>IF(ROUND('Annual % Triangle'!AQ69-'Annual % Triangle'!AQ68,1)=0,"-",ROUND('Annual % Triangle'!AQ69-'Annual % Triangle'!AQ68,1))</f>
        <v>-</v>
      </c>
      <c r="AR69" s="224" t="str">
        <f>IF(ROUND('Annual % Triangle'!AR69-'Annual % Triangle'!AR68,1)=0,"-",ROUND('Annual % Triangle'!AR69-'Annual % Triangle'!AR68,1))</f>
        <v>-</v>
      </c>
      <c r="AS69" s="224" t="str">
        <f>IF(ROUND('Annual % Triangle'!AS69-'Annual % Triangle'!AS68,1)=0,"-",ROUND('Annual % Triangle'!AS69-'Annual % Triangle'!AS68,1))</f>
        <v>-</v>
      </c>
      <c r="AT69" s="224" t="str">
        <f>IF(ROUND('Annual % Triangle'!AT69-'Annual % Triangle'!AT68,1)=0,"-",ROUND('Annual % Triangle'!AT69-'Annual % Triangle'!AT68,1))</f>
        <v>-</v>
      </c>
      <c r="AU69" s="228" t="str">
        <f>IF(ROUND('Annual % Triangle'!AU69-'Annual % Triangle'!AU68,1)=0,"-",ROUND('Annual % Triangle'!AU69-'Annual % Triangle'!AU68,1))</f>
        <v>-</v>
      </c>
      <c r="AV69" s="224" t="str">
        <f>IF(ROUND('Annual % Triangle'!AV69-'Annual % Triangle'!AV68,1)=0,"-",ROUND('Annual % Triangle'!AV69-'Annual % Triangle'!AV68,1))</f>
        <v>-</v>
      </c>
      <c r="AW69" s="224" t="str">
        <f>IF(ROUND('Annual % Triangle'!AW69-'Annual % Triangle'!AW68,1)=0,"-",ROUND('Annual % Triangle'!AW69-'Annual % Triangle'!AW68,1))</f>
        <v>-</v>
      </c>
      <c r="AX69" s="224" t="str">
        <f>IF(ROUND('Annual % Triangle'!AX69-'Annual % Triangle'!AX68,1)=0,"-",ROUND('Annual % Triangle'!AX69-'Annual % Triangle'!AX68,1))</f>
        <v>-</v>
      </c>
      <c r="AY69" s="224" t="str">
        <f>IF(ROUND('Annual % Triangle'!AY69-'Annual % Triangle'!AY68,1)=0,"-",ROUND('Annual % Triangle'!AY69-'Annual % Triangle'!AY68,1))</f>
        <v>-</v>
      </c>
      <c r="AZ69" s="224" t="str">
        <f>IF(ROUND('Annual % Triangle'!AZ69-'Annual % Triangle'!AZ68,1)=0,"-",ROUND('Annual % Triangle'!AZ69-'Annual % Triangle'!AZ68,1))</f>
        <v>-</v>
      </c>
      <c r="BA69" s="224" t="str">
        <f>IF(ROUND('Annual % Triangle'!BA69-'Annual % Triangle'!BA68,1)=0,"-",ROUND('Annual % Triangle'!BA69-'Annual % Triangle'!BA68,1))</f>
        <v>-</v>
      </c>
      <c r="BB69" s="224" t="str">
        <f>IF(ROUND('Annual % Triangle'!BB69-'Annual % Triangle'!BB68,1)=0,"-",ROUND('Annual % Triangle'!BB69-'Annual % Triangle'!BB68,1))</f>
        <v>-</v>
      </c>
      <c r="BC69" s="224" t="str">
        <f>IF(ROUND('Annual % Triangle'!BC69-'Annual % Triangle'!BC68,1)=0,"-",ROUND('Annual % Triangle'!BC69-'Annual % Triangle'!BC68,1))</f>
        <v>-</v>
      </c>
      <c r="BD69" s="224" t="str">
        <f>IF(ROUND('Annual % Triangle'!BD69-'Annual % Triangle'!BD68,1)=0,"-",ROUND('Annual % Triangle'!BD69-'Annual % Triangle'!BD68,1))</f>
        <v>-</v>
      </c>
      <c r="BE69" s="224" t="str">
        <f>IF(ROUND('Annual % Triangle'!BE69-'Annual % Triangle'!BE68,1)=0,"-",ROUND('Annual % Triangle'!BE69-'Annual % Triangle'!BE68,1))</f>
        <v>-</v>
      </c>
      <c r="BF69" s="224" t="str">
        <f>IF(ROUND('Annual % Triangle'!BF69-'Annual % Triangle'!BF68,1)=0,"-",ROUND('Annual % Triangle'!BF69-'Annual % Triangle'!BF68,1))</f>
        <v>-</v>
      </c>
      <c r="BG69" s="220"/>
      <c r="BH69" s="221"/>
      <c r="BI69" s="222"/>
      <c r="BJ69" s="222"/>
      <c r="BK69" s="222"/>
      <c r="BL69" s="222"/>
      <c r="BM69" s="226"/>
    </row>
    <row r="70" spans="1:65" s="111" customFormat="1" x14ac:dyDescent="0.25">
      <c r="A70" s="93"/>
      <c r="B70" s="112" t="s">
        <v>381</v>
      </c>
      <c r="C70" s="219" t="str">
        <f>IF(ROUND('Annual % Triangle'!C70-'Annual % Triangle'!C69,1)=0,"-",ROUND('Annual % Triangle'!C70-'Annual % Triangle'!C69,1))</f>
        <v>-</v>
      </c>
      <c r="D70" s="224" t="str">
        <f>IF(ROUND('Annual % Triangle'!D70-'Annual % Triangle'!D69,1)=0,"-",ROUND('Annual % Triangle'!D70-'Annual % Triangle'!D69,1))</f>
        <v>-</v>
      </c>
      <c r="E70" s="224" t="str">
        <f>IF(ROUND('Annual % Triangle'!E70-'Annual % Triangle'!E69,1)=0,"-",ROUND('Annual % Triangle'!E70-'Annual % Triangle'!E69,1))</f>
        <v>-</v>
      </c>
      <c r="F70" s="224" t="str">
        <f>IF(ROUND('Annual % Triangle'!F70-'Annual % Triangle'!F69,1)=0,"-",ROUND('Annual % Triangle'!F70-'Annual % Triangle'!F69,1))</f>
        <v>-</v>
      </c>
      <c r="G70" s="224" t="str">
        <f>IF(ROUND('Annual % Triangle'!G70-'Annual % Triangle'!G69,1)=0,"-",ROUND('Annual % Triangle'!G70-'Annual % Triangle'!G69,1))</f>
        <v>-</v>
      </c>
      <c r="H70" s="224" t="str">
        <f>IF(ROUND('Annual % Triangle'!H70-'Annual % Triangle'!H69,1)=0,"-",ROUND('Annual % Triangle'!H70-'Annual % Triangle'!H69,1))</f>
        <v>-</v>
      </c>
      <c r="I70" s="224" t="str">
        <f>IF(ROUND('Annual % Triangle'!I70-'Annual % Triangle'!I69,1)=0,"-",ROUND('Annual % Triangle'!I70-'Annual % Triangle'!I69,1))</f>
        <v>-</v>
      </c>
      <c r="J70" s="224" t="str">
        <f>IF(ROUND('Annual % Triangle'!J70-'Annual % Triangle'!J69,1)=0,"-",ROUND('Annual % Triangle'!J70-'Annual % Triangle'!J69,1))</f>
        <v>-</v>
      </c>
      <c r="K70" s="224" t="str">
        <f>IF(ROUND('Annual % Triangle'!K70-'Annual % Triangle'!K69,1)=0,"-",ROUND('Annual % Triangle'!K70-'Annual % Triangle'!K69,1))</f>
        <v>-</v>
      </c>
      <c r="L70" s="224" t="str">
        <f>IF(ROUND('Annual % Triangle'!L70-'Annual % Triangle'!L69,1)=0,"-",ROUND('Annual % Triangle'!L70-'Annual % Triangle'!L69,1))</f>
        <v>-</v>
      </c>
      <c r="M70" s="224" t="str">
        <f>IF(ROUND('Annual % Triangle'!M70-'Annual % Triangle'!M69,1)=0,"-",ROUND('Annual % Triangle'!M70-'Annual % Triangle'!M69,1))</f>
        <v>-</v>
      </c>
      <c r="N70" s="224" t="str">
        <f>IF(ROUND('Annual % Triangle'!N70-'Annual % Triangle'!N69,1)=0,"-",ROUND('Annual % Triangle'!N70-'Annual % Triangle'!N69,1))</f>
        <v>-</v>
      </c>
      <c r="O70" s="224" t="str">
        <f>IF(ROUND('Annual % Triangle'!O70-'Annual % Triangle'!O69,1)=0,"-",ROUND('Annual % Triangle'!O70-'Annual % Triangle'!O69,1))</f>
        <v>-</v>
      </c>
      <c r="P70" s="224" t="str">
        <f>IF(ROUND('Annual % Triangle'!P70-'Annual % Triangle'!P69,1)=0,"-",ROUND('Annual % Triangle'!P70-'Annual % Triangle'!P69,1))</f>
        <v>-</v>
      </c>
      <c r="Q70" s="224" t="str">
        <f>IF(ROUND('Annual % Triangle'!Q70-'Annual % Triangle'!Q69,1)=0,"-",ROUND('Annual % Triangle'!Q70-'Annual % Triangle'!Q69,1))</f>
        <v>-</v>
      </c>
      <c r="R70" s="224" t="str">
        <f>IF(ROUND('Annual % Triangle'!R70-'Annual % Triangle'!R69,1)=0,"-",ROUND('Annual % Triangle'!R70-'Annual % Triangle'!R69,1))</f>
        <v>-</v>
      </c>
      <c r="S70" s="224" t="str">
        <f>IF(ROUND('Annual % Triangle'!S70-'Annual % Triangle'!S69,1)=0,"-",ROUND('Annual % Triangle'!S70-'Annual % Triangle'!S69,1))</f>
        <v>-</v>
      </c>
      <c r="T70" s="224" t="str">
        <f>IF(ROUND('Annual % Triangle'!T70-'Annual % Triangle'!T69,1)=0,"-",ROUND('Annual % Triangle'!T70-'Annual % Triangle'!T69,1))</f>
        <v>-</v>
      </c>
      <c r="U70" s="224" t="str">
        <f>IF(ROUND('Annual % Triangle'!U70-'Annual % Triangle'!U69,1)=0,"-",ROUND('Annual % Triangle'!U70-'Annual % Triangle'!U69,1))</f>
        <v>-</v>
      </c>
      <c r="V70" s="224" t="str">
        <f>IF(ROUND('Annual % Triangle'!V70-'Annual % Triangle'!V69,1)=0,"-",ROUND('Annual % Triangle'!V70-'Annual % Triangle'!V69,1))</f>
        <v>-</v>
      </c>
      <c r="W70" s="224" t="str">
        <f>IF(ROUND('Annual % Triangle'!W70-'Annual % Triangle'!W69,1)=0,"-",ROUND('Annual % Triangle'!W70-'Annual % Triangle'!W69,1))</f>
        <v>-</v>
      </c>
      <c r="X70" s="224" t="str">
        <f>IF(ROUND('Annual % Triangle'!X70-'Annual % Triangle'!X69,1)=0,"-",ROUND('Annual % Triangle'!X70-'Annual % Triangle'!X69,1))</f>
        <v>-</v>
      </c>
      <c r="Y70" s="224" t="str">
        <f>IF(ROUND('Annual % Triangle'!Y70-'Annual % Triangle'!Y69,1)=0,"-",ROUND('Annual % Triangle'!Y70-'Annual % Triangle'!Y69,1))</f>
        <v>-</v>
      </c>
      <c r="Z70" s="224" t="str">
        <f>IF(ROUND('Annual % Triangle'!Z70-'Annual % Triangle'!Z69,1)=0,"-",ROUND('Annual % Triangle'!Z70-'Annual % Triangle'!Z69,1))</f>
        <v>-</v>
      </c>
      <c r="AA70" s="224" t="str">
        <f>IF(ROUND('Annual % Triangle'!AA70-'Annual % Triangle'!AA69,1)=0,"-",ROUND('Annual % Triangle'!AA70-'Annual % Triangle'!AA69,1))</f>
        <v>-</v>
      </c>
      <c r="AB70" s="224" t="str">
        <f>IF(ROUND('Annual % Triangle'!AB70-'Annual % Triangle'!AB69,1)=0,"-",ROUND('Annual % Triangle'!AB70-'Annual % Triangle'!AB69,1))</f>
        <v>-</v>
      </c>
      <c r="AC70" s="224" t="str">
        <f>IF(ROUND('Annual % Triangle'!AC70-'Annual % Triangle'!AC69,1)=0,"-",ROUND('Annual % Triangle'!AC70-'Annual % Triangle'!AC69,1))</f>
        <v>-</v>
      </c>
      <c r="AD70" s="224" t="str">
        <f>IF(ROUND('Annual % Triangle'!AD70-'Annual % Triangle'!AD69,1)=0,"-",ROUND('Annual % Triangle'!AD70-'Annual % Triangle'!AD69,1))</f>
        <v>-</v>
      </c>
      <c r="AE70" s="224" t="str">
        <f>IF(ROUND('Annual % Triangle'!AE70-'Annual % Triangle'!AE69,1)=0,"-",ROUND('Annual % Triangle'!AE70-'Annual % Triangle'!AE69,1))</f>
        <v>-</v>
      </c>
      <c r="AF70" s="224" t="str">
        <f>IF(ROUND('Annual % Triangle'!AF70-'Annual % Triangle'!AF69,1)=0,"-",ROUND('Annual % Triangle'!AF70-'Annual % Triangle'!AF69,1))</f>
        <v>-</v>
      </c>
      <c r="AG70" s="224" t="str">
        <f>IF(ROUND('Annual % Triangle'!AG70-'Annual % Triangle'!AG69,1)=0,"-",ROUND('Annual % Triangle'!AG70-'Annual % Triangle'!AG69,1))</f>
        <v>-</v>
      </c>
      <c r="AH70" s="224" t="str">
        <f>IF(ROUND('Annual % Triangle'!AH70-'Annual % Triangle'!AH69,1)=0,"-",ROUND('Annual % Triangle'!AH70-'Annual % Triangle'!AH69,1))</f>
        <v>-</v>
      </c>
      <c r="AI70" s="224" t="str">
        <f>IF(ROUND('Annual % Triangle'!AI70-'Annual % Triangle'!AI69,1)=0,"-",ROUND('Annual % Triangle'!AI70-'Annual % Triangle'!AI69,1))</f>
        <v>-</v>
      </c>
      <c r="AJ70" s="224" t="str">
        <f>IF(ROUND('Annual % Triangle'!AJ70-'Annual % Triangle'!AJ69,1)=0,"-",ROUND('Annual % Triangle'!AJ70-'Annual % Triangle'!AJ69,1))</f>
        <v>-</v>
      </c>
      <c r="AK70" s="224" t="str">
        <f>IF(ROUND('Annual % Triangle'!AK70-'Annual % Triangle'!AK69,1)=0,"-",ROUND('Annual % Triangle'!AK70-'Annual % Triangle'!AK69,1))</f>
        <v>-</v>
      </c>
      <c r="AL70" s="224" t="str">
        <f>IF(ROUND('Annual % Triangle'!AL70-'Annual % Triangle'!AL69,1)=0,"-",ROUND('Annual % Triangle'!AL70-'Annual % Triangle'!AL69,1))</f>
        <v>-</v>
      </c>
      <c r="AM70" s="224" t="str">
        <f>IF(ROUND('Annual % Triangle'!AM70-'Annual % Triangle'!AM69,1)=0,"-",ROUND('Annual % Triangle'!AM70-'Annual % Triangle'!AM69,1))</f>
        <v>-</v>
      </c>
      <c r="AN70" s="224" t="str">
        <f>IF(ROUND('Annual % Triangle'!AN70-'Annual % Triangle'!AN69,1)=0,"-",ROUND('Annual % Triangle'!AN70-'Annual % Triangle'!AN69,1))</f>
        <v>-</v>
      </c>
      <c r="AO70" s="224" t="str">
        <f>IF(ROUND('Annual % Triangle'!AO70-'Annual % Triangle'!AO69,1)=0,"-",ROUND('Annual % Triangle'!AO70-'Annual % Triangle'!AO69,1))</f>
        <v>-</v>
      </c>
      <c r="AP70" s="224" t="str">
        <f>IF(ROUND('Annual % Triangle'!AP70-'Annual % Triangle'!AP69,1)=0,"-",ROUND('Annual % Triangle'!AP70-'Annual % Triangle'!AP69,1))</f>
        <v>-</v>
      </c>
      <c r="AQ70" s="224" t="str">
        <f>IF(ROUND('Annual % Triangle'!AQ70-'Annual % Triangle'!AQ69,1)=0,"-",ROUND('Annual % Triangle'!AQ70-'Annual % Triangle'!AQ69,1))</f>
        <v>-</v>
      </c>
      <c r="AR70" s="224" t="str">
        <f>IF(ROUND('Annual % Triangle'!AR70-'Annual % Triangle'!AR69,1)=0,"-",ROUND('Annual % Triangle'!AR70-'Annual % Triangle'!AR69,1))</f>
        <v>-</v>
      </c>
      <c r="AS70" s="224" t="str">
        <f>IF(ROUND('Annual % Triangle'!AS70-'Annual % Triangle'!AS69,1)=0,"-",ROUND('Annual % Triangle'!AS70-'Annual % Triangle'!AS69,1))</f>
        <v>-</v>
      </c>
      <c r="AT70" s="224" t="str">
        <f>IF(ROUND('Annual % Triangle'!AT70-'Annual % Triangle'!AT69,1)=0,"-",ROUND('Annual % Triangle'!AT70-'Annual % Triangle'!AT69,1))</f>
        <v>-</v>
      </c>
      <c r="AU70" s="224" t="str">
        <f>IF(ROUND('Annual % Triangle'!AU70-'Annual % Triangle'!AU69,1)=0,"-",ROUND('Annual % Triangle'!AU70-'Annual % Triangle'!AU69,1))</f>
        <v>-</v>
      </c>
      <c r="AV70" s="228" t="str">
        <f>IF(ROUND('Annual % Triangle'!AV70-'Annual % Triangle'!AV69,1)=0,"-",ROUND('Annual % Triangle'!AV70-'Annual % Triangle'!AV69,1))</f>
        <v>-</v>
      </c>
      <c r="AW70" s="224" t="str">
        <f>IF(ROUND('Annual % Triangle'!AW70-'Annual % Triangle'!AW69,1)=0,"-",ROUND('Annual % Triangle'!AW70-'Annual % Triangle'!AW69,1))</f>
        <v>-</v>
      </c>
      <c r="AX70" s="224" t="str">
        <f>IF(ROUND('Annual % Triangle'!AX70-'Annual % Triangle'!AX69,1)=0,"-",ROUND('Annual % Triangle'!AX70-'Annual % Triangle'!AX69,1))</f>
        <v>-</v>
      </c>
      <c r="AY70" s="224" t="str">
        <f>IF(ROUND('Annual % Triangle'!AY70-'Annual % Triangle'!AY69,1)=0,"-",ROUND('Annual % Triangle'!AY70-'Annual % Triangle'!AY69,1))</f>
        <v>-</v>
      </c>
      <c r="AZ70" s="224" t="str">
        <f>IF(ROUND('Annual % Triangle'!AZ70-'Annual % Triangle'!AZ69,1)=0,"-",ROUND('Annual % Triangle'!AZ70-'Annual % Triangle'!AZ69,1))</f>
        <v>-</v>
      </c>
      <c r="BA70" s="224" t="str">
        <f>IF(ROUND('Annual % Triangle'!BA70-'Annual % Triangle'!BA69,1)=0,"-",ROUND('Annual % Triangle'!BA70-'Annual % Triangle'!BA69,1))</f>
        <v>-</v>
      </c>
      <c r="BB70" s="224" t="str">
        <f>IF(ROUND('Annual % Triangle'!BB70-'Annual % Triangle'!BB69,1)=0,"-",ROUND('Annual % Triangle'!BB70-'Annual % Triangle'!BB69,1))</f>
        <v>-</v>
      </c>
      <c r="BC70" s="224" t="str">
        <f>IF(ROUND('Annual % Triangle'!BC70-'Annual % Triangle'!BC69,1)=0,"-",ROUND('Annual % Triangle'!BC70-'Annual % Triangle'!BC69,1))</f>
        <v>-</v>
      </c>
      <c r="BD70" s="224" t="str">
        <f>IF(ROUND('Annual % Triangle'!BD70-'Annual % Triangle'!BD69,1)=0,"-",ROUND('Annual % Triangle'!BD70-'Annual % Triangle'!BD69,1))</f>
        <v>-</v>
      </c>
      <c r="BE70" s="224" t="str">
        <f>IF(ROUND('Annual % Triangle'!BE70-'Annual % Triangle'!BE69,1)=0,"-",ROUND('Annual % Triangle'!BE70-'Annual % Triangle'!BE69,1))</f>
        <v>-</v>
      </c>
      <c r="BF70" s="224" t="str">
        <f>IF(ROUND('Annual % Triangle'!BF70-'Annual % Triangle'!BF69,1)=0,"-",ROUND('Annual % Triangle'!BF70-'Annual % Triangle'!BF69,1))</f>
        <v>-</v>
      </c>
      <c r="BG70" s="224" t="str">
        <f>IF(ROUND('Annual % Triangle'!BG70-'Annual % Triangle'!BG69,1)=0,"-",ROUND('Annual % Triangle'!BG70-'Annual % Triangle'!BG69,1))</f>
        <v>-</v>
      </c>
      <c r="BH70" s="220"/>
      <c r="BI70" s="221"/>
      <c r="BJ70" s="222"/>
      <c r="BK70" s="222"/>
      <c r="BL70" s="222"/>
      <c r="BM70" s="226"/>
    </row>
    <row r="71" spans="1:65" s="111" customFormat="1" x14ac:dyDescent="0.25">
      <c r="A71" s="93"/>
      <c r="B71" s="164" t="s">
        <v>382</v>
      </c>
      <c r="C71" s="219" t="str">
        <f>IF(ROUND('Annual % Triangle'!C71-'Annual % Triangle'!C70,1)=0,"-",ROUND('Annual % Triangle'!C71-'Annual % Triangle'!C70,1))</f>
        <v>-</v>
      </c>
      <c r="D71" s="229" t="str">
        <f>IF(ROUND('Annual % Triangle'!D71-'Annual % Triangle'!D70,1)=0,"-",ROUND('Annual % Triangle'!D71-'Annual % Triangle'!D70,1))</f>
        <v>-</v>
      </c>
      <c r="E71" s="229" t="str">
        <f>IF(ROUND('Annual % Triangle'!E71-'Annual % Triangle'!E70,1)=0,"-",ROUND('Annual % Triangle'!E71-'Annual % Triangle'!E70,1))</f>
        <v>-</v>
      </c>
      <c r="F71" s="229" t="str">
        <f>IF(ROUND('Annual % Triangle'!F71-'Annual % Triangle'!F70,1)=0,"-",ROUND('Annual % Triangle'!F71-'Annual % Triangle'!F70,1))</f>
        <v>-</v>
      </c>
      <c r="G71" s="229" t="str">
        <f>IF(ROUND('Annual % Triangle'!G71-'Annual % Triangle'!G70,1)=0,"-",ROUND('Annual % Triangle'!G71-'Annual % Triangle'!G70,1))</f>
        <v>-</v>
      </c>
      <c r="H71" s="229" t="str">
        <f>IF(ROUND('Annual % Triangle'!H71-'Annual % Triangle'!H70,1)=0,"-",ROUND('Annual % Triangle'!H71-'Annual % Triangle'!H70,1))</f>
        <v>-</v>
      </c>
      <c r="I71" s="229" t="str">
        <f>IF(ROUND('Annual % Triangle'!I71-'Annual % Triangle'!I70,1)=0,"-",ROUND('Annual % Triangle'!I71-'Annual % Triangle'!I70,1))</f>
        <v>-</v>
      </c>
      <c r="J71" s="229" t="str">
        <f>IF(ROUND('Annual % Triangle'!J71-'Annual % Triangle'!J70,1)=0,"-",ROUND('Annual % Triangle'!J71-'Annual % Triangle'!J70,1))</f>
        <v>-</v>
      </c>
      <c r="K71" s="229" t="str">
        <f>IF(ROUND('Annual % Triangle'!K71-'Annual % Triangle'!K70,1)=0,"-",ROUND('Annual % Triangle'!K71-'Annual % Triangle'!K70,1))</f>
        <v>-</v>
      </c>
      <c r="L71" s="229" t="str">
        <f>IF(ROUND('Annual % Triangle'!L71-'Annual % Triangle'!L70,1)=0,"-",ROUND('Annual % Triangle'!L71-'Annual % Triangle'!L70,1))</f>
        <v>-</v>
      </c>
      <c r="M71" s="229" t="str">
        <f>IF(ROUND('Annual % Triangle'!M71-'Annual % Triangle'!M70,1)=0,"-",ROUND('Annual % Triangle'!M71-'Annual % Triangle'!M70,1))</f>
        <v>-</v>
      </c>
      <c r="N71" s="229" t="str">
        <f>IF(ROUND('Annual % Triangle'!N71-'Annual % Triangle'!N70,1)=0,"-",ROUND('Annual % Triangle'!N71-'Annual % Triangle'!N70,1))</f>
        <v>-</v>
      </c>
      <c r="O71" s="229" t="str">
        <f>IF(ROUND('Annual % Triangle'!O71-'Annual % Triangle'!O70,1)=0,"-",ROUND('Annual % Triangle'!O71-'Annual % Triangle'!O70,1))</f>
        <v>-</v>
      </c>
      <c r="P71" s="229" t="str">
        <f>IF(ROUND('Annual % Triangle'!P71-'Annual % Triangle'!P70,1)=0,"-",ROUND('Annual % Triangle'!P71-'Annual % Triangle'!P70,1))</f>
        <v>-</v>
      </c>
      <c r="Q71" s="229" t="str">
        <f>IF(ROUND('Annual % Triangle'!Q71-'Annual % Triangle'!Q70,1)=0,"-",ROUND('Annual % Triangle'!Q71-'Annual % Triangle'!Q70,1))</f>
        <v>-</v>
      </c>
      <c r="R71" s="229" t="str">
        <f>IF(ROUND('Annual % Triangle'!R71-'Annual % Triangle'!R70,1)=0,"-",ROUND('Annual % Triangle'!R71-'Annual % Triangle'!R70,1))</f>
        <v>-</v>
      </c>
      <c r="S71" s="229" t="str">
        <f>IF(ROUND('Annual % Triangle'!S71-'Annual % Triangle'!S70,1)=0,"-",ROUND('Annual % Triangle'!S71-'Annual % Triangle'!S70,1))</f>
        <v>-</v>
      </c>
      <c r="T71" s="229" t="str">
        <f>IF(ROUND('Annual % Triangle'!T71-'Annual % Triangle'!T70,1)=0,"-",ROUND('Annual % Triangle'!T71-'Annual % Triangle'!T70,1))</f>
        <v>-</v>
      </c>
      <c r="U71" s="229" t="str">
        <f>IF(ROUND('Annual % Triangle'!U71-'Annual % Triangle'!U70,1)=0,"-",ROUND('Annual % Triangle'!U71-'Annual % Triangle'!U70,1))</f>
        <v>-</v>
      </c>
      <c r="V71" s="229" t="str">
        <f>IF(ROUND('Annual % Triangle'!V71-'Annual % Triangle'!V70,1)=0,"-",ROUND('Annual % Triangle'!V71-'Annual % Triangle'!V70,1))</f>
        <v>-</v>
      </c>
      <c r="W71" s="229" t="str">
        <f>IF(ROUND('Annual % Triangle'!W71-'Annual % Triangle'!W70,1)=0,"-",ROUND('Annual % Triangle'!W71-'Annual % Triangle'!W70,1))</f>
        <v>-</v>
      </c>
      <c r="X71" s="229" t="str">
        <f>IF(ROUND('Annual % Triangle'!X71-'Annual % Triangle'!X70,1)=0,"-",ROUND('Annual % Triangle'!X71-'Annual % Triangle'!X70,1))</f>
        <v>-</v>
      </c>
      <c r="Y71" s="229" t="str">
        <f>IF(ROUND('Annual % Triangle'!Y71-'Annual % Triangle'!Y70,1)=0,"-",ROUND('Annual % Triangle'!Y71-'Annual % Triangle'!Y70,1))</f>
        <v>-</v>
      </c>
      <c r="Z71" s="229" t="str">
        <f>IF(ROUND('Annual % Triangle'!Z71-'Annual % Triangle'!Z70,1)=0,"-",ROUND('Annual % Triangle'!Z71-'Annual % Triangle'!Z70,1))</f>
        <v>-</v>
      </c>
      <c r="AA71" s="229" t="str">
        <f>IF(ROUND('Annual % Triangle'!AA71-'Annual % Triangle'!AA70,1)=0,"-",ROUND('Annual % Triangle'!AA71-'Annual % Triangle'!AA70,1))</f>
        <v>-</v>
      </c>
      <c r="AB71" s="229" t="str">
        <f>IF(ROUND('Annual % Triangle'!AB71-'Annual % Triangle'!AB70,1)=0,"-",ROUND('Annual % Triangle'!AB71-'Annual % Triangle'!AB70,1))</f>
        <v>-</v>
      </c>
      <c r="AC71" s="229" t="str">
        <f>IF(ROUND('Annual % Triangle'!AC71-'Annual % Triangle'!AC70,1)=0,"-",ROUND('Annual % Triangle'!AC71-'Annual % Triangle'!AC70,1))</f>
        <v>-</v>
      </c>
      <c r="AD71" s="229" t="str">
        <f>IF(ROUND('Annual % Triangle'!AD71-'Annual % Triangle'!AD70,1)=0,"-",ROUND('Annual % Triangle'!AD71-'Annual % Triangle'!AD70,1))</f>
        <v>-</v>
      </c>
      <c r="AE71" s="229" t="str">
        <f>IF(ROUND('Annual % Triangle'!AE71-'Annual % Triangle'!AE70,1)=0,"-",ROUND('Annual % Triangle'!AE71-'Annual % Triangle'!AE70,1))</f>
        <v>-</v>
      </c>
      <c r="AF71" s="229" t="str">
        <f>IF(ROUND('Annual % Triangle'!AF71-'Annual % Triangle'!AF70,1)=0,"-",ROUND('Annual % Triangle'!AF71-'Annual % Triangle'!AF70,1))</f>
        <v>-</v>
      </c>
      <c r="AG71" s="229" t="str">
        <f>IF(ROUND('Annual % Triangle'!AG71-'Annual % Triangle'!AG70,1)=0,"-",ROUND('Annual % Triangle'!AG71-'Annual % Triangle'!AG70,1))</f>
        <v>-</v>
      </c>
      <c r="AH71" s="229" t="str">
        <f>IF(ROUND('Annual % Triangle'!AH71-'Annual % Triangle'!AH70,1)=0,"-",ROUND('Annual % Triangle'!AH71-'Annual % Triangle'!AH70,1))</f>
        <v>-</v>
      </c>
      <c r="AI71" s="229" t="str">
        <f>IF(ROUND('Annual % Triangle'!AI71-'Annual % Triangle'!AI70,1)=0,"-",ROUND('Annual % Triangle'!AI71-'Annual % Triangle'!AI70,1))</f>
        <v>-</v>
      </c>
      <c r="AJ71" s="229" t="str">
        <f>IF(ROUND('Annual % Triangle'!AJ71-'Annual % Triangle'!AJ70,1)=0,"-",ROUND('Annual % Triangle'!AJ71-'Annual % Triangle'!AJ70,1))</f>
        <v>-</v>
      </c>
      <c r="AK71" s="229" t="str">
        <f>IF(ROUND('Annual % Triangle'!AK71-'Annual % Triangle'!AK70,1)=0,"-",ROUND('Annual % Triangle'!AK71-'Annual % Triangle'!AK70,1))</f>
        <v>-</v>
      </c>
      <c r="AL71" s="229" t="str">
        <f>IF(ROUND('Annual % Triangle'!AL71-'Annual % Triangle'!AL70,1)=0,"-",ROUND('Annual % Triangle'!AL71-'Annual % Triangle'!AL70,1))</f>
        <v>-</v>
      </c>
      <c r="AM71" s="229" t="str">
        <f>IF(ROUND('Annual % Triangle'!AM71-'Annual % Triangle'!AM70,1)=0,"-",ROUND('Annual % Triangle'!AM71-'Annual % Triangle'!AM70,1))</f>
        <v>-</v>
      </c>
      <c r="AN71" s="229" t="str">
        <f>IF(ROUND('Annual % Triangle'!AN71-'Annual % Triangle'!AN70,1)=0,"-",ROUND('Annual % Triangle'!AN71-'Annual % Triangle'!AN70,1))</f>
        <v>-</v>
      </c>
      <c r="AO71" s="229" t="str">
        <f>IF(ROUND('Annual % Triangle'!AO71-'Annual % Triangle'!AO70,1)=0,"-",ROUND('Annual % Triangle'!AO71-'Annual % Triangle'!AO70,1))</f>
        <v>-</v>
      </c>
      <c r="AP71" s="229" t="str">
        <f>IF(ROUND('Annual % Triangle'!AP71-'Annual % Triangle'!AP70,1)=0,"-",ROUND('Annual % Triangle'!AP71-'Annual % Triangle'!AP70,1))</f>
        <v>-</v>
      </c>
      <c r="AQ71" s="229" t="str">
        <f>IF(ROUND('Annual % Triangle'!AQ71-'Annual % Triangle'!AQ70,1)=0,"-",ROUND('Annual % Triangle'!AQ71-'Annual % Triangle'!AQ70,1))</f>
        <v>-</v>
      </c>
      <c r="AR71" s="229" t="str">
        <f>IF(ROUND('Annual % Triangle'!AR71-'Annual % Triangle'!AR70,1)=0,"-",ROUND('Annual % Triangle'!AR71-'Annual % Triangle'!AR70,1))</f>
        <v>-</v>
      </c>
      <c r="AS71" s="229" t="str">
        <f>IF(ROUND('Annual % Triangle'!AS71-'Annual % Triangle'!AS70,1)=0,"-",ROUND('Annual % Triangle'!AS71-'Annual % Triangle'!AS70,1))</f>
        <v>-</v>
      </c>
      <c r="AT71" s="229" t="str">
        <f>IF(ROUND('Annual % Triangle'!AT71-'Annual % Triangle'!AT70,1)=0,"-",ROUND('Annual % Triangle'!AT71-'Annual % Triangle'!AT70,1))</f>
        <v>-</v>
      </c>
      <c r="AU71" s="229" t="str">
        <f>IF(ROUND('Annual % Triangle'!AU71-'Annual % Triangle'!AU70,1)=0,"-",ROUND('Annual % Triangle'!AU71-'Annual % Triangle'!AU70,1))</f>
        <v>-</v>
      </c>
      <c r="AV71" s="229" t="str">
        <f>IF(ROUND('Annual % Triangle'!AV71-'Annual % Triangle'!AV70,1)=0,"-",ROUND('Annual % Triangle'!AV71-'Annual % Triangle'!AV70,1))</f>
        <v>-</v>
      </c>
      <c r="AW71" s="230" t="str">
        <f>IF(ROUND('Annual % Triangle'!AW71-'Annual % Triangle'!AW70,1)=0,"-",ROUND('Annual % Triangle'!AW71-'Annual % Triangle'!AW70,1))</f>
        <v>-</v>
      </c>
      <c r="AX71" s="229" t="str">
        <f>IF(ROUND('Annual % Triangle'!AX71-'Annual % Triangle'!AX70,1)=0,"-",ROUND('Annual % Triangle'!AX71-'Annual % Triangle'!AX70,1))</f>
        <v>-</v>
      </c>
      <c r="AY71" s="229" t="str">
        <f>IF(ROUND('Annual % Triangle'!AY71-'Annual % Triangle'!AY70,1)=0,"-",ROUND('Annual % Triangle'!AY71-'Annual % Triangle'!AY70,1))</f>
        <v>-</v>
      </c>
      <c r="AZ71" s="229" t="str">
        <f>IF(ROUND('Annual % Triangle'!AZ71-'Annual % Triangle'!AZ70,1)=0,"-",ROUND('Annual % Triangle'!AZ71-'Annual % Triangle'!AZ70,1))</f>
        <v>-</v>
      </c>
      <c r="BA71" s="229" t="str">
        <f>IF(ROUND('Annual % Triangle'!BA71-'Annual % Triangle'!BA70,1)=0,"-",ROUND('Annual % Triangle'!BA71-'Annual % Triangle'!BA70,1))</f>
        <v>-</v>
      </c>
      <c r="BB71" s="229" t="str">
        <f>IF(ROUND('Annual % Triangle'!BB71-'Annual % Triangle'!BB70,1)=0,"-",ROUND('Annual % Triangle'!BB71-'Annual % Triangle'!BB70,1))</f>
        <v>-</v>
      </c>
      <c r="BC71" s="229" t="str">
        <f>IF(ROUND('Annual % Triangle'!BC71-'Annual % Triangle'!BC70,1)=0,"-",ROUND('Annual % Triangle'!BC71-'Annual % Triangle'!BC70,1))</f>
        <v>-</v>
      </c>
      <c r="BD71" s="229" t="str">
        <f>IF(ROUND('Annual % Triangle'!BD71-'Annual % Triangle'!BD70,1)=0,"-",ROUND('Annual % Triangle'!BD71-'Annual % Triangle'!BD70,1))</f>
        <v>-</v>
      </c>
      <c r="BE71" s="229">
        <f>IF(ROUND('Annual % Triangle'!BE71-'Annual % Triangle'!BE70,1)=0,"-",ROUND('Annual % Triangle'!BE71-'Annual % Triangle'!BE70,1))</f>
        <v>0.1</v>
      </c>
      <c r="BF71" s="229" t="str">
        <f>IF(ROUND('Annual % Triangle'!BF71-'Annual % Triangle'!BF70,1)=0,"-",ROUND('Annual % Triangle'!BF71-'Annual % Triangle'!BF70,1))</f>
        <v>-</v>
      </c>
      <c r="BG71" s="229" t="str">
        <f>IF(ROUND('Annual % Triangle'!BG71-'Annual % Triangle'!BG70,1)=0,"-",ROUND('Annual % Triangle'!BG71-'Annual % Triangle'!BG70,1))</f>
        <v>-</v>
      </c>
      <c r="BH71" s="229">
        <f>IF(ROUND('Annual % Triangle'!BH71-'Annual % Triangle'!BH70,1)=0,"-",ROUND('Annual % Triangle'!BH71-'Annual % Triangle'!BH70,1))</f>
        <v>-0.1</v>
      </c>
      <c r="BI71" s="220"/>
      <c r="BJ71" s="221"/>
      <c r="BK71" s="222"/>
      <c r="BL71" s="222"/>
      <c r="BM71" s="226"/>
    </row>
    <row r="72" spans="1:65" s="111" customFormat="1" x14ac:dyDescent="0.25">
      <c r="A72" s="93"/>
      <c r="B72" s="169" t="s">
        <v>389</v>
      </c>
      <c r="C72" s="229" t="str">
        <f>IF(ROUND('Annual % Triangle'!C72-'Annual % Triangle'!C71,1)=0,"-",ROUND('Annual % Triangle'!C72-'Annual % Triangle'!C71,1))</f>
        <v>-</v>
      </c>
      <c r="D72" s="229" t="str">
        <f>IF(ROUND('Annual % Triangle'!D72-'Annual % Triangle'!D71,1)=0,"-",ROUND('Annual % Triangle'!D72-'Annual % Triangle'!D71,1))</f>
        <v>-</v>
      </c>
      <c r="E72" s="229" t="str">
        <f>IF(ROUND('Annual % Triangle'!E72-'Annual % Triangle'!E71,1)=0,"-",ROUND('Annual % Triangle'!E72-'Annual % Triangle'!E71,1))</f>
        <v>-</v>
      </c>
      <c r="F72" s="229" t="str">
        <f>IF(ROUND('Annual % Triangle'!F72-'Annual % Triangle'!F71,1)=0,"-",ROUND('Annual % Triangle'!F72-'Annual % Triangle'!F71,1))</f>
        <v>-</v>
      </c>
      <c r="G72" s="229" t="str">
        <f>IF(ROUND('Annual % Triangle'!G72-'Annual % Triangle'!G71,1)=0,"-",ROUND('Annual % Triangle'!G72-'Annual % Triangle'!G71,1))</f>
        <v>-</v>
      </c>
      <c r="H72" s="229" t="str">
        <f>IF(ROUND('Annual % Triangle'!H72-'Annual % Triangle'!H71,1)=0,"-",ROUND('Annual % Triangle'!H72-'Annual % Triangle'!H71,1))</f>
        <v>-</v>
      </c>
      <c r="I72" s="229" t="str">
        <f>IF(ROUND('Annual % Triangle'!I72-'Annual % Triangle'!I71,1)=0,"-",ROUND('Annual % Triangle'!I72-'Annual % Triangle'!I71,1))</f>
        <v>-</v>
      </c>
      <c r="J72" s="229" t="str">
        <f>IF(ROUND('Annual % Triangle'!J72-'Annual % Triangle'!J71,1)=0,"-",ROUND('Annual % Triangle'!J72-'Annual % Triangle'!J71,1))</f>
        <v>-</v>
      </c>
      <c r="K72" s="229" t="str">
        <f>IF(ROUND('Annual % Triangle'!K72-'Annual % Triangle'!K71,1)=0,"-",ROUND('Annual % Triangle'!K72-'Annual % Triangle'!K71,1))</f>
        <v>-</v>
      </c>
      <c r="L72" s="229" t="str">
        <f>IF(ROUND('Annual % Triangle'!L72-'Annual % Triangle'!L71,1)=0,"-",ROUND('Annual % Triangle'!L72-'Annual % Triangle'!L71,1))</f>
        <v>-</v>
      </c>
      <c r="M72" s="229" t="str">
        <f>IF(ROUND('Annual % Triangle'!M72-'Annual % Triangle'!M71,1)=0,"-",ROUND('Annual % Triangle'!M72-'Annual % Triangle'!M71,1))</f>
        <v>-</v>
      </c>
      <c r="N72" s="229" t="str">
        <f>IF(ROUND('Annual % Triangle'!N72-'Annual % Triangle'!N71,1)=0,"-",ROUND('Annual % Triangle'!N72-'Annual % Triangle'!N71,1))</f>
        <v>-</v>
      </c>
      <c r="O72" s="229" t="str">
        <f>IF(ROUND('Annual % Triangle'!O72-'Annual % Triangle'!O71,1)=0,"-",ROUND('Annual % Triangle'!O72-'Annual % Triangle'!O71,1))</f>
        <v>-</v>
      </c>
      <c r="P72" s="229" t="str">
        <f>IF(ROUND('Annual % Triangle'!P72-'Annual % Triangle'!P71,1)=0,"-",ROUND('Annual % Triangle'!P72-'Annual % Triangle'!P71,1))</f>
        <v>-</v>
      </c>
      <c r="Q72" s="229" t="str">
        <f>IF(ROUND('Annual % Triangle'!Q72-'Annual % Triangle'!Q71,1)=0,"-",ROUND('Annual % Triangle'!Q72-'Annual % Triangle'!Q71,1))</f>
        <v>-</v>
      </c>
      <c r="R72" s="229" t="str">
        <f>IF(ROUND('Annual % Triangle'!R72-'Annual % Triangle'!R71,1)=0,"-",ROUND('Annual % Triangle'!R72-'Annual % Triangle'!R71,1))</f>
        <v>-</v>
      </c>
      <c r="S72" s="229" t="str">
        <f>IF(ROUND('Annual % Triangle'!S72-'Annual % Triangle'!S71,1)=0,"-",ROUND('Annual % Triangle'!S72-'Annual % Triangle'!S71,1))</f>
        <v>-</v>
      </c>
      <c r="T72" s="229" t="str">
        <f>IF(ROUND('Annual % Triangle'!T72-'Annual % Triangle'!T71,1)=0,"-",ROUND('Annual % Triangle'!T72-'Annual % Triangle'!T71,1))</f>
        <v>-</v>
      </c>
      <c r="U72" s="229" t="str">
        <f>IF(ROUND('Annual % Triangle'!U72-'Annual % Triangle'!U71,1)=0,"-",ROUND('Annual % Triangle'!U72-'Annual % Triangle'!U71,1))</f>
        <v>-</v>
      </c>
      <c r="V72" s="229" t="str">
        <f>IF(ROUND('Annual % Triangle'!V72-'Annual % Triangle'!V71,1)=0,"-",ROUND('Annual % Triangle'!V72-'Annual % Triangle'!V71,1))</f>
        <v>-</v>
      </c>
      <c r="W72" s="229" t="str">
        <f>IF(ROUND('Annual % Triangle'!W72-'Annual % Triangle'!W71,1)=0,"-",ROUND('Annual % Triangle'!W72-'Annual % Triangle'!W71,1))</f>
        <v>-</v>
      </c>
      <c r="X72" s="229" t="str">
        <f>IF(ROUND('Annual % Triangle'!X72-'Annual % Triangle'!X71,1)=0,"-",ROUND('Annual % Triangle'!X72-'Annual % Triangle'!X71,1))</f>
        <v>-</v>
      </c>
      <c r="Y72" s="229" t="str">
        <f>IF(ROUND('Annual % Triangle'!Y72-'Annual % Triangle'!Y71,1)=0,"-",ROUND('Annual % Triangle'!Y72-'Annual % Triangle'!Y71,1))</f>
        <v>-</v>
      </c>
      <c r="Z72" s="229" t="str">
        <f>IF(ROUND('Annual % Triangle'!Z72-'Annual % Triangle'!Z71,1)=0,"-",ROUND('Annual % Triangle'!Z72-'Annual % Triangle'!Z71,1))</f>
        <v>-</v>
      </c>
      <c r="AA72" s="229" t="str">
        <f>IF(ROUND('Annual % Triangle'!AA72-'Annual % Triangle'!AA71,1)=0,"-",ROUND('Annual % Triangle'!AA72-'Annual % Triangle'!AA71,1))</f>
        <v>-</v>
      </c>
      <c r="AB72" s="229" t="str">
        <f>IF(ROUND('Annual % Triangle'!AB72-'Annual % Triangle'!AB71,1)=0,"-",ROUND('Annual % Triangle'!AB72-'Annual % Triangle'!AB71,1))</f>
        <v>-</v>
      </c>
      <c r="AC72" s="229" t="str">
        <f>IF(ROUND('Annual % Triangle'!AC72-'Annual % Triangle'!AC71,1)=0,"-",ROUND('Annual % Triangle'!AC72-'Annual % Triangle'!AC71,1))</f>
        <v>-</v>
      </c>
      <c r="AD72" s="229" t="str">
        <f>IF(ROUND('Annual % Triangle'!AD72-'Annual % Triangle'!AD71,1)=0,"-",ROUND('Annual % Triangle'!AD72-'Annual % Triangle'!AD71,1))</f>
        <v>-</v>
      </c>
      <c r="AE72" s="229" t="str">
        <f>IF(ROUND('Annual % Triangle'!AE72-'Annual % Triangle'!AE71,1)=0,"-",ROUND('Annual % Triangle'!AE72-'Annual % Triangle'!AE71,1))</f>
        <v>-</v>
      </c>
      <c r="AF72" s="229" t="str">
        <f>IF(ROUND('Annual % Triangle'!AF72-'Annual % Triangle'!AF71,1)=0,"-",ROUND('Annual % Triangle'!AF72-'Annual % Triangle'!AF71,1))</f>
        <v>-</v>
      </c>
      <c r="AG72" s="229" t="str">
        <f>IF(ROUND('Annual % Triangle'!AG72-'Annual % Triangle'!AG71,1)=0,"-",ROUND('Annual % Triangle'!AG72-'Annual % Triangle'!AG71,1))</f>
        <v>-</v>
      </c>
      <c r="AH72" s="229" t="str">
        <f>IF(ROUND('Annual % Triangle'!AH72-'Annual % Triangle'!AH71,1)=0,"-",ROUND('Annual % Triangle'!AH72-'Annual % Triangle'!AH71,1))</f>
        <v>-</v>
      </c>
      <c r="AI72" s="229" t="str">
        <f>IF(ROUND('Annual % Triangle'!AI72-'Annual % Triangle'!AI71,1)=0,"-",ROUND('Annual % Triangle'!AI72-'Annual % Triangle'!AI71,1))</f>
        <v>-</v>
      </c>
      <c r="AJ72" s="229" t="str">
        <f>IF(ROUND('Annual % Triangle'!AJ72-'Annual % Triangle'!AJ71,1)=0,"-",ROUND('Annual % Triangle'!AJ72-'Annual % Triangle'!AJ71,1))</f>
        <v>-</v>
      </c>
      <c r="AK72" s="229" t="str">
        <f>IF(ROUND('Annual % Triangle'!AK72-'Annual % Triangle'!AK71,1)=0,"-",ROUND('Annual % Triangle'!AK72-'Annual % Triangle'!AK71,1))</f>
        <v>-</v>
      </c>
      <c r="AL72" s="229" t="str">
        <f>IF(ROUND('Annual % Triangle'!AL72-'Annual % Triangle'!AL71,1)=0,"-",ROUND('Annual % Triangle'!AL72-'Annual % Triangle'!AL71,1))</f>
        <v>-</v>
      </c>
      <c r="AM72" s="229" t="str">
        <f>IF(ROUND('Annual % Triangle'!AM72-'Annual % Triangle'!AM71,1)=0,"-",ROUND('Annual % Triangle'!AM72-'Annual % Triangle'!AM71,1))</f>
        <v>-</v>
      </c>
      <c r="AN72" s="229" t="str">
        <f>IF(ROUND('Annual % Triangle'!AN72-'Annual % Triangle'!AN71,1)=0,"-",ROUND('Annual % Triangle'!AN72-'Annual % Triangle'!AN71,1))</f>
        <v>-</v>
      </c>
      <c r="AO72" s="229" t="str">
        <f>IF(ROUND('Annual % Triangle'!AO72-'Annual % Triangle'!AO71,1)=0,"-",ROUND('Annual % Triangle'!AO72-'Annual % Triangle'!AO71,1))</f>
        <v>-</v>
      </c>
      <c r="AP72" s="229" t="str">
        <f>IF(ROUND('Annual % Triangle'!AP72-'Annual % Triangle'!AP71,1)=0,"-",ROUND('Annual % Triangle'!AP72-'Annual % Triangle'!AP71,1))</f>
        <v>-</v>
      </c>
      <c r="AQ72" s="229" t="str">
        <f>IF(ROUND('Annual % Triangle'!AQ72-'Annual % Triangle'!AQ71,1)=0,"-",ROUND('Annual % Triangle'!AQ72-'Annual % Triangle'!AQ71,1))</f>
        <v>-</v>
      </c>
      <c r="AR72" s="229" t="str">
        <f>IF(ROUND('Annual % Triangle'!AR72-'Annual % Triangle'!AR71,1)=0,"-",ROUND('Annual % Triangle'!AR72-'Annual % Triangle'!AR71,1))</f>
        <v>-</v>
      </c>
      <c r="AS72" s="229" t="str">
        <f>IF(ROUND('Annual % Triangle'!AS72-'Annual % Triangle'!AS71,1)=0,"-",ROUND('Annual % Triangle'!AS72-'Annual % Triangle'!AS71,1))</f>
        <v>-</v>
      </c>
      <c r="AT72" s="229" t="str">
        <f>IF(ROUND('Annual % Triangle'!AT72-'Annual % Triangle'!AT71,1)=0,"-",ROUND('Annual % Triangle'!AT72-'Annual % Triangle'!AT71,1))</f>
        <v>-</v>
      </c>
      <c r="AU72" s="229" t="str">
        <f>IF(ROUND('Annual % Triangle'!AU72-'Annual % Triangle'!AU71,1)=0,"-",ROUND('Annual % Triangle'!AU72-'Annual % Triangle'!AU71,1))</f>
        <v>-</v>
      </c>
      <c r="AV72" s="229" t="str">
        <f>IF(ROUND('Annual % Triangle'!AV72-'Annual % Triangle'!AV71,1)=0,"-",ROUND('Annual % Triangle'!AV72-'Annual % Triangle'!AV71,1))</f>
        <v>-</v>
      </c>
      <c r="AW72" s="229" t="str">
        <f>IF(ROUND('Annual % Triangle'!AW72-'Annual % Triangle'!AW71,1)=0,"-",ROUND('Annual % Triangle'!AW72-'Annual % Triangle'!AW71,1))</f>
        <v>-</v>
      </c>
      <c r="AX72" s="230" t="str">
        <f>IF(ROUND('Annual % Triangle'!AX72-'Annual % Triangle'!AX71,1)=0,"-",ROUND('Annual % Triangle'!AX72-'Annual % Triangle'!AX71,1))</f>
        <v>-</v>
      </c>
      <c r="AY72" s="229" t="str">
        <f>IF(ROUND('Annual % Triangle'!AY72-'Annual % Triangle'!AY71,1)=0,"-",ROUND('Annual % Triangle'!AY72-'Annual % Triangle'!AY71,1))</f>
        <v>-</v>
      </c>
      <c r="AZ72" s="229" t="str">
        <f>IF(ROUND('Annual % Triangle'!AZ72-'Annual % Triangle'!AZ71,1)=0,"-",ROUND('Annual % Triangle'!AZ72-'Annual % Triangle'!AZ71,1))</f>
        <v>-</v>
      </c>
      <c r="BA72" s="229" t="str">
        <f>IF(ROUND('Annual % Triangle'!BA72-'Annual % Triangle'!BA71,1)=0,"-",ROUND('Annual % Triangle'!BA72-'Annual % Triangle'!BA71,1))</f>
        <v>-</v>
      </c>
      <c r="BB72" s="229" t="str">
        <f>IF(ROUND('Annual % Triangle'!BB72-'Annual % Triangle'!BB71,1)=0,"-",ROUND('Annual % Triangle'!BB72-'Annual % Triangle'!BB71,1))</f>
        <v>-</v>
      </c>
      <c r="BC72" s="229" t="str">
        <f>IF(ROUND('Annual % Triangle'!BC72-'Annual % Triangle'!BC71,1)=0,"-",ROUND('Annual % Triangle'!BC72-'Annual % Triangle'!BC71,1))</f>
        <v>-</v>
      </c>
      <c r="BD72" s="229" t="str">
        <f>IF(ROUND('Annual % Triangle'!BD72-'Annual % Triangle'!BD71,1)=0,"-",ROUND('Annual % Triangle'!BD72-'Annual % Triangle'!BD71,1))</f>
        <v>-</v>
      </c>
      <c r="BE72" s="229" t="str">
        <f>IF(ROUND('Annual % Triangle'!BE72-'Annual % Triangle'!BE71,1)=0,"-",ROUND('Annual % Triangle'!BE72-'Annual % Triangle'!BE71,1))</f>
        <v>-</v>
      </c>
      <c r="BF72" s="229" t="str">
        <f>IF(ROUND('Annual % Triangle'!BF72-'Annual % Triangle'!BF71,1)=0,"-",ROUND('Annual % Triangle'!BF72-'Annual % Triangle'!BF71,1))</f>
        <v>-</v>
      </c>
      <c r="BG72" s="229" t="str">
        <f>IF(ROUND('Annual % Triangle'!BG72-'Annual % Triangle'!BG71,1)=0,"-",ROUND('Annual % Triangle'!BG72-'Annual % Triangle'!BG71,1))</f>
        <v>-</v>
      </c>
      <c r="BH72" s="229" t="str">
        <f>IF(ROUND('Annual % Triangle'!BH72-'Annual % Triangle'!BH71,1)=0,"-",ROUND('Annual % Triangle'!BH72-'Annual % Triangle'!BH71,1))</f>
        <v>-</v>
      </c>
      <c r="BI72" s="229" t="str">
        <f>IF(ROUND('Annual % Triangle'!BI72-'Annual % Triangle'!BI71,1)=0,"-",ROUND('Annual % Triangle'!BI72-'Annual % Triangle'!BI71,1))</f>
        <v>-</v>
      </c>
      <c r="BJ72" s="220"/>
      <c r="BK72" s="221"/>
      <c r="BL72" s="222"/>
      <c r="BM72" s="226"/>
    </row>
    <row r="73" spans="1:65" s="111" customFormat="1" x14ac:dyDescent="0.25">
      <c r="A73" s="93"/>
      <c r="B73" s="258" t="s">
        <v>391</v>
      </c>
      <c r="C73" s="254" t="str">
        <f>IF(ROUND('Annual % Triangle'!C73-'Annual % Triangle'!C72,1)=0,"-",ROUND('Annual % Triangle'!C73-'Annual % Triangle'!C72,1))</f>
        <v>-</v>
      </c>
      <c r="D73" s="254" t="str">
        <f>IF(ROUND('Annual % Triangle'!D73-'Annual % Triangle'!D72,1)=0,"-",ROUND('Annual % Triangle'!D73-'Annual % Triangle'!D72,1))</f>
        <v>-</v>
      </c>
      <c r="E73" s="254" t="str">
        <f>IF(ROUND('Annual % Triangle'!E73-'Annual % Triangle'!E72,1)=0,"-",ROUND('Annual % Triangle'!E73-'Annual % Triangle'!E72,1))</f>
        <v>-</v>
      </c>
      <c r="F73" s="254" t="str">
        <f>IF(ROUND('Annual % Triangle'!F73-'Annual % Triangle'!F72,1)=0,"-",ROUND('Annual % Triangle'!F73-'Annual % Triangle'!F72,1))</f>
        <v>-</v>
      </c>
      <c r="G73" s="254" t="str">
        <f>IF(ROUND('Annual % Triangle'!G73-'Annual % Triangle'!G72,1)=0,"-",ROUND('Annual % Triangle'!G73-'Annual % Triangle'!G72,1))</f>
        <v>-</v>
      </c>
      <c r="H73" s="254" t="str">
        <f>IF(ROUND('Annual % Triangle'!H73-'Annual % Triangle'!H72,1)=0,"-",ROUND('Annual % Triangle'!H73-'Annual % Triangle'!H72,1))</f>
        <v>-</v>
      </c>
      <c r="I73" s="254" t="str">
        <f>IF(ROUND('Annual % Triangle'!I73-'Annual % Triangle'!I72,1)=0,"-",ROUND('Annual % Triangle'!I73-'Annual % Triangle'!I72,1))</f>
        <v>-</v>
      </c>
      <c r="J73" s="254" t="str">
        <f>IF(ROUND('Annual % Triangle'!J73-'Annual % Triangle'!J72,1)=0,"-",ROUND('Annual % Triangle'!J73-'Annual % Triangle'!J72,1))</f>
        <v>-</v>
      </c>
      <c r="K73" s="254" t="str">
        <f>IF(ROUND('Annual % Triangle'!K73-'Annual % Triangle'!K72,1)=0,"-",ROUND('Annual % Triangle'!K73-'Annual % Triangle'!K72,1))</f>
        <v>-</v>
      </c>
      <c r="L73" s="254" t="str">
        <f>IF(ROUND('Annual % Triangle'!L73-'Annual % Triangle'!L72,1)=0,"-",ROUND('Annual % Triangle'!L73-'Annual % Triangle'!L72,1))</f>
        <v>-</v>
      </c>
      <c r="M73" s="254" t="str">
        <f>IF(ROUND('Annual % Triangle'!M73-'Annual % Triangle'!M72,1)=0,"-",ROUND('Annual % Triangle'!M73-'Annual % Triangle'!M72,1))</f>
        <v>-</v>
      </c>
      <c r="N73" s="254" t="str">
        <f>IF(ROUND('Annual % Triangle'!N73-'Annual % Triangle'!N72,1)=0,"-",ROUND('Annual % Triangle'!N73-'Annual % Triangle'!N72,1))</f>
        <v>-</v>
      </c>
      <c r="O73" s="254" t="str">
        <f>IF(ROUND('Annual % Triangle'!O73-'Annual % Triangle'!O72,1)=0,"-",ROUND('Annual % Triangle'!O73-'Annual % Triangle'!O72,1))</f>
        <v>-</v>
      </c>
      <c r="P73" s="254" t="str">
        <f>IF(ROUND('Annual % Triangle'!P73-'Annual % Triangle'!P72,1)=0,"-",ROUND('Annual % Triangle'!P73-'Annual % Triangle'!P72,1))</f>
        <v>-</v>
      </c>
      <c r="Q73" s="254" t="str">
        <f>IF(ROUND('Annual % Triangle'!Q73-'Annual % Triangle'!Q72,1)=0,"-",ROUND('Annual % Triangle'!Q73-'Annual % Triangle'!Q72,1))</f>
        <v>-</v>
      </c>
      <c r="R73" s="254" t="str">
        <f>IF(ROUND('Annual % Triangle'!R73-'Annual % Triangle'!R72,1)=0,"-",ROUND('Annual % Triangle'!R73-'Annual % Triangle'!R72,1))</f>
        <v>-</v>
      </c>
      <c r="S73" s="254" t="str">
        <f>IF(ROUND('Annual % Triangle'!S73-'Annual % Triangle'!S72,1)=0,"-",ROUND('Annual % Triangle'!S73-'Annual % Triangle'!S72,1))</f>
        <v>-</v>
      </c>
      <c r="T73" s="254" t="str">
        <f>IF(ROUND('Annual % Triangle'!T73-'Annual % Triangle'!T72,1)=0,"-",ROUND('Annual % Triangle'!T73-'Annual % Triangle'!T72,1))</f>
        <v>-</v>
      </c>
      <c r="U73" s="254" t="str">
        <f>IF(ROUND('Annual % Triangle'!U73-'Annual % Triangle'!U72,1)=0,"-",ROUND('Annual % Triangle'!U73-'Annual % Triangle'!U72,1))</f>
        <v>-</v>
      </c>
      <c r="V73" s="254" t="str">
        <f>IF(ROUND('Annual % Triangle'!V73-'Annual % Triangle'!V72,1)=0,"-",ROUND('Annual % Triangle'!V73-'Annual % Triangle'!V72,1))</f>
        <v>-</v>
      </c>
      <c r="W73" s="254" t="str">
        <f>IF(ROUND('Annual % Triangle'!W73-'Annual % Triangle'!W72,1)=0,"-",ROUND('Annual % Triangle'!W73-'Annual % Triangle'!W72,1))</f>
        <v>-</v>
      </c>
      <c r="X73" s="254" t="str">
        <f>IF(ROUND('Annual % Triangle'!X73-'Annual % Triangle'!X72,1)=0,"-",ROUND('Annual % Triangle'!X73-'Annual % Triangle'!X72,1))</f>
        <v>-</v>
      </c>
      <c r="Y73" s="254" t="str">
        <f>IF(ROUND('Annual % Triangle'!Y73-'Annual % Triangle'!Y72,1)=0,"-",ROUND('Annual % Triangle'!Y73-'Annual % Triangle'!Y72,1))</f>
        <v>-</v>
      </c>
      <c r="Z73" s="254" t="str">
        <f>IF(ROUND('Annual % Triangle'!Z73-'Annual % Triangle'!Z72,1)=0,"-",ROUND('Annual % Triangle'!Z73-'Annual % Triangle'!Z72,1))</f>
        <v>-</v>
      </c>
      <c r="AA73" s="254" t="str">
        <f>IF(ROUND('Annual % Triangle'!AA73-'Annual % Triangle'!AA72,1)=0,"-",ROUND('Annual % Triangle'!AA73-'Annual % Triangle'!AA72,1))</f>
        <v>-</v>
      </c>
      <c r="AB73" s="254" t="str">
        <f>IF(ROUND('Annual % Triangle'!AB73-'Annual % Triangle'!AB72,1)=0,"-",ROUND('Annual % Triangle'!AB73-'Annual % Triangle'!AB72,1))</f>
        <v>-</v>
      </c>
      <c r="AC73" s="254" t="str">
        <f>IF(ROUND('Annual % Triangle'!AC73-'Annual % Triangle'!AC72,1)=0,"-",ROUND('Annual % Triangle'!AC73-'Annual % Triangle'!AC72,1))</f>
        <v>-</v>
      </c>
      <c r="AD73" s="254" t="str">
        <f>IF(ROUND('Annual % Triangle'!AD73-'Annual % Triangle'!AD72,1)=0,"-",ROUND('Annual % Triangle'!AD73-'Annual % Triangle'!AD72,1))</f>
        <v>-</v>
      </c>
      <c r="AE73" s="254" t="str">
        <f>IF(ROUND('Annual % Triangle'!AE73-'Annual % Triangle'!AE72,1)=0,"-",ROUND('Annual % Triangle'!AE73-'Annual % Triangle'!AE72,1))</f>
        <v>-</v>
      </c>
      <c r="AF73" s="254" t="str">
        <f>IF(ROUND('Annual % Triangle'!AF73-'Annual % Triangle'!AF72,1)=0,"-",ROUND('Annual % Triangle'!AF73-'Annual % Triangle'!AF72,1))</f>
        <v>-</v>
      </c>
      <c r="AG73" s="254" t="str">
        <f>IF(ROUND('Annual % Triangle'!AG73-'Annual % Triangle'!AG72,1)=0,"-",ROUND('Annual % Triangle'!AG73-'Annual % Triangle'!AG72,1))</f>
        <v>-</v>
      </c>
      <c r="AH73" s="254" t="str">
        <f>IF(ROUND('Annual % Triangle'!AH73-'Annual % Triangle'!AH72,1)=0,"-",ROUND('Annual % Triangle'!AH73-'Annual % Triangle'!AH72,1))</f>
        <v>-</v>
      </c>
      <c r="AI73" s="254" t="str">
        <f>IF(ROUND('Annual % Triangle'!AI73-'Annual % Triangle'!AI72,1)=0,"-",ROUND('Annual % Triangle'!AI73-'Annual % Triangle'!AI72,1))</f>
        <v>-</v>
      </c>
      <c r="AJ73" s="254" t="str">
        <f>IF(ROUND('Annual % Triangle'!AJ73-'Annual % Triangle'!AJ72,1)=0,"-",ROUND('Annual % Triangle'!AJ73-'Annual % Triangle'!AJ72,1))</f>
        <v>-</v>
      </c>
      <c r="AK73" s="254" t="str">
        <f>IF(ROUND('Annual % Triangle'!AK73-'Annual % Triangle'!AK72,1)=0,"-",ROUND('Annual % Triangle'!AK73-'Annual % Triangle'!AK72,1))</f>
        <v>-</v>
      </c>
      <c r="AL73" s="254" t="str">
        <f>IF(ROUND('Annual % Triangle'!AL73-'Annual % Triangle'!AL72,1)=0,"-",ROUND('Annual % Triangle'!AL73-'Annual % Triangle'!AL72,1))</f>
        <v>-</v>
      </c>
      <c r="AM73" s="254" t="str">
        <f>IF(ROUND('Annual % Triangle'!AM73-'Annual % Triangle'!AM72,1)=0,"-",ROUND('Annual % Triangle'!AM73-'Annual % Triangle'!AM72,1))</f>
        <v>-</v>
      </c>
      <c r="AN73" s="254" t="str">
        <f>IF(ROUND('Annual % Triangle'!AN73-'Annual % Triangle'!AN72,1)=0,"-",ROUND('Annual % Triangle'!AN73-'Annual % Triangle'!AN72,1))</f>
        <v>-</v>
      </c>
      <c r="AO73" s="254" t="str">
        <f>IF(ROUND('Annual % Triangle'!AO73-'Annual % Triangle'!AO72,1)=0,"-",ROUND('Annual % Triangle'!AO73-'Annual % Triangle'!AO72,1))</f>
        <v>-</v>
      </c>
      <c r="AP73" s="254" t="str">
        <f>IF(ROUND('Annual % Triangle'!AP73-'Annual % Triangle'!AP72,1)=0,"-",ROUND('Annual % Triangle'!AP73-'Annual % Triangle'!AP72,1))</f>
        <v>-</v>
      </c>
      <c r="AQ73" s="254" t="str">
        <f>IF(ROUND('Annual % Triangle'!AQ73-'Annual % Triangle'!AQ72,1)=0,"-",ROUND('Annual % Triangle'!AQ73-'Annual % Triangle'!AQ72,1))</f>
        <v>-</v>
      </c>
      <c r="AR73" s="254" t="str">
        <f>IF(ROUND('Annual % Triangle'!AR73-'Annual % Triangle'!AR72,1)=0,"-",ROUND('Annual % Triangle'!AR73-'Annual % Triangle'!AR72,1))</f>
        <v>-</v>
      </c>
      <c r="AS73" s="254" t="str">
        <f>IF(ROUND('Annual % Triangle'!AS73-'Annual % Triangle'!AS72,1)=0,"-",ROUND('Annual % Triangle'!AS73-'Annual % Triangle'!AS72,1))</f>
        <v>-</v>
      </c>
      <c r="AT73" s="254" t="str">
        <f>IF(ROUND('Annual % Triangle'!AT73-'Annual % Triangle'!AT72,1)=0,"-",ROUND('Annual % Triangle'!AT73-'Annual % Triangle'!AT72,1))</f>
        <v>-</v>
      </c>
      <c r="AU73" s="254" t="str">
        <f>IF(ROUND('Annual % Triangle'!AU73-'Annual % Triangle'!AU72,1)=0,"-",ROUND('Annual % Triangle'!AU73-'Annual % Triangle'!AU72,1))</f>
        <v>-</v>
      </c>
      <c r="AV73" s="254" t="str">
        <f>IF(ROUND('Annual % Triangle'!AV73-'Annual % Triangle'!AV72,1)=0,"-",ROUND('Annual % Triangle'!AV73-'Annual % Triangle'!AV72,1))</f>
        <v>-</v>
      </c>
      <c r="AW73" s="254" t="str">
        <f>IF(ROUND('Annual % Triangle'!AW73-'Annual % Triangle'!AW72,1)=0,"-",ROUND('Annual % Triangle'!AW73-'Annual % Triangle'!AW72,1))</f>
        <v>-</v>
      </c>
      <c r="AX73" s="254" t="str">
        <f>IF(ROUND('Annual % Triangle'!AX73-'Annual % Triangle'!AX72,1)=0,"-",ROUND('Annual % Triangle'!AX73-'Annual % Triangle'!AX72,1))</f>
        <v>-</v>
      </c>
      <c r="AY73" s="255" t="str">
        <f>IF(ROUND('Annual % Triangle'!AY73-'Annual % Triangle'!AY72,1)=0,"-",ROUND('Annual % Triangle'!AY73-'Annual % Triangle'!AY72,1))</f>
        <v>-</v>
      </c>
      <c r="AZ73" s="254" t="str">
        <f>IF(ROUND('Annual % Triangle'!AZ73-'Annual % Triangle'!AZ72,1)=0,"-",ROUND('Annual % Triangle'!AZ73-'Annual % Triangle'!AZ72,1))</f>
        <v>-</v>
      </c>
      <c r="BA73" s="254" t="str">
        <f>IF(ROUND('Annual % Triangle'!BA73-'Annual % Triangle'!BA72,1)=0,"-",ROUND('Annual % Triangle'!BA73-'Annual % Triangle'!BA72,1))</f>
        <v>-</v>
      </c>
      <c r="BB73" s="254" t="str">
        <f>IF(ROUND('Annual % Triangle'!BB73-'Annual % Triangle'!BB72,1)=0,"-",ROUND('Annual % Triangle'!BB73-'Annual % Triangle'!BB72,1))</f>
        <v>-</v>
      </c>
      <c r="BC73" s="254" t="str">
        <f>IF(ROUND('Annual % Triangle'!BC73-'Annual % Triangle'!BC72,1)=0,"-",ROUND('Annual % Triangle'!BC73-'Annual % Triangle'!BC72,1))</f>
        <v>-</v>
      </c>
      <c r="BD73" s="254" t="str">
        <f>IF(ROUND('Annual % Triangle'!BD73-'Annual % Triangle'!BD72,1)=0,"-",ROUND('Annual % Triangle'!BD73-'Annual % Triangle'!BD72,1))</f>
        <v>-</v>
      </c>
      <c r="BE73" s="254" t="str">
        <f>IF(ROUND('Annual % Triangle'!BE73-'Annual % Triangle'!BE72,1)=0,"-",ROUND('Annual % Triangle'!BE73-'Annual % Triangle'!BE72,1))</f>
        <v>-</v>
      </c>
      <c r="BF73" s="254" t="str">
        <f>IF(ROUND('Annual % Triangle'!BF73-'Annual % Triangle'!BF72,1)=0,"-",ROUND('Annual % Triangle'!BF73-'Annual % Triangle'!BF72,1))</f>
        <v>-</v>
      </c>
      <c r="BG73" s="254" t="str">
        <f>IF(ROUND('Annual % Triangle'!BG73-'Annual % Triangle'!BG72,1)=0,"-",ROUND('Annual % Triangle'!BG73-'Annual % Triangle'!BG72,1))</f>
        <v>-</v>
      </c>
      <c r="BH73" s="254">
        <f>IF(ROUND('Annual % Triangle'!BH73-'Annual % Triangle'!BH72,1)=0,"-",ROUND('Annual % Triangle'!BH73-'Annual % Triangle'!BH72,1))</f>
        <v>-0.1</v>
      </c>
      <c r="BI73" s="254" t="str">
        <f>IF(ROUND('Annual % Triangle'!BI73-'Annual % Triangle'!BI72,1)=0,"-",ROUND('Annual % Triangle'!BI73-'Annual % Triangle'!BI72,1))</f>
        <v>-</v>
      </c>
      <c r="BJ73" s="221">
        <f>IF(ROUND('Annual % Triangle'!BJ73-'Annual % Triangle'!BJ72,1)=0,"-",ROUND('Annual % Triangle'!BJ73-'Annual % Triangle'!BJ72,1))</f>
        <v>-0.1</v>
      </c>
      <c r="BK73" s="220"/>
      <c r="BL73" s="221"/>
      <c r="BM73" s="226"/>
    </row>
    <row r="74" spans="1:65" s="111" customFormat="1" x14ac:dyDescent="0.25">
      <c r="A74" s="93"/>
      <c r="B74" s="258" t="s">
        <v>392</v>
      </c>
      <c r="C74" s="254" t="str">
        <f>IF(ROUND('Annual % Triangle'!C74-'Annual % Triangle'!C73,1)=0,"-",ROUND('Annual % Triangle'!C74-'Annual % Triangle'!C73,1))</f>
        <v>-</v>
      </c>
      <c r="D74" s="254" t="str">
        <f>IF(ROUND('Annual % Triangle'!D74-'Annual % Triangle'!D73,1)=0,"-",ROUND('Annual % Triangle'!D74-'Annual % Triangle'!D73,1))</f>
        <v>-</v>
      </c>
      <c r="E74" s="254" t="str">
        <f>IF(ROUND('Annual % Triangle'!E74-'Annual % Triangle'!E73,1)=0,"-",ROUND('Annual % Triangle'!E74-'Annual % Triangle'!E73,1))</f>
        <v>-</v>
      </c>
      <c r="F74" s="254" t="str">
        <f>IF(ROUND('Annual % Triangle'!F74-'Annual % Triangle'!F73,1)=0,"-",ROUND('Annual % Triangle'!F74-'Annual % Triangle'!F73,1))</f>
        <v>-</v>
      </c>
      <c r="G74" s="254" t="str">
        <f>IF(ROUND('Annual % Triangle'!G74-'Annual % Triangle'!G73,1)=0,"-",ROUND('Annual % Triangle'!G74-'Annual % Triangle'!G73,1))</f>
        <v>-</v>
      </c>
      <c r="H74" s="254" t="str">
        <f>IF(ROUND('Annual % Triangle'!H74-'Annual % Triangle'!H73,1)=0,"-",ROUND('Annual % Triangle'!H74-'Annual % Triangle'!H73,1))</f>
        <v>-</v>
      </c>
      <c r="I74" s="254" t="str">
        <f>IF(ROUND('Annual % Triangle'!I74-'Annual % Triangle'!I73,1)=0,"-",ROUND('Annual % Triangle'!I74-'Annual % Triangle'!I73,1))</f>
        <v>-</v>
      </c>
      <c r="J74" s="254" t="str">
        <f>IF(ROUND('Annual % Triangle'!J74-'Annual % Triangle'!J73,1)=0,"-",ROUND('Annual % Triangle'!J74-'Annual % Triangle'!J73,1))</f>
        <v>-</v>
      </c>
      <c r="K74" s="254" t="str">
        <f>IF(ROUND('Annual % Triangle'!K74-'Annual % Triangle'!K73,1)=0,"-",ROUND('Annual % Triangle'!K74-'Annual % Triangle'!K73,1))</f>
        <v>-</v>
      </c>
      <c r="L74" s="254" t="str">
        <f>IF(ROUND('Annual % Triangle'!L74-'Annual % Triangle'!L73,1)=0,"-",ROUND('Annual % Triangle'!L74-'Annual % Triangle'!L73,1))</f>
        <v>-</v>
      </c>
      <c r="M74" s="254" t="str">
        <f>IF(ROUND('Annual % Triangle'!M74-'Annual % Triangle'!M73,1)=0,"-",ROUND('Annual % Triangle'!M74-'Annual % Triangle'!M73,1))</f>
        <v>-</v>
      </c>
      <c r="N74" s="254" t="str">
        <f>IF(ROUND('Annual % Triangle'!N74-'Annual % Triangle'!N73,1)=0,"-",ROUND('Annual % Triangle'!N74-'Annual % Triangle'!N73,1))</f>
        <v>-</v>
      </c>
      <c r="O74" s="254" t="str">
        <f>IF(ROUND('Annual % Triangle'!O74-'Annual % Triangle'!O73,1)=0,"-",ROUND('Annual % Triangle'!O74-'Annual % Triangle'!O73,1))</f>
        <v>-</v>
      </c>
      <c r="P74" s="254" t="str">
        <f>IF(ROUND('Annual % Triangle'!P74-'Annual % Triangle'!P73,1)=0,"-",ROUND('Annual % Triangle'!P74-'Annual % Triangle'!P73,1))</f>
        <v>-</v>
      </c>
      <c r="Q74" s="254" t="str">
        <f>IF(ROUND('Annual % Triangle'!Q74-'Annual % Triangle'!Q73,1)=0,"-",ROUND('Annual % Triangle'!Q74-'Annual % Triangle'!Q73,1))</f>
        <v>-</v>
      </c>
      <c r="R74" s="254" t="str">
        <f>IF(ROUND('Annual % Triangle'!R74-'Annual % Triangle'!R73,1)=0,"-",ROUND('Annual % Triangle'!R74-'Annual % Triangle'!R73,1))</f>
        <v>-</v>
      </c>
      <c r="S74" s="254" t="str">
        <f>IF(ROUND('Annual % Triangle'!S74-'Annual % Triangle'!S73,1)=0,"-",ROUND('Annual % Triangle'!S74-'Annual % Triangle'!S73,1))</f>
        <v>-</v>
      </c>
      <c r="T74" s="254" t="str">
        <f>IF(ROUND('Annual % Triangle'!T74-'Annual % Triangle'!T73,1)=0,"-",ROUND('Annual % Triangle'!T74-'Annual % Triangle'!T73,1))</f>
        <v>-</v>
      </c>
      <c r="U74" s="254" t="str">
        <f>IF(ROUND('Annual % Triangle'!U74-'Annual % Triangle'!U73,1)=0,"-",ROUND('Annual % Triangle'!U74-'Annual % Triangle'!U73,1))</f>
        <v>-</v>
      </c>
      <c r="V74" s="254" t="str">
        <f>IF(ROUND('Annual % Triangle'!V74-'Annual % Triangle'!V73,1)=0,"-",ROUND('Annual % Triangle'!V74-'Annual % Triangle'!V73,1))</f>
        <v>-</v>
      </c>
      <c r="W74" s="254" t="str">
        <f>IF(ROUND('Annual % Triangle'!W74-'Annual % Triangle'!W73,1)=0,"-",ROUND('Annual % Triangle'!W74-'Annual % Triangle'!W73,1))</f>
        <v>-</v>
      </c>
      <c r="X74" s="254" t="str">
        <f>IF(ROUND('Annual % Triangle'!X74-'Annual % Triangle'!X73,1)=0,"-",ROUND('Annual % Triangle'!X74-'Annual % Triangle'!X73,1))</f>
        <v>-</v>
      </c>
      <c r="Y74" s="254" t="str">
        <f>IF(ROUND('Annual % Triangle'!Y74-'Annual % Triangle'!Y73,1)=0,"-",ROUND('Annual % Triangle'!Y74-'Annual % Triangle'!Y73,1))</f>
        <v>-</v>
      </c>
      <c r="Z74" s="254" t="str">
        <f>IF(ROUND('Annual % Triangle'!Z74-'Annual % Triangle'!Z73,1)=0,"-",ROUND('Annual % Triangle'!Z74-'Annual % Triangle'!Z73,1))</f>
        <v>-</v>
      </c>
      <c r="AA74" s="254" t="str">
        <f>IF(ROUND('Annual % Triangle'!AA74-'Annual % Triangle'!AA73,1)=0,"-",ROUND('Annual % Triangle'!AA74-'Annual % Triangle'!AA73,1))</f>
        <v>-</v>
      </c>
      <c r="AB74" s="254" t="str">
        <f>IF(ROUND('Annual % Triangle'!AB74-'Annual % Triangle'!AB73,1)=0,"-",ROUND('Annual % Triangle'!AB74-'Annual % Triangle'!AB73,1))</f>
        <v>-</v>
      </c>
      <c r="AC74" s="254" t="str">
        <f>IF(ROUND('Annual % Triangle'!AC74-'Annual % Triangle'!AC73,1)=0,"-",ROUND('Annual % Triangle'!AC74-'Annual % Triangle'!AC73,1))</f>
        <v>-</v>
      </c>
      <c r="AD74" s="254" t="str">
        <f>IF(ROUND('Annual % Triangle'!AD74-'Annual % Triangle'!AD73,1)=0,"-",ROUND('Annual % Triangle'!AD74-'Annual % Triangle'!AD73,1))</f>
        <v>-</v>
      </c>
      <c r="AE74" s="254" t="str">
        <f>IF(ROUND('Annual % Triangle'!AE74-'Annual % Triangle'!AE73,1)=0,"-",ROUND('Annual % Triangle'!AE74-'Annual % Triangle'!AE73,1))</f>
        <v>-</v>
      </c>
      <c r="AF74" s="254" t="str">
        <f>IF(ROUND('Annual % Triangle'!AF74-'Annual % Triangle'!AF73,1)=0,"-",ROUND('Annual % Triangle'!AF74-'Annual % Triangle'!AF73,1))</f>
        <v>-</v>
      </c>
      <c r="AG74" s="254" t="str">
        <f>IF(ROUND('Annual % Triangle'!AG74-'Annual % Triangle'!AG73,1)=0,"-",ROUND('Annual % Triangle'!AG74-'Annual % Triangle'!AG73,1))</f>
        <v>-</v>
      </c>
      <c r="AH74" s="254" t="str">
        <f>IF(ROUND('Annual % Triangle'!AH74-'Annual % Triangle'!AH73,1)=0,"-",ROUND('Annual % Triangle'!AH74-'Annual % Triangle'!AH73,1))</f>
        <v>-</v>
      </c>
      <c r="AI74" s="254" t="str">
        <f>IF(ROUND('Annual % Triangle'!AI74-'Annual % Triangle'!AI73,1)=0,"-",ROUND('Annual % Triangle'!AI74-'Annual % Triangle'!AI73,1))</f>
        <v>-</v>
      </c>
      <c r="AJ74" s="254" t="str">
        <f>IF(ROUND('Annual % Triangle'!AJ74-'Annual % Triangle'!AJ73,1)=0,"-",ROUND('Annual % Triangle'!AJ74-'Annual % Triangle'!AJ73,1))</f>
        <v>-</v>
      </c>
      <c r="AK74" s="254" t="str">
        <f>IF(ROUND('Annual % Triangle'!AK74-'Annual % Triangle'!AK73,1)=0,"-",ROUND('Annual % Triangle'!AK74-'Annual % Triangle'!AK73,1))</f>
        <v>-</v>
      </c>
      <c r="AL74" s="254" t="str">
        <f>IF(ROUND('Annual % Triangle'!AL74-'Annual % Triangle'!AL73,1)=0,"-",ROUND('Annual % Triangle'!AL74-'Annual % Triangle'!AL73,1))</f>
        <v>-</v>
      </c>
      <c r="AM74" s="254" t="str">
        <f>IF(ROUND('Annual % Triangle'!AM74-'Annual % Triangle'!AM73,1)=0,"-",ROUND('Annual % Triangle'!AM74-'Annual % Triangle'!AM73,1))</f>
        <v>-</v>
      </c>
      <c r="AN74" s="254" t="str">
        <f>IF(ROUND('Annual % Triangle'!AN74-'Annual % Triangle'!AN73,1)=0,"-",ROUND('Annual % Triangle'!AN74-'Annual % Triangle'!AN73,1))</f>
        <v>-</v>
      </c>
      <c r="AO74" s="254" t="str">
        <f>IF(ROUND('Annual % Triangle'!AO74-'Annual % Triangle'!AO73,1)=0,"-",ROUND('Annual % Triangle'!AO74-'Annual % Triangle'!AO73,1))</f>
        <v>-</v>
      </c>
      <c r="AP74" s="254" t="str">
        <f>IF(ROUND('Annual % Triangle'!AP74-'Annual % Triangle'!AP73,1)=0,"-",ROUND('Annual % Triangle'!AP74-'Annual % Triangle'!AP73,1))</f>
        <v>-</v>
      </c>
      <c r="AQ74" s="254" t="str">
        <f>IF(ROUND('Annual % Triangle'!AQ74-'Annual % Triangle'!AQ73,1)=0,"-",ROUND('Annual % Triangle'!AQ74-'Annual % Triangle'!AQ73,1))</f>
        <v>-</v>
      </c>
      <c r="AR74" s="254" t="str">
        <f>IF(ROUND('Annual % Triangle'!AR74-'Annual % Triangle'!AR73,1)=0,"-",ROUND('Annual % Triangle'!AR74-'Annual % Triangle'!AR73,1))</f>
        <v>-</v>
      </c>
      <c r="AS74" s="254" t="str">
        <f>IF(ROUND('Annual % Triangle'!AS74-'Annual % Triangle'!AS73,1)=0,"-",ROUND('Annual % Triangle'!AS74-'Annual % Triangle'!AS73,1))</f>
        <v>-</v>
      </c>
      <c r="AT74" s="254" t="str">
        <f>IF(ROUND('Annual % Triangle'!AT74-'Annual % Triangle'!AT73,1)=0,"-",ROUND('Annual % Triangle'!AT74-'Annual % Triangle'!AT73,1))</f>
        <v>-</v>
      </c>
      <c r="AU74" s="254" t="str">
        <f>IF(ROUND('Annual % Triangle'!AU74-'Annual % Triangle'!AU73,1)=0,"-",ROUND('Annual % Triangle'!AU74-'Annual % Triangle'!AU73,1))</f>
        <v>-</v>
      </c>
      <c r="AV74" s="254" t="str">
        <f>IF(ROUND('Annual % Triangle'!AV74-'Annual % Triangle'!AV73,1)=0,"-",ROUND('Annual % Triangle'!AV74-'Annual % Triangle'!AV73,1))</f>
        <v>-</v>
      </c>
      <c r="AW74" s="254" t="str">
        <f>IF(ROUND('Annual % Triangle'!AW74-'Annual % Triangle'!AW73,1)=0,"-",ROUND('Annual % Triangle'!AW74-'Annual % Triangle'!AW73,1))</f>
        <v>-</v>
      </c>
      <c r="AX74" s="254" t="str">
        <f>IF(ROUND('Annual % Triangle'!AX74-'Annual % Triangle'!AX73,1)=0,"-",ROUND('Annual % Triangle'!AX74-'Annual % Triangle'!AX73,1))</f>
        <v>-</v>
      </c>
      <c r="AY74" s="254" t="str">
        <f>IF(ROUND('Annual % Triangle'!AY74-'Annual % Triangle'!AY73,1)=0,"-",ROUND('Annual % Triangle'!AY74-'Annual % Triangle'!AY73,1))</f>
        <v>-</v>
      </c>
      <c r="AZ74" s="255" t="str">
        <f>IF(ROUND('Annual % Triangle'!AZ74-'Annual % Triangle'!AZ73,1)=0,"-",ROUND('Annual % Triangle'!AZ74-'Annual % Triangle'!AZ73,1))</f>
        <v>-</v>
      </c>
      <c r="BA74" s="254" t="str">
        <f>IF(ROUND('Annual % Triangle'!BA74-'Annual % Triangle'!BA73,1)=0,"-",ROUND('Annual % Triangle'!BA74-'Annual % Triangle'!BA73,1))</f>
        <v>-</v>
      </c>
      <c r="BB74" s="254" t="str">
        <f>IF(ROUND('Annual % Triangle'!BB74-'Annual % Triangle'!BB73,1)=0,"-",ROUND('Annual % Triangle'!BB74-'Annual % Triangle'!BB73,1))</f>
        <v>-</v>
      </c>
      <c r="BC74" s="254" t="str">
        <f>IF(ROUND('Annual % Triangle'!BC74-'Annual % Triangle'!BC73,1)=0,"-",ROUND('Annual % Triangle'!BC74-'Annual % Triangle'!BC73,1))</f>
        <v>-</v>
      </c>
      <c r="BD74" s="254" t="str">
        <f>IF(ROUND('Annual % Triangle'!BD74-'Annual % Triangle'!BD73,1)=0,"-",ROUND('Annual % Triangle'!BD74-'Annual % Triangle'!BD73,1))</f>
        <v>-</v>
      </c>
      <c r="BE74" s="254" t="str">
        <f>IF(ROUND('Annual % Triangle'!BE74-'Annual % Triangle'!BE73,1)=0,"-",ROUND('Annual % Triangle'!BE74-'Annual % Triangle'!BE73,1))</f>
        <v>-</v>
      </c>
      <c r="BF74" s="254" t="str">
        <f>IF(ROUND('Annual % Triangle'!BF74-'Annual % Triangle'!BF73,1)=0,"-",ROUND('Annual % Triangle'!BF74-'Annual % Triangle'!BF73,1))</f>
        <v>-</v>
      </c>
      <c r="BG74" s="254" t="str">
        <f>IF(ROUND('Annual % Triangle'!BG74-'Annual % Triangle'!BG73,1)=0,"-",ROUND('Annual % Triangle'!BG74-'Annual % Triangle'!BG73,1))</f>
        <v>-</v>
      </c>
      <c r="BH74" s="254" t="str">
        <f>IF(ROUND('Annual % Triangle'!BH74-'Annual % Triangle'!BH73,1)=0,"-",ROUND('Annual % Triangle'!BH74-'Annual % Triangle'!BH73,1))</f>
        <v>-</v>
      </c>
      <c r="BI74" s="254" t="str">
        <f>IF(ROUND('Annual % Triangle'!BI74-'Annual % Triangle'!BI73,1)=0,"-",ROUND('Annual % Triangle'!BI74-'Annual % Triangle'!BI73,1))</f>
        <v>-</v>
      </c>
      <c r="BJ74" s="221">
        <f>IF(ROUND('Annual % Triangle'!BJ74-'Annual % Triangle'!BJ73,1)=0,"-",ROUND('Annual % Triangle'!BJ74-'Annual % Triangle'!BJ73,1))</f>
        <v>0.2</v>
      </c>
      <c r="BK74" s="221" t="str">
        <f>IF(ROUND('Annual % Triangle'!BK74-'Annual % Triangle'!BK73,1)=0,"-",ROUND('Annual % Triangle'!BK74-'Annual % Triangle'!BK73,1))</f>
        <v>-</v>
      </c>
      <c r="BL74" s="220"/>
      <c r="BM74" s="231"/>
    </row>
    <row r="75" spans="1:65" s="111" customFormat="1" ht="13.8" thickBot="1" x14ac:dyDescent="0.3">
      <c r="A75" s="93"/>
      <c r="B75" s="259" t="s">
        <v>400</v>
      </c>
      <c r="C75" s="249" t="str">
        <f>IF(ROUND('Annual % Triangle'!C75-'Annual % Triangle'!C74,1)=0,"-",ROUND('Annual % Triangle'!C75-'Annual % Triangle'!C74,1))</f>
        <v>-</v>
      </c>
      <c r="D75" s="249" t="str">
        <f>IF(ROUND('Annual % Triangle'!D75-'Annual % Triangle'!D74,1)=0,"-",ROUND('Annual % Triangle'!D75-'Annual % Triangle'!D74,1))</f>
        <v>-</v>
      </c>
      <c r="E75" s="249" t="str">
        <f>IF(ROUND('Annual % Triangle'!E75-'Annual % Triangle'!E74,1)=0,"-",ROUND('Annual % Triangle'!E75-'Annual % Triangle'!E74,1))</f>
        <v>-</v>
      </c>
      <c r="F75" s="249" t="str">
        <f>IF(ROUND('Annual % Triangle'!F75-'Annual % Triangle'!F74,1)=0,"-",ROUND('Annual % Triangle'!F75-'Annual % Triangle'!F74,1))</f>
        <v>-</v>
      </c>
      <c r="G75" s="249" t="str">
        <f>IF(ROUND('Annual % Triangle'!G75-'Annual % Triangle'!G74,1)=0,"-",ROUND('Annual % Triangle'!G75-'Annual % Triangle'!G74,1))</f>
        <v>-</v>
      </c>
      <c r="H75" s="249" t="str">
        <f>IF(ROUND('Annual % Triangle'!H75-'Annual % Triangle'!H74,1)=0,"-",ROUND('Annual % Triangle'!H75-'Annual % Triangle'!H74,1))</f>
        <v>-</v>
      </c>
      <c r="I75" s="249" t="str">
        <f>IF(ROUND('Annual % Triangle'!I75-'Annual % Triangle'!I74,1)=0,"-",ROUND('Annual % Triangle'!I75-'Annual % Triangle'!I74,1))</f>
        <v>-</v>
      </c>
      <c r="J75" s="249" t="str">
        <f>IF(ROUND('Annual % Triangle'!J75-'Annual % Triangle'!J74,1)=0,"-",ROUND('Annual % Triangle'!J75-'Annual % Triangle'!J74,1))</f>
        <v>-</v>
      </c>
      <c r="K75" s="249" t="str">
        <f>IF(ROUND('Annual % Triangle'!K75-'Annual % Triangle'!K74,1)=0,"-",ROUND('Annual % Triangle'!K75-'Annual % Triangle'!K74,1))</f>
        <v>-</v>
      </c>
      <c r="L75" s="249" t="str">
        <f>IF(ROUND('Annual % Triangle'!L75-'Annual % Triangle'!L74,1)=0,"-",ROUND('Annual % Triangle'!L75-'Annual % Triangle'!L74,1))</f>
        <v>-</v>
      </c>
      <c r="M75" s="249" t="str">
        <f>IF(ROUND('Annual % Triangle'!M75-'Annual % Triangle'!M74,1)=0,"-",ROUND('Annual % Triangle'!M75-'Annual % Triangle'!M74,1))</f>
        <v>-</v>
      </c>
      <c r="N75" s="249" t="str">
        <f>IF(ROUND('Annual % Triangle'!N75-'Annual % Triangle'!N74,1)=0,"-",ROUND('Annual % Triangle'!N75-'Annual % Triangle'!N74,1))</f>
        <v>-</v>
      </c>
      <c r="O75" s="249" t="str">
        <f>IF(ROUND('Annual % Triangle'!O75-'Annual % Triangle'!O74,1)=0,"-",ROUND('Annual % Triangle'!O75-'Annual % Triangle'!O74,1))</f>
        <v>-</v>
      </c>
      <c r="P75" s="249" t="str">
        <f>IF(ROUND('Annual % Triangle'!P75-'Annual % Triangle'!P74,1)=0,"-",ROUND('Annual % Triangle'!P75-'Annual % Triangle'!P74,1))</f>
        <v>-</v>
      </c>
      <c r="Q75" s="249" t="str">
        <f>IF(ROUND('Annual % Triangle'!Q75-'Annual % Triangle'!Q74,1)=0,"-",ROUND('Annual % Triangle'!Q75-'Annual % Triangle'!Q74,1))</f>
        <v>-</v>
      </c>
      <c r="R75" s="249" t="str">
        <f>IF(ROUND('Annual % Triangle'!R75-'Annual % Triangle'!R74,1)=0,"-",ROUND('Annual % Triangle'!R75-'Annual % Triangle'!R74,1))</f>
        <v>-</v>
      </c>
      <c r="S75" s="249" t="str">
        <f>IF(ROUND('Annual % Triangle'!S75-'Annual % Triangle'!S74,1)=0,"-",ROUND('Annual % Triangle'!S75-'Annual % Triangle'!S74,1))</f>
        <v>-</v>
      </c>
      <c r="T75" s="249" t="str">
        <f>IF(ROUND('Annual % Triangle'!T75-'Annual % Triangle'!T74,1)=0,"-",ROUND('Annual % Triangle'!T75-'Annual % Triangle'!T74,1))</f>
        <v>-</v>
      </c>
      <c r="U75" s="249" t="str">
        <f>IF(ROUND('Annual % Triangle'!U75-'Annual % Triangle'!U74,1)=0,"-",ROUND('Annual % Triangle'!U75-'Annual % Triangle'!U74,1))</f>
        <v>-</v>
      </c>
      <c r="V75" s="249" t="str">
        <f>IF(ROUND('Annual % Triangle'!V75-'Annual % Triangle'!V74,1)=0,"-",ROUND('Annual % Triangle'!V75-'Annual % Triangle'!V74,1))</f>
        <v>-</v>
      </c>
      <c r="W75" s="249" t="str">
        <f>IF(ROUND('Annual % Triangle'!W75-'Annual % Triangle'!W74,1)=0,"-",ROUND('Annual % Triangle'!W75-'Annual % Triangle'!W74,1))</f>
        <v>-</v>
      </c>
      <c r="X75" s="249" t="str">
        <f>IF(ROUND('Annual % Triangle'!X75-'Annual % Triangle'!X74,1)=0,"-",ROUND('Annual % Triangle'!X75-'Annual % Triangle'!X74,1))</f>
        <v>-</v>
      </c>
      <c r="Y75" s="249" t="str">
        <f>IF(ROUND('Annual % Triangle'!Y75-'Annual % Triangle'!Y74,1)=0,"-",ROUND('Annual % Triangle'!Y75-'Annual % Triangle'!Y74,1))</f>
        <v>-</v>
      </c>
      <c r="Z75" s="249" t="str">
        <f>IF(ROUND('Annual % Triangle'!Z75-'Annual % Triangle'!Z74,1)=0,"-",ROUND('Annual % Triangle'!Z75-'Annual % Triangle'!Z74,1))</f>
        <v>-</v>
      </c>
      <c r="AA75" s="249" t="str">
        <f>IF(ROUND('Annual % Triangle'!AA75-'Annual % Triangle'!AA74,1)=0,"-",ROUND('Annual % Triangle'!AA75-'Annual % Triangle'!AA74,1))</f>
        <v>-</v>
      </c>
      <c r="AB75" s="249" t="str">
        <f>IF(ROUND('Annual % Triangle'!AB75-'Annual % Triangle'!AB74,1)=0,"-",ROUND('Annual % Triangle'!AB75-'Annual % Triangle'!AB74,1))</f>
        <v>-</v>
      </c>
      <c r="AC75" s="249" t="str">
        <f>IF(ROUND('Annual % Triangle'!AC75-'Annual % Triangle'!AC74,1)=0,"-",ROUND('Annual % Triangle'!AC75-'Annual % Triangle'!AC74,1))</f>
        <v>-</v>
      </c>
      <c r="AD75" s="249" t="str">
        <f>IF(ROUND('Annual % Triangle'!AD75-'Annual % Triangle'!AD74,1)=0,"-",ROUND('Annual % Triangle'!AD75-'Annual % Triangle'!AD74,1))</f>
        <v>-</v>
      </c>
      <c r="AE75" s="249" t="str">
        <f>IF(ROUND('Annual % Triangle'!AE75-'Annual % Triangle'!AE74,1)=0,"-",ROUND('Annual % Triangle'!AE75-'Annual % Triangle'!AE74,1))</f>
        <v>-</v>
      </c>
      <c r="AF75" s="249" t="str">
        <f>IF(ROUND('Annual % Triangle'!AF75-'Annual % Triangle'!AF74,1)=0,"-",ROUND('Annual % Triangle'!AF75-'Annual % Triangle'!AF74,1))</f>
        <v>-</v>
      </c>
      <c r="AG75" s="249" t="str">
        <f>IF(ROUND('Annual % Triangle'!AG75-'Annual % Triangle'!AG74,1)=0,"-",ROUND('Annual % Triangle'!AG75-'Annual % Triangle'!AG74,1))</f>
        <v>-</v>
      </c>
      <c r="AH75" s="249" t="str">
        <f>IF(ROUND('Annual % Triangle'!AH75-'Annual % Triangle'!AH74,1)=0,"-",ROUND('Annual % Triangle'!AH75-'Annual % Triangle'!AH74,1))</f>
        <v>-</v>
      </c>
      <c r="AI75" s="249" t="str">
        <f>IF(ROUND('Annual % Triangle'!AI75-'Annual % Triangle'!AI74,1)=0,"-",ROUND('Annual % Triangle'!AI75-'Annual % Triangle'!AI74,1))</f>
        <v>-</v>
      </c>
      <c r="AJ75" s="249" t="str">
        <f>IF(ROUND('Annual % Triangle'!AJ75-'Annual % Triangle'!AJ74,1)=0,"-",ROUND('Annual % Triangle'!AJ75-'Annual % Triangle'!AJ74,1))</f>
        <v>-</v>
      </c>
      <c r="AK75" s="249" t="str">
        <f>IF(ROUND('Annual % Triangle'!AK75-'Annual % Triangle'!AK74,1)=0,"-",ROUND('Annual % Triangle'!AK75-'Annual % Triangle'!AK74,1))</f>
        <v>-</v>
      </c>
      <c r="AL75" s="249" t="str">
        <f>IF(ROUND('Annual % Triangle'!AL75-'Annual % Triangle'!AL74,1)=0,"-",ROUND('Annual % Triangle'!AL75-'Annual % Triangle'!AL74,1))</f>
        <v>-</v>
      </c>
      <c r="AM75" s="249" t="str">
        <f>IF(ROUND('Annual % Triangle'!AM75-'Annual % Triangle'!AM74,1)=0,"-",ROUND('Annual % Triangle'!AM75-'Annual % Triangle'!AM74,1))</f>
        <v>-</v>
      </c>
      <c r="AN75" s="249" t="str">
        <f>IF(ROUND('Annual % Triangle'!AN75-'Annual % Triangle'!AN74,1)=0,"-",ROUND('Annual % Triangle'!AN75-'Annual % Triangle'!AN74,1))</f>
        <v>-</v>
      </c>
      <c r="AO75" s="249" t="str">
        <f>IF(ROUND('Annual % Triangle'!AO75-'Annual % Triangle'!AO74,1)=0,"-",ROUND('Annual % Triangle'!AO75-'Annual % Triangle'!AO74,1))</f>
        <v>-</v>
      </c>
      <c r="AP75" s="249" t="str">
        <f>IF(ROUND('Annual % Triangle'!AP75-'Annual % Triangle'!AP74,1)=0,"-",ROUND('Annual % Triangle'!AP75-'Annual % Triangle'!AP74,1))</f>
        <v>-</v>
      </c>
      <c r="AQ75" s="249" t="str">
        <f>IF(ROUND('Annual % Triangle'!AQ75-'Annual % Triangle'!AQ74,1)=0,"-",ROUND('Annual % Triangle'!AQ75-'Annual % Triangle'!AQ74,1))</f>
        <v>-</v>
      </c>
      <c r="AR75" s="249" t="str">
        <f>IF(ROUND('Annual % Triangle'!AR75-'Annual % Triangle'!AR74,1)=0,"-",ROUND('Annual % Triangle'!AR75-'Annual % Triangle'!AR74,1))</f>
        <v>-</v>
      </c>
      <c r="AS75" s="249" t="str">
        <f>IF(ROUND('Annual % Triangle'!AS75-'Annual % Triangle'!AS74,1)=0,"-",ROUND('Annual % Triangle'!AS75-'Annual % Triangle'!AS74,1))</f>
        <v>-</v>
      </c>
      <c r="AT75" s="249" t="str">
        <f>IF(ROUND('Annual % Triangle'!AT75-'Annual % Triangle'!AT74,1)=0,"-",ROUND('Annual % Triangle'!AT75-'Annual % Triangle'!AT74,1))</f>
        <v>-</v>
      </c>
      <c r="AU75" s="249" t="str">
        <f>IF(ROUND('Annual % Triangle'!AU75-'Annual % Triangle'!AU74,1)=0,"-",ROUND('Annual % Triangle'!AU75-'Annual % Triangle'!AU74,1))</f>
        <v>-</v>
      </c>
      <c r="AV75" s="249" t="str">
        <f>IF(ROUND('Annual % Triangle'!AV75-'Annual % Triangle'!AV74,1)=0,"-",ROUND('Annual % Triangle'!AV75-'Annual % Triangle'!AV74,1))</f>
        <v>-</v>
      </c>
      <c r="AW75" s="249" t="str">
        <f>IF(ROUND('Annual % Triangle'!AW75-'Annual % Triangle'!AW74,1)=0,"-",ROUND('Annual % Triangle'!AW75-'Annual % Triangle'!AW74,1))</f>
        <v>-</v>
      </c>
      <c r="AX75" s="249" t="str">
        <f>IF(ROUND('Annual % Triangle'!AX75-'Annual % Triangle'!AX74,1)=0,"-",ROUND('Annual % Triangle'!AX75-'Annual % Triangle'!AX74,1))</f>
        <v>-</v>
      </c>
      <c r="AY75" s="249" t="str">
        <f>IF(ROUND('Annual % Triangle'!AY75-'Annual % Triangle'!AY74,1)=0,"-",ROUND('Annual % Triangle'!AY75-'Annual % Triangle'!AY74,1))</f>
        <v>-</v>
      </c>
      <c r="AZ75" s="249" t="str">
        <f>IF(ROUND('Annual % Triangle'!AZ75-'Annual % Triangle'!AZ74,1)=0,"-",ROUND('Annual % Triangle'!AZ75-'Annual % Triangle'!AZ74,1))</f>
        <v>-</v>
      </c>
      <c r="BA75" s="250" t="str">
        <f>IF(ROUND('Annual % Triangle'!BA75-'Annual % Triangle'!BA74,1)=0,"-",ROUND('Annual % Triangle'!BA75-'Annual % Triangle'!BA74,1))</f>
        <v>-</v>
      </c>
      <c r="BB75" s="249" t="str">
        <f>IF(ROUND('Annual % Triangle'!BB75-'Annual % Triangle'!BB74,1)=0,"-",ROUND('Annual % Triangle'!BB75-'Annual % Triangle'!BB74,1))</f>
        <v>-</v>
      </c>
      <c r="BC75" s="249" t="str">
        <f>IF(ROUND('Annual % Triangle'!BC75-'Annual % Triangle'!BC74,1)=0,"-",ROUND('Annual % Triangle'!BC75-'Annual % Triangle'!BC74,1))</f>
        <v>-</v>
      </c>
      <c r="BD75" s="249" t="str">
        <f>IF(ROUND('Annual % Triangle'!BD75-'Annual % Triangle'!BD74,1)=0,"-",ROUND('Annual % Triangle'!BD75-'Annual % Triangle'!BD74,1))</f>
        <v>-</v>
      </c>
      <c r="BE75" s="249" t="str">
        <f>IF(ROUND('Annual % Triangle'!BE75-'Annual % Triangle'!BE74,1)=0,"-",ROUND('Annual % Triangle'!BE75-'Annual % Triangle'!BE74,1))</f>
        <v>-</v>
      </c>
      <c r="BF75" s="249" t="str">
        <f>IF(ROUND('Annual % Triangle'!BF75-'Annual % Triangle'!BF74,1)=0,"-",ROUND('Annual % Triangle'!BF75-'Annual % Triangle'!BF74,1))</f>
        <v>-</v>
      </c>
      <c r="BG75" s="249" t="str">
        <f>IF(ROUND('Annual % Triangle'!BG75-'Annual % Triangle'!BG74,1)=0,"-",ROUND('Annual % Triangle'!BG75-'Annual % Triangle'!BG74,1))</f>
        <v>-</v>
      </c>
      <c r="BH75" s="249" t="str">
        <f>IF(ROUND('Annual % Triangle'!BH75-'Annual % Triangle'!BH74,1)=0,"-",ROUND('Annual % Triangle'!BH75-'Annual % Triangle'!BH74,1))</f>
        <v>-</v>
      </c>
      <c r="BI75" s="249">
        <f>IF(ROUND('Annual % Triangle'!BI75-'Annual % Triangle'!BI74,1)=0,"-",ROUND('Annual % Triangle'!BI75-'Annual % Triangle'!BI74,1))</f>
        <v>-0.1</v>
      </c>
      <c r="BJ75" s="251">
        <f>IF(ROUND('Annual % Triangle'!BJ75-'Annual % Triangle'!BJ74,1)=0,"-",ROUND('Annual % Triangle'!BJ75-'Annual % Triangle'!BJ74,1))</f>
        <v>-0.1</v>
      </c>
      <c r="BK75" s="251">
        <f>IF(ROUND('Annual % Triangle'!BK75-'Annual % Triangle'!BK74,1)=0,"-",ROUND('Annual % Triangle'!BK75-'Annual % Triangle'!BK74,1))</f>
        <v>-0.3</v>
      </c>
      <c r="BL75" s="221">
        <f>IF(ROUND('Annual % Triangle'!BL75-'Annual % Triangle'!BL74,1)=0,"-",ROUND('Annual % Triangle'!BL75-'Annual % Triangle'!BL74,1))</f>
        <v>-0.2</v>
      </c>
      <c r="BM75" s="232"/>
    </row>
    <row r="76" spans="1:65" s="111" customFormat="1" ht="13.8" thickBot="1" x14ac:dyDescent="0.3">
      <c r="A76" s="93"/>
      <c r="B76" s="245" t="s">
        <v>19</v>
      </c>
      <c r="C76" s="246">
        <f>'Annual % Triangle'!C76</f>
        <v>1.1000000000000001</v>
      </c>
      <c r="D76" s="246">
        <f>'Annual % Triangle'!D76</f>
        <v>1.7</v>
      </c>
      <c r="E76" s="246">
        <f>'Annual % Triangle'!E76</f>
        <v>1.4</v>
      </c>
      <c r="F76" s="246">
        <f>'Annual % Triangle'!F76</f>
        <v>1.2</v>
      </c>
      <c r="G76" s="246">
        <f>'Annual % Triangle'!G76</f>
        <v>1.9</v>
      </c>
      <c r="H76" s="246">
        <f>'Annual % Triangle'!H76</f>
        <v>1.3</v>
      </c>
      <c r="I76" s="246">
        <f>'Annual % Triangle'!I76</f>
        <v>1.9</v>
      </c>
      <c r="J76" s="246">
        <f>'Annual % Triangle'!J76</f>
        <v>2</v>
      </c>
      <c r="K76" s="246">
        <f>'Annual % Triangle'!K76</f>
        <v>2.4</v>
      </c>
      <c r="L76" s="246">
        <f>'Annual % Triangle'!L76</f>
        <v>3.2</v>
      </c>
      <c r="M76" s="246">
        <f>'Annual % Triangle'!M76</f>
        <v>2.6</v>
      </c>
      <c r="N76" s="246">
        <f>'Annual % Triangle'!N76</f>
        <v>2.5</v>
      </c>
      <c r="O76" s="246">
        <f>'Annual % Triangle'!O76</f>
        <v>2.7</v>
      </c>
      <c r="P76" s="246">
        <f>'Annual % Triangle'!P76</f>
        <v>2.7</v>
      </c>
      <c r="Q76" s="246">
        <f>'Annual % Triangle'!Q76</f>
        <v>3.1</v>
      </c>
      <c r="R76" s="246">
        <f>'Annual % Triangle'!R76</f>
        <v>3</v>
      </c>
      <c r="S76" s="246">
        <f>'Annual % Triangle'!S76</f>
        <v>3.7</v>
      </c>
      <c r="T76" s="246">
        <f>'Annual % Triangle'!T76</f>
        <v>3.7</v>
      </c>
      <c r="U76" s="246">
        <f>'Annual % Triangle'!U76</f>
        <v>3.6</v>
      </c>
      <c r="V76" s="246">
        <f>'Annual % Triangle'!V76</f>
        <v>2.9</v>
      </c>
      <c r="W76" s="246">
        <f>'Annual % Triangle'!W76</f>
        <v>0.5</v>
      </c>
      <c r="X76" s="246">
        <f>'Annual % Triangle'!X76</f>
        <v>-1.3</v>
      </c>
      <c r="Y76" s="246">
        <f>'Annual % Triangle'!Y76</f>
        <v>-1.6</v>
      </c>
      <c r="Z76" s="246">
        <f>'Annual % Triangle'!Z76</f>
        <v>-0.8</v>
      </c>
      <c r="AA76" s="246">
        <f>'Annual % Triangle'!AA76</f>
        <v>0.6</v>
      </c>
      <c r="AB76" s="246">
        <f>'Annual % Triangle'!AB76</f>
        <v>1.8</v>
      </c>
      <c r="AC76" s="246">
        <f>'Annual % Triangle'!AC76</f>
        <v>1.3</v>
      </c>
      <c r="AD76" s="246">
        <f>'Annual % Triangle'!AD76</f>
        <v>1.2</v>
      </c>
      <c r="AE76" s="246">
        <f>'Annual % Triangle'!AE76</f>
        <v>1</v>
      </c>
      <c r="AF76" s="246">
        <f>'Annual % Triangle'!AF76</f>
        <v>1.1000000000000001</v>
      </c>
      <c r="AG76" s="246">
        <f>'Annual % Triangle'!AG76</f>
        <v>1.1000000000000001</v>
      </c>
      <c r="AH76" s="246">
        <f>'Annual % Triangle'!AH76</f>
        <v>1.2</v>
      </c>
      <c r="AI76" s="246">
        <f>'Annual % Triangle'!AI76</f>
        <v>1.3</v>
      </c>
      <c r="AJ76" s="246">
        <f>'Annual % Triangle'!AJ76</f>
        <v>0.8</v>
      </c>
      <c r="AK76" s="246">
        <f>'Annual % Triangle'!AK76</f>
        <v>1.5</v>
      </c>
      <c r="AL76" s="246">
        <f>'Annual % Triangle'!AL76</f>
        <v>1.5</v>
      </c>
      <c r="AM76" s="246">
        <f>'Annual % Triangle'!AM76</f>
        <v>1.5</v>
      </c>
      <c r="AN76" s="246">
        <f>'Annual % Triangle'!AN76</f>
        <v>0.8</v>
      </c>
      <c r="AO76" s="246">
        <f>'Annual % Triangle'!AO76</f>
        <v>0.8</v>
      </c>
      <c r="AP76" s="246">
        <f>'Annual % Triangle'!AP76</f>
        <v>1.3</v>
      </c>
      <c r="AQ76" s="246">
        <f>'Annual % Triangle'!AQ76</f>
        <v>0.9</v>
      </c>
      <c r="AR76" s="246">
        <f>'Annual % Triangle'!AR76</f>
        <v>1.5</v>
      </c>
      <c r="AS76" s="246">
        <f>'Annual % Triangle'!AS76</f>
        <v>1.5</v>
      </c>
      <c r="AT76" s="246">
        <f>'Annual % Triangle'!AT76</f>
        <v>0.6</v>
      </c>
      <c r="AU76" s="246">
        <f>'Annual % Triangle'!AU76</f>
        <v>0.4</v>
      </c>
      <c r="AV76" s="246">
        <f>'Annual % Triangle'!AV76</f>
        <v>0.4</v>
      </c>
      <c r="AW76" s="246">
        <f>'Annual % Triangle'!AW76</f>
        <v>0.3</v>
      </c>
      <c r="AX76" s="246">
        <f>'Annual % Triangle'!AX76</f>
        <v>0.7</v>
      </c>
      <c r="AY76" s="247">
        <f>'Annual % Triangle'!AY76</f>
        <v>1.3</v>
      </c>
      <c r="AZ76" s="246">
        <f>'Annual % Triangle'!AZ76</f>
        <v>1.5</v>
      </c>
      <c r="BA76" s="246">
        <f>'Annual % Triangle'!BA76</f>
        <v>1.6</v>
      </c>
      <c r="BB76" s="246">
        <f>'Annual % Triangle'!BB76</f>
        <v>1.1000000000000001</v>
      </c>
      <c r="BC76" s="246">
        <f>'Annual % Triangle'!BC76</f>
        <v>1.1000000000000001</v>
      </c>
      <c r="BD76" s="246">
        <f>'Annual % Triangle'!BD76</f>
        <v>1</v>
      </c>
      <c r="BE76" s="246">
        <f>'Annual % Triangle'!BE76</f>
        <v>1.2</v>
      </c>
      <c r="BF76" s="246">
        <f>'Annual % Triangle'!BF76</f>
        <v>1.6</v>
      </c>
      <c r="BG76" s="246">
        <f>'Annual % Triangle'!BG76</f>
        <v>1.7</v>
      </c>
      <c r="BH76" s="246">
        <f>'Annual % Triangle'!BH76</f>
        <v>1.5</v>
      </c>
      <c r="BI76" s="246">
        <f>'Annual % Triangle'!BI76</f>
        <v>1.7</v>
      </c>
      <c r="BJ76" s="248">
        <f>'Annual % Triangle'!BJ76</f>
        <v>1.7</v>
      </c>
      <c r="BK76" s="248">
        <f>'Annual % Triangle'!BK76</f>
        <v>1.4</v>
      </c>
      <c r="BL76" s="262">
        <f>'Annual % Triangle'!BL76</f>
        <v>1.4</v>
      </c>
      <c r="BM76" s="233">
        <f>'Annual % Triangle'!BM76</f>
        <v>1.9</v>
      </c>
    </row>
    <row r="77" spans="1:65" x14ac:dyDescent="0.25">
      <c r="C77" s="113"/>
    </row>
    <row r="78" spans="1:65" x14ac:dyDescent="0.25">
      <c r="C78" s="113"/>
    </row>
    <row r="79" spans="1:65" x14ac:dyDescent="0.25">
      <c r="C79" s="113"/>
    </row>
    <row r="80" spans="1:65" x14ac:dyDescent="0.25">
      <c r="C80" s="113"/>
    </row>
    <row r="81" spans="3:61" x14ac:dyDescent="0.25">
      <c r="C81" s="113"/>
      <c r="BH81" s="211"/>
      <c r="BI81" s="211"/>
    </row>
    <row r="82" spans="3:61" x14ac:dyDescent="0.25">
      <c r="C82" s="113"/>
    </row>
    <row r="83" spans="3:61" x14ac:dyDescent="0.25">
      <c r="C83" s="113"/>
    </row>
    <row r="84" spans="3:61" x14ac:dyDescent="0.25">
      <c r="C84" s="113"/>
    </row>
    <row r="85" spans="3:61" x14ac:dyDescent="0.25">
      <c r="C85" s="113"/>
    </row>
    <row r="86" spans="3:61" x14ac:dyDescent="0.25">
      <c r="C86" s="113"/>
    </row>
    <row r="87" spans="3:61" x14ac:dyDescent="0.25">
      <c r="C87" s="113"/>
    </row>
    <row r="88" spans="3:61" x14ac:dyDescent="0.25">
      <c r="C88" s="113"/>
    </row>
    <row r="89" spans="3:61" x14ac:dyDescent="0.25">
      <c r="C89" s="113"/>
    </row>
    <row r="90" spans="3:61" x14ac:dyDescent="0.25">
      <c r="C90" s="113"/>
    </row>
    <row r="91" spans="3:61" x14ac:dyDescent="0.25">
      <c r="C91" s="113"/>
    </row>
    <row r="92" spans="3:61" x14ac:dyDescent="0.25">
      <c r="C92" s="113"/>
    </row>
    <row r="93" spans="3:61" x14ac:dyDescent="0.25">
      <c r="C93" s="113"/>
    </row>
    <row r="94" spans="3:61" x14ac:dyDescent="0.25">
      <c r="C94" s="113"/>
    </row>
    <row r="95" spans="3:61" x14ac:dyDescent="0.25">
      <c r="C95" s="113"/>
    </row>
    <row r="96" spans="3:61" x14ac:dyDescent="0.25">
      <c r="C96" s="113"/>
    </row>
    <row r="97" spans="3:3" x14ac:dyDescent="0.25">
      <c r="C97" s="113"/>
    </row>
    <row r="98" spans="3:3" x14ac:dyDescent="0.25">
      <c r="C98" s="113"/>
    </row>
    <row r="99" spans="3:3" x14ac:dyDescent="0.25">
      <c r="C99" s="113"/>
    </row>
    <row r="100" spans="3:3" x14ac:dyDescent="0.25">
      <c r="C100" s="113"/>
    </row>
  </sheetData>
  <mergeCells count="1">
    <mergeCell ref="C3:E3"/>
  </mergeCells>
  <hyperlinks>
    <hyperlink ref="C3:E3" location="'Contents TO DO'!A1" display="Back to Contents" xr:uid="{00000000-0004-0000-0A00-000000000000}"/>
  </hyperlinks>
  <pageMargins left="0.75" right="0.75" top="1" bottom="1"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B1:Q64"/>
  <sheetViews>
    <sheetView topLeftCell="A51" zoomScaleNormal="100" zoomScaleSheetLayoutView="75" workbookViewId="0">
      <selection activeCell="G64" sqref="G64"/>
    </sheetView>
  </sheetViews>
  <sheetFormatPr defaultColWidth="9.109375" defaultRowHeight="13.2" x14ac:dyDescent="0.25"/>
  <cols>
    <col min="1" max="1" width="3.88671875" style="1" customWidth="1"/>
    <col min="2" max="4" width="10.6640625" style="1" customWidth="1"/>
    <col min="5" max="7" width="9.6640625" style="1" customWidth="1"/>
    <col min="8" max="8" width="4.109375" style="1" customWidth="1"/>
    <col min="9" max="9" width="22.88671875" style="1" customWidth="1"/>
    <col min="10" max="10" width="19.6640625" style="1" customWidth="1"/>
    <col min="11" max="11" width="22.5546875" style="1" customWidth="1"/>
    <col min="12" max="12" width="15.44140625" style="1" bestFit="1" customWidth="1"/>
    <col min="13" max="13" width="2.6640625" style="1" hidden="1" customWidth="1"/>
    <col min="14" max="14" width="12" style="1" hidden="1" customWidth="1"/>
    <col min="15" max="16384" width="9.109375" style="1"/>
  </cols>
  <sheetData>
    <row r="1" spans="2:17" ht="20.100000000000001" customHeight="1" x14ac:dyDescent="0.3">
      <c r="B1" s="297" t="s">
        <v>387</v>
      </c>
      <c r="C1" s="297"/>
      <c r="D1" s="297"/>
      <c r="E1" s="297"/>
      <c r="F1" s="297"/>
      <c r="G1" s="297"/>
      <c r="H1" s="297"/>
      <c r="I1" s="297"/>
      <c r="J1" s="297"/>
      <c r="K1" s="297"/>
      <c r="L1" s="297"/>
      <c r="O1" s="283" t="s">
        <v>383</v>
      </c>
      <c r="P1" s="283"/>
      <c r="Q1" s="283"/>
    </row>
    <row r="2" spans="2:17" s="12" customFormat="1" ht="20.100000000000001" customHeight="1" thickBot="1" x14ac:dyDescent="0.3">
      <c r="B2" s="298"/>
      <c r="C2" s="298"/>
      <c r="D2" s="298"/>
      <c r="E2" s="298"/>
      <c r="F2" s="298"/>
      <c r="G2" s="298"/>
      <c r="H2" s="298"/>
      <c r="I2" s="298"/>
      <c r="J2" s="298"/>
      <c r="K2" s="298"/>
      <c r="L2" s="298"/>
    </row>
    <row r="3" spans="2:17" ht="20.100000000000001" customHeight="1" thickBot="1" x14ac:dyDescent="0.3">
      <c r="B3" s="303" t="str">
        <f>'Annual % Triangle'!B6</f>
        <v>Relating to Period</v>
      </c>
      <c r="C3" s="304" t="s">
        <v>259</v>
      </c>
      <c r="D3" s="286" t="s">
        <v>261</v>
      </c>
      <c r="E3" s="289" t="s">
        <v>21</v>
      </c>
      <c r="F3" s="292" t="s">
        <v>0</v>
      </c>
      <c r="G3" s="299" t="s">
        <v>16</v>
      </c>
      <c r="I3" s="295" t="s">
        <v>1</v>
      </c>
      <c r="J3" s="296"/>
      <c r="K3" s="302" t="s">
        <v>7</v>
      </c>
      <c r="L3" s="296"/>
    </row>
    <row r="4" spans="2:17" ht="19.5" customHeight="1" x14ac:dyDescent="0.25">
      <c r="B4" s="293"/>
      <c r="C4" s="305"/>
      <c r="D4" s="287"/>
      <c r="E4" s="290"/>
      <c r="F4" s="293"/>
      <c r="G4" s="300"/>
      <c r="I4" s="20" t="s">
        <v>2</v>
      </c>
      <c r="J4" s="85">
        <f>COUNT(E6:E60)</f>
        <v>55</v>
      </c>
      <c r="K4" s="22" t="s">
        <v>8</v>
      </c>
      <c r="L4" s="88">
        <f>CORREL(E:E,F:F)</f>
        <v>0.52795843609192694</v>
      </c>
      <c r="M4" s="2"/>
      <c r="N4" s="2"/>
    </row>
    <row r="5" spans="2:17" ht="20.100000000000001" customHeight="1" thickBot="1" x14ac:dyDescent="0.3">
      <c r="B5" s="294"/>
      <c r="C5" s="306"/>
      <c r="D5" s="288"/>
      <c r="E5" s="291"/>
      <c r="F5" s="294"/>
      <c r="G5" s="301"/>
      <c r="I5" s="20" t="s">
        <v>3</v>
      </c>
      <c r="J5" s="86">
        <f>AVERAGE(E:E)</f>
        <v>1.8644067796610167E-2</v>
      </c>
      <c r="K5" s="23" t="s">
        <v>9</v>
      </c>
      <c r="L5" s="88">
        <f>((1+L4)/(1-L4))*J6</f>
        <v>0.29458623486926666</v>
      </c>
    </row>
    <row r="6" spans="2:17" ht="19.5" customHeight="1" x14ac:dyDescent="0.25">
      <c r="B6" s="79" t="s">
        <v>324</v>
      </c>
      <c r="C6" s="162">
        <f>'Annual % Triangle'!$C$9</f>
        <v>2.2999999999999998</v>
      </c>
      <c r="D6" s="163">
        <f>'Annual % Triangle'!$C$10</f>
        <v>2.4</v>
      </c>
      <c r="E6" s="80">
        <f t="shared" ref="E6:E60" si="0">IF(OR(C6="N/A",D6="N/A",ISBLANK(C6),ISBLANK(D6)),"",D6-C6)</f>
        <v>0.10000000000000009</v>
      </c>
      <c r="F6" s="83" t="str">
        <f>IF(ISBLANK(E5)," ",E5)</f>
        <v xml:space="preserve"> </v>
      </c>
      <c r="G6" s="81">
        <f>IF(ISTEXT(E6),"",ABS(E6))</f>
        <v>0.10000000000000009</v>
      </c>
      <c r="I6" s="20" t="s">
        <v>4</v>
      </c>
      <c r="J6" s="86">
        <f>VARP(E:E)</f>
        <v>9.1008330939385207E-2</v>
      </c>
      <c r="K6" s="23" t="s">
        <v>10</v>
      </c>
      <c r="L6" s="88">
        <f>ROUNDUP(N8,0)</f>
        <v>32</v>
      </c>
    </row>
    <row r="7" spans="2:17" ht="20.100000000000001" customHeight="1" thickBot="1" x14ac:dyDescent="0.3">
      <c r="B7" s="78" t="s">
        <v>325</v>
      </c>
      <c r="C7" s="162">
        <f>'Annual % Triangle'!$D$9</f>
        <v>2.2000000000000002</v>
      </c>
      <c r="D7" s="163">
        <f>'Annual % Triangle'!$D$10</f>
        <v>2.4</v>
      </c>
      <c r="E7" s="82">
        <f t="shared" si="0"/>
        <v>0.19999999999999973</v>
      </c>
      <c r="F7" s="83">
        <f>IF(ISBLANK(E6)," ",E6)</f>
        <v>0.10000000000000009</v>
      </c>
      <c r="G7" s="84">
        <f t="shared" ref="G7:G60" si="1">IF(ISTEXT(E7),"",ABS(E7))</f>
        <v>0.19999999999999973</v>
      </c>
      <c r="I7" s="20" t="s">
        <v>5</v>
      </c>
      <c r="J7" s="87">
        <f>J5/SQRT(J6/J4)</f>
        <v>0.45833333333333331</v>
      </c>
      <c r="K7" s="23" t="s">
        <v>11</v>
      </c>
      <c r="L7" s="89">
        <f>J5/SQRT(L5/J4)</f>
        <v>0.25475093896556356</v>
      </c>
    </row>
    <row r="8" spans="2:17" ht="20.100000000000001" customHeight="1" thickBot="1" x14ac:dyDescent="0.3">
      <c r="B8" s="78" t="s">
        <v>326</v>
      </c>
      <c r="C8" s="162">
        <f>'Annual % Triangle'!$E$9</f>
        <v>2.1</v>
      </c>
      <c r="D8" s="163">
        <f>'Annual % Triangle'!$E$10</f>
        <v>2.1</v>
      </c>
      <c r="E8" s="82">
        <f t="shared" si="0"/>
        <v>0</v>
      </c>
      <c r="F8" s="83">
        <f t="shared" ref="F8:F60" si="2">IF(ISBLANK(E7)," ",E7)</f>
        <v>0.19999999999999973</v>
      </c>
      <c r="G8" s="84">
        <f t="shared" si="1"/>
        <v>0</v>
      </c>
      <c r="I8" s="20" t="s">
        <v>6</v>
      </c>
      <c r="J8" s="86">
        <f>TINV(0.05,J4)</f>
        <v>2.0040447832891455</v>
      </c>
      <c r="K8" s="23" t="s">
        <v>12</v>
      </c>
      <c r="L8" s="88">
        <f>TINV(0.05,L6)</f>
        <v>2.0369333434601011</v>
      </c>
      <c r="M8" s="3" t="s">
        <v>10</v>
      </c>
      <c r="N8" s="4">
        <f>((1-(L4^2))/(1+(L4^2)))*J4</f>
        <v>31.022170665546891</v>
      </c>
    </row>
    <row r="9" spans="2:17" ht="20.100000000000001" customHeight="1" thickBot="1" x14ac:dyDescent="0.3">
      <c r="B9" s="78" t="s">
        <v>327</v>
      </c>
      <c r="C9" s="162">
        <f>'Annual % Triangle'!$F$9</f>
        <v>2.1</v>
      </c>
      <c r="D9" s="163">
        <f>'Annual % Triangle'!$F$10</f>
        <v>2.2999999999999998</v>
      </c>
      <c r="E9" s="82">
        <f t="shared" si="0"/>
        <v>0.19999999999999973</v>
      </c>
      <c r="F9" s="83">
        <f t="shared" si="2"/>
        <v>0</v>
      </c>
      <c r="G9" s="84">
        <f t="shared" si="1"/>
        <v>0.19999999999999973</v>
      </c>
      <c r="I9" s="21" t="s">
        <v>17</v>
      </c>
      <c r="J9" s="25" t="str">
        <f>IF(ABS(J7)&gt;J8,"Yes", "No")</f>
        <v>No</v>
      </c>
      <c r="K9" s="19" t="s">
        <v>17</v>
      </c>
      <c r="L9" s="24" t="str">
        <f>IF(ABS(L7)&gt;L8,"Yes", "No")</f>
        <v>No</v>
      </c>
    </row>
    <row r="10" spans="2:17" ht="20.100000000000001" customHeight="1" thickBot="1" x14ac:dyDescent="0.3">
      <c r="B10" s="78" t="s">
        <v>328</v>
      </c>
      <c r="C10" s="162">
        <f>'Annual % Triangle'!$G$9</f>
        <v>3</v>
      </c>
      <c r="D10" s="163">
        <f>'Annual % Triangle'!$G$10</f>
        <v>2.7</v>
      </c>
      <c r="E10" s="82">
        <f t="shared" si="0"/>
        <v>-0.29999999999999982</v>
      </c>
      <c r="F10" s="83">
        <f t="shared" si="2"/>
        <v>0.19999999999999973</v>
      </c>
      <c r="G10" s="84">
        <f t="shared" si="1"/>
        <v>0.29999999999999982</v>
      </c>
      <c r="I10" s="7"/>
      <c r="J10" s="8"/>
      <c r="K10" s="7"/>
      <c r="L10" s="9"/>
    </row>
    <row r="11" spans="2:17" ht="20.100000000000001" customHeight="1" thickBot="1" x14ac:dyDescent="0.3">
      <c r="B11" s="78" t="s">
        <v>329</v>
      </c>
      <c r="C11" s="162">
        <f>'Annual % Triangle'!$H$9</f>
        <v>2.8</v>
      </c>
      <c r="D11" s="163">
        <f>'Annual % Triangle'!$H$10</f>
        <v>2.8</v>
      </c>
      <c r="E11" s="82">
        <f t="shared" si="0"/>
        <v>0</v>
      </c>
      <c r="F11" s="83">
        <f t="shared" si="2"/>
        <v>-0.29999999999999982</v>
      </c>
      <c r="G11" s="84">
        <f t="shared" si="1"/>
        <v>0</v>
      </c>
      <c r="I11" s="284" t="s">
        <v>264</v>
      </c>
      <c r="J11" s="285"/>
      <c r="K11" s="14" t="s">
        <v>263</v>
      </c>
      <c r="L11" s="16">
        <f>AVERAGE(E:E)</f>
        <v>1.8644067796610167E-2</v>
      </c>
    </row>
    <row r="12" spans="2:17" ht="20.100000000000001" customHeight="1" thickBot="1" x14ac:dyDescent="0.3">
      <c r="B12" s="78" t="s">
        <v>330</v>
      </c>
      <c r="C12" s="162">
        <f>'Annual % Triangle'!$I$9</f>
        <v>3.2</v>
      </c>
      <c r="D12" s="163">
        <f>'Annual % Triangle'!$I$10</f>
        <v>3.1</v>
      </c>
      <c r="E12" s="82">
        <f t="shared" si="0"/>
        <v>-0.10000000000000009</v>
      </c>
      <c r="F12" s="83">
        <f t="shared" si="2"/>
        <v>0</v>
      </c>
      <c r="G12" s="84">
        <f t="shared" si="1"/>
        <v>0.10000000000000009</v>
      </c>
      <c r="I12" s="10" t="s">
        <v>13</v>
      </c>
      <c r="J12" s="17" t="str">
        <f>IF(L4&lt;0,"Standard","Adjusted")</f>
        <v>Adjusted</v>
      </c>
      <c r="K12" s="15" t="s">
        <v>15</v>
      </c>
      <c r="L12" s="16">
        <f>AVERAGE(G:G)</f>
        <v>0.22881355932203376</v>
      </c>
    </row>
    <row r="13" spans="2:17" ht="20.100000000000001" customHeight="1" thickBot="1" x14ac:dyDescent="0.3">
      <c r="B13" s="78" t="s">
        <v>331</v>
      </c>
      <c r="C13" s="162">
        <f>'Annual % Triangle'!$J$9</f>
        <v>3.5</v>
      </c>
      <c r="D13" s="163">
        <f>'Annual % Triangle'!$J$10</f>
        <v>3.1</v>
      </c>
      <c r="E13" s="82">
        <f t="shared" si="0"/>
        <v>-0.39999999999999991</v>
      </c>
      <c r="F13" s="83">
        <f t="shared" si="2"/>
        <v>-0.10000000000000009</v>
      </c>
      <c r="G13" s="84">
        <f t="shared" si="1"/>
        <v>0.39999999999999991</v>
      </c>
      <c r="I13" s="11" t="s">
        <v>14</v>
      </c>
      <c r="J13" s="18" t="str">
        <f>IF(L4&lt;0,J9,L9)</f>
        <v>No</v>
      </c>
      <c r="K13" s="13" t="s">
        <v>14</v>
      </c>
      <c r="L13" s="26" t="str">
        <f>IF(L4&lt;0,J9,L9)</f>
        <v>No</v>
      </c>
    </row>
    <row r="14" spans="2:17" ht="20.100000000000001" customHeight="1" x14ac:dyDescent="0.25">
      <c r="B14" s="78" t="s">
        <v>332</v>
      </c>
      <c r="C14" s="162">
        <f>'Annual % Triangle'!$K$9</f>
        <v>3.4</v>
      </c>
      <c r="D14" s="163">
        <f>'Annual % Triangle'!$K$10</f>
        <v>3.1</v>
      </c>
      <c r="E14" s="82">
        <f t="shared" si="0"/>
        <v>-0.29999999999999982</v>
      </c>
      <c r="F14" s="83">
        <f t="shared" si="2"/>
        <v>-0.39999999999999991</v>
      </c>
      <c r="G14" s="84">
        <f t="shared" si="1"/>
        <v>0.29999999999999982</v>
      </c>
    </row>
    <row r="15" spans="2:17" ht="20.100000000000001" customHeight="1" x14ac:dyDescent="0.25">
      <c r="B15" s="78" t="s">
        <v>333</v>
      </c>
      <c r="C15" s="162">
        <f>'Annual % Triangle'!$L$9</f>
        <v>3.5</v>
      </c>
      <c r="D15" s="163">
        <f>'Annual % Triangle'!$L$10</f>
        <v>2.8</v>
      </c>
      <c r="E15" s="82">
        <f t="shared" si="0"/>
        <v>-0.70000000000000018</v>
      </c>
      <c r="F15" s="83">
        <f t="shared" si="2"/>
        <v>-0.29999999999999982</v>
      </c>
      <c r="G15" s="84">
        <f t="shared" si="1"/>
        <v>0.70000000000000018</v>
      </c>
    </row>
    <row r="16" spans="2:17" ht="20.100000000000001" customHeight="1" x14ac:dyDescent="0.25">
      <c r="B16" s="78" t="s">
        <v>334</v>
      </c>
      <c r="C16" s="162">
        <f>'Annual % Triangle'!$M$9</f>
        <v>3</v>
      </c>
      <c r="D16" s="163">
        <f>'Annual % Triangle'!$M$10</f>
        <v>2.2000000000000002</v>
      </c>
      <c r="E16" s="82">
        <f t="shared" si="0"/>
        <v>-0.79999999999999982</v>
      </c>
      <c r="F16" s="83">
        <f t="shared" si="2"/>
        <v>-0.70000000000000018</v>
      </c>
      <c r="G16" s="84">
        <f t="shared" si="1"/>
        <v>0.79999999999999982</v>
      </c>
    </row>
    <row r="17" spans="2:14" ht="20.100000000000001" customHeight="1" x14ac:dyDescent="0.25">
      <c r="B17" s="78" t="s">
        <v>335</v>
      </c>
      <c r="C17" s="162">
        <f>'Annual % Triangle'!$N$9</f>
        <v>2.9</v>
      </c>
      <c r="D17" s="163">
        <f>'Annual % Triangle'!$N$10</f>
        <v>2.4</v>
      </c>
      <c r="E17" s="82">
        <f t="shared" si="0"/>
        <v>-0.5</v>
      </c>
      <c r="F17" s="83">
        <f t="shared" si="2"/>
        <v>-0.79999999999999982</v>
      </c>
      <c r="G17" s="84">
        <f t="shared" si="1"/>
        <v>0.5</v>
      </c>
    </row>
    <row r="18" spans="2:14" ht="20.100000000000001" customHeight="1" x14ac:dyDescent="0.25">
      <c r="B18" s="78" t="s">
        <v>336</v>
      </c>
      <c r="C18" s="162">
        <f>'Annual % Triangle'!$O$9</f>
        <v>2.5</v>
      </c>
      <c r="D18" s="163">
        <f>'Annual % Triangle'!$O$10</f>
        <v>2.6</v>
      </c>
      <c r="E18" s="82">
        <f t="shared" si="0"/>
        <v>0.10000000000000009</v>
      </c>
      <c r="F18" s="83">
        <f t="shared" si="2"/>
        <v>-0.5</v>
      </c>
      <c r="G18" s="84">
        <f t="shared" si="1"/>
        <v>0.10000000000000009</v>
      </c>
    </row>
    <row r="19" spans="2:14" ht="20.100000000000001" customHeight="1" x14ac:dyDescent="0.25">
      <c r="B19" s="78" t="s">
        <v>337</v>
      </c>
      <c r="C19" s="162">
        <f>'Annual % Triangle'!$P$9</f>
        <v>2.4</v>
      </c>
      <c r="D19" s="163">
        <f>'Annual % Triangle'!$P$10</f>
        <v>2.8</v>
      </c>
      <c r="E19" s="82">
        <f t="shared" si="0"/>
        <v>0.39999999999999991</v>
      </c>
      <c r="F19" s="83">
        <f t="shared" si="2"/>
        <v>0.10000000000000009</v>
      </c>
      <c r="G19" s="84">
        <f t="shared" si="1"/>
        <v>0.39999999999999991</v>
      </c>
    </row>
    <row r="20" spans="2:14" ht="20.100000000000001" customHeight="1" x14ac:dyDescent="0.25">
      <c r="B20" s="78" t="s">
        <v>338</v>
      </c>
      <c r="C20" s="162">
        <f>'Annual % Triangle'!$Q$9</f>
        <v>2.4</v>
      </c>
      <c r="D20" s="163">
        <f>'Annual % Triangle'!$Q$10</f>
        <v>2.8</v>
      </c>
      <c r="E20" s="82">
        <f t="shared" si="0"/>
        <v>0.39999999999999991</v>
      </c>
      <c r="F20" s="83">
        <f t="shared" si="2"/>
        <v>0.39999999999999991</v>
      </c>
      <c r="G20" s="84">
        <f t="shared" si="1"/>
        <v>0.39999999999999991</v>
      </c>
    </row>
    <row r="21" spans="2:14" ht="20.100000000000001" customHeight="1" x14ac:dyDescent="0.25">
      <c r="B21" s="78" t="s">
        <v>339</v>
      </c>
      <c r="C21" s="162">
        <f>'Annual % Triangle'!$R$9</f>
        <v>2.6</v>
      </c>
      <c r="D21" s="163">
        <f>'Annual % Triangle'!$R$10</f>
        <v>2.8</v>
      </c>
      <c r="E21" s="82">
        <f t="shared" si="0"/>
        <v>0.19999999999999973</v>
      </c>
      <c r="F21" s="83">
        <f t="shared" si="2"/>
        <v>0.39999999999999991</v>
      </c>
      <c r="G21" s="84">
        <f t="shared" si="1"/>
        <v>0.19999999999999973</v>
      </c>
    </row>
    <row r="22" spans="2:14" ht="20.100000000000001" customHeight="1" x14ac:dyDescent="0.25">
      <c r="B22" s="78" t="s">
        <v>340</v>
      </c>
      <c r="C22" s="162">
        <f>'Annual % Triangle'!$S$9</f>
        <v>3.1</v>
      </c>
      <c r="D22" s="163">
        <f>'Annual % Triangle'!$S$10</f>
        <v>3.3</v>
      </c>
      <c r="E22" s="82">
        <f t="shared" si="0"/>
        <v>0.19999999999999973</v>
      </c>
      <c r="F22" s="83">
        <f t="shared" si="2"/>
        <v>0.19999999999999973</v>
      </c>
      <c r="G22" s="84">
        <f t="shared" si="1"/>
        <v>0.19999999999999973</v>
      </c>
    </row>
    <row r="23" spans="2:14" ht="20.100000000000001" customHeight="1" x14ac:dyDescent="0.25">
      <c r="B23" s="78" t="s">
        <v>341</v>
      </c>
      <c r="C23" s="162">
        <f>'Annual % Triangle'!$T$9</f>
        <v>2.8</v>
      </c>
      <c r="D23" s="163">
        <f>'Annual % Triangle'!$T$10</f>
        <v>2.8</v>
      </c>
      <c r="E23" s="82">
        <f t="shared" si="0"/>
        <v>0</v>
      </c>
      <c r="F23" s="83">
        <f t="shared" si="2"/>
        <v>0.19999999999999973</v>
      </c>
      <c r="G23" s="84">
        <f t="shared" si="1"/>
        <v>0</v>
      </c>
    </row>
    <row r="24" spans="2:14" ht="19.5" customHeight="1" x14ac:dyDescent="0.25">
      <c r="B24" s="78" t="s">
        <v>342</v>
      </c>
      <c r="C24" s="162">
        <f>'Annual % Triangle'!$U$9</f>
        <v>3.1</v>
      </c>
      <c r="D24" s="163">
        <f>'Annual % Triangle'!$U$10</f>
        <v>2.9</v>
      </c>
      <c r="E24" s="82">
        <f t="shared" si="0"/>
        <v>-0.20000000000000018</v>
      </c>
      <c r="F24" s="83">
        <f t="shared" si="2"/>
        <v>0</v>
      </c>
      <c r="G24" s="84">
        <f t="shared" si="1"/>
        <v>0.20000000000000018</v>
      </c>
    </row>
    <row r="25" spans="2:14" ht="20.100000000000001" customHeight="1" x14ac:dyDescent="0.25">
      <c r="B25" s="78" t="s">
        <v>343</v>
      </c>
      <c r="C25" s="162">
        <f>'Annual % Triangle'!$V$9</f>
        <v>2.6</v>
      </c>
      <c r="D25" s="163">
        <f>'Annual % Triangle'!$V$10</f>
        <v>2.7</v>
      </c>
      <c r="E25" s="80">
        <f t="shared" si="0"/>
        <v>0.10000000000000009</v>
      </c>
      <c r="F25" s="83">
        <f t="shared" si="2"/>
        <v>-0.20000000000000018</v>
      </c>
      <c r="G25" s="81">
        <f t="shared" si="1"/>
        <v>0.10000000000000009</v>
      </c>
    </row>
    <row r="26" spans="2:14" ht="20.25" customHeight="1" x14ac:dyDescent="0.25">
      <c r="B26" s="78" t="s">
        <v>344</v>
      </c>
      <c r="C26" s="162">
        <f>'Annual % Triangle'!$W$9</f>
        <v>0.7</v>
      </c>
      <c r="D26" s="163">
        <f>'Annual % Triangle'!$W$10</f>
        <v>0.9</v>
      </c>
      <c r="E26" s="82">
        <f t="shared" si="0"/>
        <v>0.20000000000000007</v>
      </c>
      <c r="F26" s="83">
        <f t="shared" si="2"/>
        <v>0.10000000000000009</v>
      </c>
      <c r="G26" s="84">
        <f t="shared" si="1"/>
        <v>0.20000000000000007</v>
      </c>
      <c r="H26" s="5"/>
      <c r="M26" s="6"/>
      <c r="N26" s="6"/>
    </row>
    <row r="27" spans="2:14" ht="20.25" customHeight="1" x14ac:dyDescent="0.25">
      <c r="B27" s="78" t="s">
        <v>345</v>
      </c>
      <c r="C27" s="162">
        <f>'Annual % Triangle'!$X$9</f>
        <v>-0.1</v>
      </c>
      <c r="D27" s="163">
        <f>'Annual % Triangle'!$X$10</f>
        <v>0.2</v>
      </c>
      <c r="E27" s="82">
        <f t="shared" si="0"/>
        <v>0.30000000000000004</v>
      </c>
      <c r="F27" s="83">
        <f t="shared" si="2"/>
        <v>0.20000000000000007</v>
      </c>
      <c r="G27" s="84">
        <f t="shared" si="1"/>
        <v>0.30000000000000004</v>
      </c>
      <c r="H27" s="5"/>
    </row>
    <row r="28" spans="2:14" ht="20.25" customHeight="1" x14ac:dyDescent="0.25">
      <c r="B28" s="78" t="s">
        <v>346</v>
      </c>
      <c r="C28" s="162">
        <f>'Annual % Triangle'!$Y$9</f>
        <v>-0.2</v>
      </c>
      <c r="D28" s="163">
        <f>'Annual % Triangle'!$Y$10</f>
        <v>-0.3</v>
      </c>
      <c r="E28" s="82">
        <f t="shared" si="0"/>
        <v>-9.9999999999999978E-2</v>
      </c>
      <c r="F28" s="83">
        <f t="shared" si="2"/>
        <v>0.30000000000000004</v>
      </c>
      <c r="G28" s="84">
        <f t="shared" si="1"/>
        <v>9.9999999999999978E-2</v>
      </c>
      <c r="H28" s="5"/>
    </row>
    <row r="29" spans="2:14" ht="20.25" customHeight="1" x14ac:dyDescent="0.25">
      <c r="B29" s="78" t="s">
        <v>347</v>
      </c>
      <c r="C29" s="162">
        <f>'Annual % Triangle'!$Z$9</f>
        <v>-0.1</v>
      </c>
      <c r="D29" s="163">
        <f>'Annual % Triangle'!$Z$10</f>
        <v>0.6</v>
      </c>
      <c r="E29" s="82">
        <f t="shared" si="0"/>
        <v>0.7</v>
      </c>
      <c r="F29" s="83">
        <f t="shared" si="2"/>
        <v>-9.9999999999999978E-2</v>
      </c>
      <c r="G29" s="84">
        <f t="shared" si="1"/>
        <v>0.7</v>
      </c>
      <c r="H29" s="5"/>
    </row>
    <row r="30" spans="2:14" ht="20.25" customHeight="1" x14ac:dyDescent="0.25">
      <c r="B30" s="78" t="s">
        <v>348</v>
      </c>
      <c r="C30" s="162">
        <f>'Annual % Triangle'!$AA$9</f>
        <v>1.2</v>
      </c>
      <c r="D30" s="163">
        <f>'Annual % Triangle'!$AA$10</f>
        <v>1.9</v>
      </c>
      <c r="E30" s="82">
        <f t="shared" si="0"/>
        <v>0.7</v>
      </c>
      <c r="F30" s="83">
        <f t="shared" si="2"/>
        <v>0.7</v>
      </c>
      <c r="G30" s="84">
        <f t="shared" si="1"/>
        <v>0.7</v>
      </c>
      <c r="H30" s="5"/>
    </row>
    <row r="31" spans="2:14" ht="20.25" customHeight="1" x14ac:dyDescent="0.25">
      <c r="B31" s="78" t="s">
        <v>349</v>
      </c>
      <c r="C31" s="162">
        <f>'Annual % Triangle'!$AB$9</f>
        <v>2.1</v>
      </c>
      <c r="D31" s="163">
        <f>'Annual % Triangle'!$AB$10</f>
        <v>2.7</v>
      </c>
      <c r="E31" s="82">
        <f t="shared" si="0"/>
        <v>0.60000000000000009</v>
      </c>
      <c r="F31" s="83">
        <f t="shared" si="2"/>
        <v>0.7</v>
      </c>
      <c r="G31" s="84">
        <f t="shared" si="1"/>
        <v>0.60000000000000009</v>
      </c>
      <c r="H31" s="5"/>
    </row>
    <row r="32" spans="2:14" ht="20.25" customHeight="1" x14ac:dyDescent="0.25">
      <c r="B32" s="78" t="s">
        <v>350</v>
      </c>
      <c r="C32" s="162">
        <f>'Annual % Triangle'!$AC$9</f>
        <v>2.4</v>
      </c>
      <c r="D32" s="163">
        <f>'Annual % Triangle'!$AC$10</f>
        <v>2.4</v>
      </c>
      <c r="E32" s="82">
        <f t="shared" si="0"/>
        <v>0</v>
      </c>
      <c r="F32" s="83">
        <f t="shared" si="2"/>
        <v>0.60000000000000009</v>
      </c>
      <c r="G32" s="84">
        <f t="shared" si="1"/>
        <v>0</v>
      </c>
      <c r="H32" s="5"/>
    </row>
    <row r="33" spans="2:8" ht="20.25" customHeight="1" x14ac:dyDescent="0.25">
      <c r="B33" s="78" t="s">
        <v>351</v>
      </c>
      <c r="C33" s="162">
        <f>'Annual % Triangle'!$AD$9</f>
        <v>2.5</v>
      </c>
      <c r="D33" s="163">
        <f>'Annual % Triangle'!$AD$10</f>
        <v>2.4</v>
      </c>
      <c r="E33" s="82">
        <f t="shared" si="0"/>
        <v>-0.10000000000000009</v>
      </c>
      <c r="F33" s="83">
        <f t="shared" si="2"/>
        <v>0</v>
      </c>
      <c r="G33" s="84">
        <f t="shared" si="1"/>
        <v>0.10000000000000009</v>
      </c>
      <c r="H33" s="5"/>
    </row>
    <row r="34" spans="2:8" ht="20.25" customHeight="1" x14ac:dyDescent="0.25">
      <c r="B34" s="78" t="s">
        <v>352</v>
      </c>
      <c r="C34" s="162">
        <f>'Annual % Triangle'!$AE$9</f>
        <v>2.5</v>
      </c>
      <c r="D34" s="163">
        <f>'Annual % Triangle'!$AE$10</f>
        <v>2.2000000000000002</v>
      </c>
      <c r="E34" s="82">
        <f t="shared" si="0"/>
        <v>-0.29999999999999982</v>
      </c>
      <c r="F34" s="83">
        <f t="shared" si="2"/>
        <v>-0.10000000000000009</v>
      </c>
      <c r="G34" s="84">
        <f t="shared" si="1"/>
        <v>0.29999999999999982</v>
      </c>
      <c r="H34" s="5"/>
    </row>
    <row r="35" spans="2:8" ht="20.25" customHeight="1" x14ac:dyDescent="0.25">
      <c r="B35" s="78" t="s">
        <v>353</v>
      </c>
      <c r="C35" s="162">
        <f>'Annual % Triangle'!$AF$9</f>
        <v>1.9</v>
      </c>
      <c r="D35" s="163">
        <f>'Annual % Triangle'!$AF$10</f>
        <v>1.9</v>
      </c>
      <c r="E35" s="82">
        <f t="shared" si="0"/>
        <v>0</v>
      </c>
      <c r="F35" s="83">
        <f t="shared" si="2"/>
        <v>-0.29999999999999982</v>
      </c>
      <c r="G35" s="84">
        <f t="shared" si="1"/>
        <v>0</v>
      </c>
      <c r="H35" s="5"/>
    </row>
    <row r="36" spans="2:8" ht="20.25" customHeight="1" x14ac:dyDescent="0.25">
      <c r="B36" s="78" t="s">
        <v>354</v>
      </c>
      <c r="C36" s="162">
        <f>'Annual % Triangle'!$AG$9</f>
        <v>2</v>
      </c>
      <c r="D36" s="163">
        <f>'Annual % Triangle'!$AG$10</f>
        <v>1.8</v>
      </c>
      <c r="E36" s="82">
        <f t="shared" si="0"/>
        <v>-0.19999999999999996</v>
      </c>
      <c r="F36" s="83">
        <f t="shared" si="2"/>
        <v>0</v>
      </c>
      <c r="G36" s="84">
        <f t="shared" si="1"/>
        <v>0.19999999999999996</v>
      </c>
      <c r="H36" s="5"/>
    </row>
    <row r="37" spans="2:8" ht="20.25" customHeight="1" x14ac:dyDescent="0.25">
      <c r="B37" s="78" t="s">
        <v>355</v>
      </c>
      <c r="C37" s="162">
        <f>'Annual % Triangle'!$AH$9</f>
        <v>1.2</v>
      </c>
      <c r="D37" s="163">
        <f>'Annual % Triangle'!$AH$10</f>
        <v>1.3</v>
      </c>
      <c r="E37" s="82">
        <f t="shared" si="0"/>
        <v>0.10000000000000009</v>
      </c>
      <c r="F37" s="83">
        <f t="shared" si="2"/>
        <v>-0.19999999999999996</v>
      </c>
      <c r="G37" s="84">
        <f t="shared" si="1"/>
        <v>0.10000000000000009</v>
      </c>
      <c r="H37" s="5"/>
    </row>
    <row r="38" spans="2:8" ht="20.25" customHeight="1" x14ac:dyDescent="0.25">
      <c r="B38" s="78" t="s">
        <v>356</v>
      </c>
      <c r="C38" s="162">
        <f>'Annual % Triangle'!$AI$9</f>
        <v>1.4</v>
      </c>
      <c r="D38" s="163">
        <f>'Annual % Triangle'!$AI$10</f>
        <v>1.1000000000000001</v>
      </c>
      <c r="E38" s="82">
        <f t="shared" si="0"/>
        <v>-0.29999999999999982</v>
      </c>
      <c r="F38" s="83">
        <f t="shared" si="2"/>
        <v>0.10000000000000009</v>
      </c>
      <c r="G38" s="84">
        <f t="shared" si="1"/>
        <v>0.29999999999999982</v>
      </c>
      <c r="H38" s="5"/>
    </row>
    <row r="39" spans="2:8" ht="20.25" customHeight="1" x14ac:dyDescent="0.25">
      <c r="B39" s="78" t="s">
        <v>357</v>
      </c>
      <c r="C39" s="162">
        <f>'Annual % Triangle'!$AJ$9</f>
        <v>0.7</v>
      </c>
      <c r="D39" s="163">
        <f>'Annual % Triangle'!$AJ$10</f>
        <v>0.8</v>
      </c>
      <c r="E39" s="82">
        <f t="shared" si="0"/>
        <v>0.10000000000000009</v>
      </c>
      <c r="F39" s="83">
        <f t="shared" si="2"/>
        <v>-0.29999999999999982</v>
      </c>
      <c r="G39" s="84">
        <f t="shared" si="1"/>
        <v>0.10000000000000009</v>
      </c>
      <c r="H39" s="5"/>
    </row>
    <row r="40" spans="2:8" ht="20.25" customHeight="1" x14ac:dyDescent="0.25">
      <c r="B40" s="78" t="s">
        <v>358</v>
      </c>
      <c r="C40" s="162">
        <f>'Annual % Triangle'!$AK$9</f>
        <v>1</v>
      </c>
      <c r="D40" s="163">
        <f>'Annual % Triangle'!$AK$10</f>
        <v>1</v>
      </c>
      <c r="E40" s="82">
        <f t="shared" si="0"/>
        <v>0</v>
      </c>
      <c r="F40" s="83">
        <f t="shared" si="2"/>
        <v>0.10000000000000009</v>
      </c>
      <c r="G40" s="84">
        <f t="shared" si="1"/>
        <v>0</v>
      </c>
    </row>
    <row r="41" spans="2:8" ht="20.25" customHeight="1" x14ac:dyDescent="0.25">
      <c r="B41" s="78" t="s">
        <v>359</v>
      </c>
      <c r="C41" s="162">
        <f>'Annual % Triangle'!$AL$9</f>
        <v>1.1000000000000001</v>
      </c>
      <c r="D41" s="163">
        <f>'Annual % Triangle'!$AL$10</f>
        <v>1.5</v>
      </c>
      <c r="E41" s="82">
        <f t="shared" si="0"/>
        <v>0.39999999999999991</v>
      </c>
      <c r="F41" s="83">
        <f t="shared" si="2"/>
        <v>0</v>
      </c>
      <c r="G41" s="84">
        <f t="shared" si="1"/>
        <v>0.39999999999999991</v>
      </c>
    </row>
    <row r="42" spans="2:8" ht="20.25" customHeight="1" x14ac:dyDescent="0.25">
      <c r="B42" s="78" t="s">
        <v>360</v>
      </c>
      <c r="C42" s="162">
        <f>'Annual % Triangle'!$AM$9</f>
        <v>1.1000000000000001</v>
      </c>
      <c r="D42" s="163">
        <f>'Annual % Triangle'!$AM$10</f>
        <v>1.5</v>
      </c>
      <c r="E42" s="82">
        <f t="shared" si="0"/>
        <v>0.39999999999999991</v>
      </c>
      <c r="F42" s="83">
        <f t="shared" si="2"/>
        <v>0.39999999999999991</v>
      </c>
      <c r="G42" s="84">
        <f t="shared" si="1"/>
        <v>0.39999999999999991</v>
      </c>
    </row>
    <row r="43" spans="2:8" ht="20.25" customHeight="1" x14ac:dyDescent="0.25">
      <c r="B43" s="78" t="s">
        <v>361</v>
      </c>
      <c r="C43" s="162">
        <f>'Annual % Triangle'!$AN$9</f>
        <v>0.4</v>
      </c>
      <c r="D43" s="163">
        <f>'Annual % Triangle'!$AN$10</f>
        <v>0.8</v>
      </c>
      <c r="E43" s="82">
        <f t="shared" si="0"/>
        <v>0.4</v>
      </c>
      <c r="F43" s="83">
        <f t="shared" si="2"/>
        <v>0.39999999999999991</v>
      </c>
      <c r="G43" s="84">
        <f t="shared" si="1"/>
        <v>0.4</v>
      </c>
    </row>
    <row r="44" spans="2:8" ht="20.25" customHeight="1" x14ac:dyDescent="0.25">
      <c r="B44" s="78" t="s">
        <v>362</v>
      </c>
      <c r="C44" s="162">
        <f>'Annual % Triangle'!$AO$9</f>
        <v>0.2</v>
      </c>
      <c r="D44" s="163">
        <f>'Annual % Triangle'!$AO$10</f>
        <v>0.8</v>
      </c>
      <c r="E44" s="82">
        <f t="shared" si="0"/>
        <v>0.60000000000000009</v>
      </c>
      <c r="F44" s="83">
        <f t="shared" si="2"/>
        <v>0.4</v>
      </c>
      <c r="G44" s="84">
        <f t="shared" si="1"/>
        <v>0.60000000000000009</v>
      </c>
    </row>
    <row r="45" spans="2:8" ht="20.25" customHeight="1" x14ac:dyDescent="0.25">
      <c r="B45" s="78" t="s">
        <v>363</v>
      </c>
      <c r="C45" s="162">
        <f>'Annual % Triangle'!$AP$9</f>
        <v>1.4</v>
      </c>
      <c r="D45" s="163">
        <f>'Annual % Triangle'!$AP$10</f>
        <v>1.3</v>
      </c>
      <c r="E45" s="82">
        <f t="shared" si="0"/>
        <v>-9.9999999999999867E-2</v>
      </c>
      <c r="F45" s="83">
        <f t="shared" si="2"/>
        <v>0.60000000000000009</v>
      </c>
      <c r="G45" s="84">
        <f t="shared" si="1"/>
        <v>9.9999999999999867E-2</v>
      </c>
    </row>
    <row r="46" spans="2:8" ht="20.25" customHeight="1" x14ac:dyDescent="0.25">
      <c r="B46" s="78" t="s">
        <v>364</v>
      </c>
      <c r="C46" s="162">
        <f>'Annual % Triangle'!$AQ$9</f>
        <v>1.1000000000000001</v>
      </c>
      <c r="D46" s="163">
        <f>'Annual % Triangle'!$AQ$10</f>
        <v>0.9</v>
      </c>
      <c r="E46" s="82">
        <f t="shared" si="0"/>
        <v>-0.20000000000000007</v>
      </c>
      <c r="F46" s="83">
        <f t="shared" si="2"/>
        <v>-9.9999999999999867E-2</v>
      </c>
      <c r="G46" s="84">
        <f t="shared" si="1"/>
        <v>0.20000000000000007</v>
      </c>
    </row>
    <row r="47" spans="2:8" ht="20.25" customHeight="1" x14ac:dyDescent="0.25">
      <c r="B47" s="78" t="s">
        <v>365</v>
      </c>
      <c r="C47" s="162">
        <f>'Annual % Triangle'!$AR$9</f>
        <v>1.6</v>
      </c>
      <c r="D47" s="163">
        <f>'Annual % Triangle'!$AR$10</f>
        <v>1.5</v>
      </c>
      <c r="E47" s="82">
        <f t="shared" si="0"/>
        <v>-0.10000000000000009</v>
      </c>
      <c r="F47" s="83">
        <f t="shared" si="2"/>
        <v>-0.20000000000000007</v>
      </c>
      <c r="G47" s="84">
        <f t="shared" si="1"/>
        <v>0.10000000000000009</v>
      </c>
    </row>
    <row r="48" spans="2:8" ht="20.25" customHeight="1" x14ac:dyDescent="0.25">
      <c r="B48" s="78" t="s">
        <v>366</v>
      </c>
      <c r="C48" s="162">
        <f>'Annual % Triangle'!$AS$9</f>
        <v>1.5</v>
      </c>
      <c r="D48" s="163">
        <f>'Annual % Triangle'!$AS$10</f>
        <v>1.5</v>
      </c>
      <c r="E48" s="82">
        <f t="shared" si="0"/>
        <v>0</v>
      </c>
      <c r="F48" s="83">
        <f t="shared" si="2"/>
        <v>-0.10000000000000009</v>
      </c>
      <c r="G48" s="84">
        <f t="shared" si="1"/>
        <v>0</v>
      </c>
    </row>
    <row r="49" spans="2:7" ht="20.25" customHeight="1" x14ac:dyDescent="0.25">
      <c r="B49" s="78" t="s">
        <v>367</v>
      </c>
      <c r="C49" s="162">
        <f>'Annual % Triangle'!$AT$9</f>
        <v>0.4</v>
      </c>
      <c r="D49" s="163">
        <f>'Annual % Triangle'!$AT$10</f>
        <v>0.6</v>
      </c>
      <c r="E49" s="82">
        <f t="shared" si="0"/>
        <v>0.19999999999999996</v>
      </c>
      <c r="F49" s="83">
        <f t="shared" si="2"/>
        <v>0</v>
      </c>
      <c r="G49" s="84">
        <f t="shared" si="1"/>
        <v>0.19999999999999996</v>
      </c>
    </row>
    <row r="50" spans="2:7" ht="20.25" customHeight="1" x14ac:dyDescent="0.25">
      <c r="B50" s="78" t="s">
        <v>368</v>
      </c>
      <c r="C50" s="162">
        <f>'Annual % Triangle'!$AU$9</f>
        <v>0.6</v>
      </c>
      <c r="D50" s="163">
        <f>'Annual % Triangle'!$AU$10</f>
        <v>0.4</v>
      </c>
      <c r="E50" s="82">
        <f t="shared" si="0"/>
        <v>-0.19999999999999996</v>
      </c>
      <c r="F50" s="83">
        <f t="shared" si="2"/>
        <v>0.19999999999999996</v>
      </c>
      <c r="G50" s="84">
        <f t="shared" si="1"/>
        <v>0.19999999999999996</v>
      </c>
    </row>
    <row r="51" spans="2:7" ht="20.25" customHeight="1" x14ac:dyDescent="0.25">
      <c r="B51" s="78" t="s">
        <v>369</v>
      </c>
      <c r="C51" s="162">
        <f>'Annual % Triangle'!$AV$9</f>
        <v>0.5</v>
      </c>
      <c r="D51" s="163">
        <f>'Annual % Triangle'!$AV$10</f>
        <v>0.4</v>
      </c>
      <c r="E51" s="82">
        <f t="shared" si="0"/>
        <v>-9.9999999999999978E-2</v>
      </c>
      <c r="F51" s="83">
        <f t="shared" si="2"/>
        <v>-0.19999999999999996</v>
      </c>
      <c r="G51" s="84">
        <f t="shared" si="1"/>
        <v>9.9999999999999978E-2</v>
      </c>
    </row>
    <row r="52" spans="2:7" ht="20.25" customHeight="1" x14ac:dyDescent="0.25">
      <c r="B52" s="78" t="s">
        <v>370</v>
      </c>
      <c r="C52" s="162">
        <f>'Annual % Triangle'!$AW$9</f>
        <v>0.5</v>
      </c>
      <c r="D52" s="163">
        <f>'Annual % Triangle'!$AW$10</f>
        <v>0.3</v>
      </c>
      <c r="E52" s="82">
        <f t="shared" si="0"/>
        <v>-0.2</v>
      </c>
      <c r="F52" s="83">
        <f t="shared" si="2"/>
        <v>-9.9999999999999978E-2</v>
      </c>
      <c r="G52" s="84">
        <f t="shared" si="1"/>
        <v>0.2</v>
      </c>
    </row>
    <row r="53" spans="2:7" ht="20.25" customHeight="1" x14ac:dyDescent="0.25">
      <c r="B53" s="78" t="s">
        <v>371</v>
      </c>
      <c r="C53" s="162">
        <f>'Annual % Triangle'!$AX$9</f>
        <v>0.6</v>
      </c>
      <c r="D53" s="163">
        <f>'Annual % Triangle'!$AX$10</f>
        <v>0.7</v>
      </c>
      <c r="E53" s="82">
        <f t="shared" si="0"/>
        <v>9.9999999999999978E-2</v>
      </c>
      <c r="F53" s="83">
        <f t="shared" si="2"/>
        <v>-0.2</v>
      </c>
      <c r="G53" s="84">
        <f t="shared" si="1"/>
        <v>9.9999999999999978E-2</v>
      </c>
    </row>
    <row r="54" spans="2:7" ht="20.25" customHeight="1" x14ac:dyDescent="0.25">
      <c r="B54" s="78" t="s">
        <v>372</v>
      </c>
      <c r="C54" s="162">
        <f>'Annual % Triangle'!$AY$9</f>
        <v>1.4</v>
      </c>
      <c r="D54" s="163">
        <f>'Annual % Triangle'!$AY$10</f>
        <v>1.3</v>
      </c>
      <c r="E54" s="82">
        <f t="shared" si="0"/>
        <v>-9.9999999999999867E-2</v>
      </c>
      <c r="F54" s="83">
        <f t="shared" si="2"/>
        <v>9.9999999999999978E-2</v>
      </c>
      <c r="G54" s="84">
        <f t="shared" si="1"/>
        <v>9.9999999999999867E-2</v>
      </c>
    </row>
    <row r="55" spans="2:7" ht="20.25" customHeight="1" x14ac:dyDescent="0.25">
      <c r="B55" s="78" t="s">
        <v>373</v>
      </c>
      <c r="C55" s="162">
        <f>'Annual % Triangle'!$AZ$9</f>
        <v>1.2</v>
      </c>
      <c r="D55" s="163">
        <f>'Annual % Triangle'!$AZ$10</f>
        <v>1.5</v>
      </c>
      <c r="E55" s="82">
        <f t="shared" si="0"/>
        <v>0.30000000000000004</v>
      </c>
      <c r="F55" s="83">
        <f t="shared" si="2"/>
        <v>-9.9999999999999867E-2</v>
      </c>
      <c r="G55" s="84">
        <f t="shared" si="1"/>
        <v>0.30000000000000004</v>
      </c>
    </row>
    <row r="56" spans="2:7" ht="20.25" customHeight="1" x14ac:dyDescent="0.25">
      <c r="B56" s="78" t="s">
        <v>374</v>
      </c>
      <c r="C56" s="162">
        <f>'Annual % Triangle'!$BA$9</f>
        <v>1.8</v>
      </c>
      <c r="D56" s="163">
        <f>'Annual % Triangle'!$BA$10</f>
        <v>1.6</v>
      </c>
      <c r="E56" s="82">
        <f t="shared" si="0"/>
        <v>-0.19999999999999996</v>
      </c>
      <c r="F56" s="83">
        <f t="shared" si="2"/>
        <v>0.30000000000000004</v>
      </c>
      <c r="G56" s="84">
        <f t="shared" si="1"/>
        <v>0.19999999999999996</v>
      </c>
    </row>
    <row r="57" spans="2:7" ht="20.25" customHeight="1" x14ac:dyDescent="0.25">
      <c r="B57" s="78" t="s">
        <v>375</v>
      </c>
      <c r="C57" s="162">
        <f>'Annual % Triangle'!$BB$9</f>
        <v>1.4</v>
      </c>
      <c r="D57" s="163">
        <f>'Annual % Triangle'!$BB$10</f>
        <v>1.1000000000000001</v>
      </c>
      <c r="E57" s="82">
        <f t="shared" si="0"/>
        <v>-0.29999999999999982</v>
      </c>
      <c r="F57" s="83">
        <f t="shared" si="2"/>
        <v>-0.19999999999999996</v>
      </c>
      <c r="G57" s="84">
        <f t="shared" si="1"/>
        <v>0.29999999999999982</v>
      </c>
    </row>
    <row r="58" spans="2:7" ht="20.25" customHeight="1" x14ac:dyDescent="0.25">
      <c r="B58" s="78" t="s">
        <v>376</v>
      </c>
      <c r="C58" s="162">
        <f>'Annual % Triangle'!$BC$9</f>
        <v>1</v>
      </c>
      <c r="D58" s="163">
        <f>'Annual % Triangle'!$BC$10</f>
        <v>1.1000000000000001</v>
      </c>
      <c r="E58" s="82">
        <f t="shared" si="0"/>
        <v>0.10000000000000009</v>
      </c>
      <c r="F58" s="83">
        <f t="shared" si="2"/>
        <v>-0.29999999999999982</v>
      </c>
      <c r="G58" s="84">
        <f t="shared" si="1"/>
        <v>0.10000000000000009</v>
      </c>
    </row>
    <row r="59" spans="2:7" ht="20.25" customHeight="1" x14ac:dyDescent="0.25">
      <c r="B59" s="78" t="s">
        <v>377</v>
      </c>
      <c r="C59" s="162">
        <f>'Annual % Triangle'!$BD$9</f>
        <v>0.8</v>
      </c>
      <c r="D59" s="163">
        <f>'Annual % Triangle'!$BD$10</f>
        <v>1</v>
      </c>
      <c r="E59" s="82">
        <f t="shared" si="0"/>
        <v>0.19999999999999996</v>
      </c>
      <c r="F59" s="83">
        <f t="shared" si="2"/>
        <v>0.10000000000000009</v>
      </c>
      <c r="G59" s="84">
        <f t="shared" si="1"/>
        <v>0.19999999999999996</v>
      </c>
    </row>
    <row r="60" spans="2:7" ht="17.399999999999999" customHeight="1" x14ac:dyDescent="0.25">
      <c r="B60" s="78" t="s">
        <v>378</v>
      </c>
      <c r="C60" s="162">
        <f>'Annual % Triangle'!$BE$9</f>
        <v>1.3</v>
      </c>
      <c r="D60" s="163">
        <f>'Annual % Triangle'!BE$10</f>
        <v>1.2</v>
      </c>
      <c r="E60" s="82">
        <f t="shared" si="0"/>
        <v>-0.10000000000000009</v>
      </c>
      <c r="F60" s="83">
        <f t="shared" si="2"/>
        <v>0.19999999999999996</v>
      </c>
      <c r="G60" s="84">
        <f t="shared" si="1"/>
        <v>0.10000000000000009</v>
      </c>
    </row>
    <row r="61" spans="2:7" ht="17.399999999999999" customHeight="1" x14ac:dyDescent="0.25">
      <c r="B61" s="78" t="s">
        <v>379</v>
      </c>
      <c r="C61" s="162">
        <f>'Annual % Triangle'!$BF$9</f>
        <v>1.6</v>
      </c>
      <c r="D61" s="163">
        <f>'Annual % Triangle'!BF$10</f>
        <v>1.6</v>
      </c>
      <c r="E61" s="82">
        <f t="shared" ref="E61" si="3">IF(OR(C61="N/A",D61="N/A",ISBLANK(C61),ISBLANK(D61)),"",D61-C61)</f>
        <v>0</v>
      </c>
      <c r="F61" s="83">
        <f t="shared" ref="F61" si="4">IF(ISBLANK(E60)," ",E60)</f>
        <v>-0.10000000000000009</v>
      </c>
      <c r="G61" s="84">
        <f t="shared" ref="G61" si="5">IF(ISTEXT(E61),"",ABS(E61))</f>
        <v>0</v>
      </c>
    </row>
    <row r="62" spans="2:7" x14ac:dyDescent="0.25">
      <c r="B62" s="78" t="s">
        <v>380</v>
      </c>
      <c r="C62" s="162">
        <v>1.7</v>
      </c>
      <c r="D62" s="163">
        <f>'Annual % Triangle'!BG$10</f>
        <v>1.7</v>
      </c>
      <c r="E62" s="82">
        <f t="shared" ref="E62" si="6">IF(OR(C62="N/A",D62="N/A",ISBLANK(C62),ISBLANK(D62)),"",D62-C62)</f>
        <v>0</v>
      </c>
      <c r="F62" s="83">
        <f t="shared" ref="F62" si="7">IF(ISBLANK(E61)," ",E61)</f>
        <v>0</v>
      </c>
      <c r="G62" s="84">
        <f t="shared" ref="G62" si="8">IF(ISTEXT(E62),"",ABS(E62))</f>
        <v>0</v>
      </c>
    </row>
    <row r="63" spans="2:7" x14ac:dyDescent="0.25">
      <c r="B63" s="78" t="s">
        <v>381</v>
      </c>
      <c r="C63" s="162">
        <v>1.7</v>
      </c>
      <c r="D63" s="163">
        <f>'Annual % Triangle'!BH$10</f>
        <v>1.5</v>
      </c>
      <c r="E63" s="82">
        <f t="shared" ref="E63" si="9">IF(OR(C63="N/A",D63="N/A",ISBLANK(C63),ISBLANK(D63)),"",D63-C63)</f>
        <v>-0.19999999999999996</v>
      </c>
      <c r="F63" s="83">
        <f t="shared" ref="F63" si="10">IF(ISBLANK(E62)," ",E62)</f>
        <v>0</v>
      </c>
      <c r="G63" s="84">
        <f t="shared" ref="G63" si="11">IF(ISTEXT(E63),"",ABS(E63))</f>
        <v>0.19999999999999996</v>
      </c>
    </row>
    <row r="64" spans="2:7" x14ac:dyDescent="0.25">
      <c r="B64" s="78" t="s">
        <v>382</v>
      </c>
      <c r="C64" s="162">
        <v>1.8</v>
      </c>
      <c r="D64" s="163">
        <f>'Annual % Triangle'!BI$10</f>
        <v>1.7</v>
      </c>
      <c r="E64" s="82">
        <f t="shared" ref="E64" si="12">IF(OR(C64="N/A",D64="N/A",ISBLANK(C64),ISBLANK(D64)),"",D64-C64)</f>
        <v>-0.10000000000000009</v>
      </c>
      <c r="F64" s="83">
        <f t="shared" ref="F64" si="13">IF(ISBLANK(E63)," ",E63)</f>
        <v>-0.19999999999999996</v>
      </c>
      <c r="G64" s="84">
        <f t="shared" ref="G64" si="14">IF(ISTEXT(E64),"",ABS(E64))</f>
        <v>0.10000000000000009</v>
      </c>
    </row>
  </sheetData>
  <mergeCells count="12">
    <mergeCell ref="I11:J11"/>
    <mergeCell ref="O1:Q1"/>
    <mergeCell ref="B1:L1"/>
    <mergeCell ref="B2:L2"/>
    <mergeCell ref="B3:B5"/>
    <mergeCell ref="C3:C5"/>
    <mergeCell ref="D3:D5"/>
    <mergeCell ref="E3:E5"/>
    <mergeCell ref="F3:F5"/>
    <mergeCell ref="G3:G5"/>
    <mergeCell ref="I3:J3"/>
    <mergeCell ref="K3:L3"/>
  </mergeCells>
  <hyperlinks>
    <hyperlink ref="O1:Q1" location="'Contents TO DO'!A1" display="Back to Contents" xr:uid="{00000000-0004-0000-0B00-000000000000}"/>
  </hyperlinks>
  <pageMargins left="0.86614173228346458" right="0.74803149606299213" top="0.31496062992125984" bottom="0.31496062992125984" header="0.51181102362204722" footer="0.51181102362204722"/>
  <pageSetup paperSize="9" scale="87" fitToHeight="2" orientation="landscape" r:id="rId1"/>
  <headerFooter alignWithMargins="0">
    <oddFooter>&amp;RRFT-K646-1mth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
  <sheetViews>
    <sheetView topLeftCell="A13" workbookViewId="0"/>
  </sheetViews>
  <sheetFormatPr defaultColWidth="9.109375" defaultRowHeight="13.2" x14ac:dyDescent="0.25"/>
  <cols>
    <col min="1" max="16384" width="9.109375" style="92"/>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5:B16"/>
  <sheetViews>
    <sheetView tabSelected="1" workbookViewId="0"/>
  </sheetViews>
  <sheetFormatPr defaultColWidth="9.109375" defaultRowHeight="13.2" x14ac:dyDescent="0.25"/>
  <cols>
    <col min="1" max="1" width="2.88671875" style="115" customWidth="1"/>
    <col min="2" max="2" width="125.33203125" style="115" bestFit="1" customWidth="1"/>
    <col min="3" max="16384" width="9.109375" style="115"/>
  </cols>
  <sheetData>
    <row r="5" spans="1:2" ht="79.95" customHeight="1" x14ac:dyDescent="0.7">
      <c r="A5" s="116"/>
      <c r="B5" s="116" t="s">
        <v>269</v>
      </c>
    </row>
    <row r="6" spans="1:2" ht="30" customHeight="1" x14ac:dyDescent="0.3">
      <c r="B6" s="117" t="s">
        <v>270</v>
      </c>
    </row>
    <row r="7" spans="1:2" ht="30" customHeight="1" x14ac:dyDescent="0.3">
      <c r="B7" s="117" t="s">
        <v>271</v>
      </c>
    </row>
    <row r="8" spans="1:2" ht="30" customHeight="1" x14ac:dyDescent="0.3">
      <c r="B8" s="117" t="s">
        <v>395</v>
      </c>
    </row>
    <row r="9" spans="1:2" ht="30" customHeight="1" x14ac:dyDescent="0.25">
      <c r="A9" s="118"/>
      <c r="B9" s="118" t="s">
        <v>393</v>
      </c>
    </row>
    <row r="10" spans="1:2" ht="15" x14ac:dyDescent="0.25">
      <c r="A10" s="118"/>
      <c r="B10" s="118" t="s">
        <v>266</v>
      </c>
    </row>
    <row r="11" spans="1:2" ht="15" x14ac:dyDescent="0.25">
      <c r="A11" s="118"/>
      <c r="B11" s="118" t="s">
        <v>396</v>
      </c>
    </row>
    <row r="12" spans="1:2" ht="30" customHeight="1" x14ac:dyDescent="0.25">
      <c r="A12" s="118"/>
      <c r="B12" s="119" t="s">
        <v>397</v>
      </c>
    </row>
    <row r="13" spans="1:2" ht="15" x14ac:dyDescent="0.25">
      <c r="A13" s="118"/>
      <c r="B13" s="260" t="s">
        <v>394</v>
      </c>
    </row>
    <row r="14" spans="1:2" ht="30" customHeight="1" x14ac:dyDescent="0.25">
      <c r="A14" s="118"/>
      <c r="B14" s="118" t="s">
        <v>388</v>
      </c>
    </row>
    <row r="15" spans="1:2" ht="30" customHeight="1" x14ac:dyDescent="0.25">
      <c r="A15" s="118"/>
      <c r="B15" s="120"/>
    </row>
    <row r="16" spans="1:2" ht="12.75" customHeight="1" x14ac:dyDescent="0.25">
      <c r="B16" s="121" t="s">
        <v>267</v>
      </c>
    </row>
  </sheetData>
  <hyperlinks>
    <hyperlink ref="B13" r:id="rId1" xr:uid="{00000000-0004-0000-0100-000000000000}"/>
    <hyperlink ref="B16" location="Contents!A1" display="Contents Page" xr:uid="{00000000-0004-0000-0100-000001000000}"/>
  </hyperlink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B1:L21"/>
  <sheetViews>
    <sheetView workbookViewId="0"/>
  </sheetViews>
  <sheetFormatPr defaultColWidth="9.109375" defaultRowHeight="13.2" x14ac:dyDescent="0.25"/>
  <cols>
    <col min="1" max="1" width="3.88671875" style="90" customWidth="1"/>
    <col min="2" max="2" width="74.5546875" style="90" bestFit="1" customWidth="1"/>
    <col min="3" max="16384" width="9.109375" style="90"/>
  </cols>
  <sheetData>
    <row r="1" spans="2:12" ht="15.6" x14ac:dyDescent="0.3">
      <c r="B1" s="122" t="s">
        <v>398</v>
      </c>
      <c r="C1" s="123"/>
    </row>
    <row r="2" spans="2:12" ht="15.6" x14ac:dyDescent="0.3">
      <c r="B2" s="122" t="s">
        <v>399</v>
      </c>
      <c r="C2" s="123"/>
    </row>
    <row r="3" spans="2:12" ht="15" x14ac:dyDescent="0.25">
      <c r="B3" s="118" t="s">
        <v>272</v>
      </c>
      <c r="C3" s="124"/>
      <c r="D3" s="125"/>
      <c r="E3" s="125"/>
      <c r="F3" s="125"/>
      <c r="G3" s="125"/>
      <c r="H3" s="125"/>
      <c r="I3" s="125"/>
      <c r="J3" s="125"/>
      <c r="K3" s="125"/>
    </row>
    <row r="4" spans="2:12" ht="15" x14ac:dyDescent="0.25">
      <c r="B4" s="118" t="s">
        <v>273</v>
      </c>
      <c r="C4" s="124"/>
      <c r="D4" s="125"/>
      <c r="E4" s="125"/>
      <c r="F4" s="125"/>
      <c r="G4" s="125"/>
      <c r="H4" s="125"/>
      <c r="I4" s="125"/>
      <c r="J4" s="125"/>
      <c r="K4" s="125"/>
    </row>
    <row r="6" spans="2:12" ht="15.6" x14ac:dyDescent="0.3">
      <c r="B6" s="126"/>
      <c r="C6" s="126"/>
      <c r="D6" s="126"/>
      <c r="E6" s="126"/>
      <c r="F6" s="126"/>
      <c r="G6" s="126"/>
      <c r="H6" s="126"/>
      <c r="I6" s="126"/>
      <c r="J6" s="126"/>
      <c r="K6" s="126"/>
      <c r="L6" s="126"/>
    </row>
    <row r="7" spans="2:12" s="91" customFormat="1" x14ac:dyDescent="0.25">
      <c r="B7" s="130" t="s">
        <v>274</v>
      </c>
    </row>
    <row r="8" spans="2:12" s="91" customFormat="1" x14ac:dyDescent="0.25">
      <c r="B8" s="127"/>
    </row>
    <row r="9" spans="2:12" s="91" customFormat="1" x14ac:dyDescent="0.25">
      <c r="B9" s="121" t="s">
        <v>275</v>
      </c>
    </row>
    <row r="10" spans="2:12" s="91" customFormat="1" x14ac:dyDescent="0.25">
      <c r="B10" s="264"/>
      <c r="C10" s="264"/>
      <c r="D10" s="264"/>
      <c r="E10" s="264"/>
      <c r="F10" s="264"/>
      <c r="G10" s="264"/>
      <c r="H10" s="264"/>
      <c r="I10" s="264"/>
      <c r="J10" s="264"/>
      <c r="K10" s="264"/>
      <c r="L10" s="264"/>
    </row>
    <row r="11" spans="2:12" s="91" customFormat="1" x14ac:dyDescent="0.25">
      <c r="B11" s="121" t="s">
        <v>276</v>
      </c>
      <c r="C11" s="128"/>
      <c r="D11" s="128"/>
      <c r="E11" s="128"/>
      <c r="F11" s="128"/>
      <c r="G11" s="128"/>
      <c r="H11" s="128"/>
      <c r="I11" s="128"/>
      <c r="J11" s="128"/>
      <c r="K11" s="128"/>
      <c r="L11" s="128"/>
    </row>
    <row r="12" spans="2:12" s="91" customFormat="1" x14ac:dyDescent="0.25"/>
    <row r="13" spans="2:12" s="91" customFormat="1" x14ac:dyDescent="0.25">
      <c r="B13" s="174" t="s">
        <v>277</v>
      </c>
    </row>
    <row r="14" spans="2:12" x14ac:dyDescent="0.25">
      <c r="B14" s="129"/>
      <c r="C14" s="129"/>
      <c r="D14" s="129"/>
      <c r="E14" s="129"/>
      <c r="F14" s="129"/>
      <c r="G14" s="129"/>
      <c r="H14" s="129"/>
      <c r="I14" s="129"/>
      <c r="J14" s="129"/>
      <c r="K14" s="129"/>
      <c r="L14" s="129"/>
    </row>
    <row r="15" spans="2:12" x14ac:dyDescent="0.25">
      <c r="B15" s="130" t="s">
        <v>278</v>
      </c>
      <c r="C15" s="91"/>
      <c r="D15" s="91"/>
      <c r="E15" s="91"/>
      <c r="F15" s="91"/>
      <c r="G15" s="91"/>
      <c r="H15" s="91"/>
      <c r="I15" s="91"/>
      <c r="J15" s="91"/>
      <c r="K15" s="91"/>
      <c r="L15" s="91"/>
    </row>
    <row r="16" spans="2:12" x14ac:dyDescent="0.25">
      <c r="B16" s="127"/>
      <c r="C16" s="91"/>
      <c r="D16" s="91"/>
      <c r="E16" s="91"/>
      <c r="F16" s="91"/>
      <c r="G16" s="91"/>
      <c r="H16" s="91"/>
      <c r="I16" s="91"/>
      <c r="J16" s="91"/>
      <c r="K16" s="91"/>
      <c r="L16" s="91"/>
    </row>
    <row r="17" spans="2:12" x14ac:dyDescent="0.25">
      <c r="B17" s="174" t="s">
        <v>279</v>
      </c>
      <c r="C17" s="91"/>
      <c r="D17" s="91"/>
      <c r="E17" s="91"/>
      <c r="F17" s="91"/>
      <c r="G17" s="91"/>
      <c r="H17" s="91"/>
      <c r="I17" s="91"/>
      <c r="J17" s="91"/>
      <c r="K17" s="91"/>
      <c r="L17" s="91"/>
    </row>
    <row r="18" spans="2:12" x14ac:dyDescent="0.25">
      <c r="B18" s="264"/>
      <c r="C18" s="264"/>
      <c r="D18" s="264"/>
      <c r="E18" s="264"/>
      <c r="F18" s="264"/>
      <c r="G18" s="264"/>
      <c r="H18" s="264"/>
      <c r="I18" s="264"/>
      <c r="J18" s="264"/>
      <c r="K18" s="264"/>
      <c r="L18" s="264"/>
    </row>
    <row r="19" spans="2:12" x14ac:dyDescent="0.25">
      <c r="B19" s="174" t="s">
        <v>280</v>
      </c>
      <c r="C19" s="128"/>
      <c r="D19" s="128"/>
      <c r="E19" s="128"/>
      <c r="F19" s="128"/>
      <c r="G19" s="128"/>
      <c r="H19" s="128"/>
      <c r="I19" s="128"/>
      <c r="J19" s="128"/>
      <c r="K19" s="128"/>
      <c r="L19" s="128"/>
    </row>
    <row r="20" spans="2:12" x14ac:dyDescent="0.25">
      <c r="B20" s="91"/>
      <c r="C20" s="91"/>
      <c r="D20" s="91"/>
      <c r="E20" s="91"/>
      <c r="F20" s="91"/>
      <c r="G20" s="91"/>
      <c r="H20" s="91"/>
      <c r="I20" s="91"/>
      <c r="J20" s="91"/>
      <c r="K20" s="91"/>
      <c r="L20" s="91"/>
    </row>
    <row r="21" spans="2:12" x14ac:dyDescent="0.25">
      <c r="B21" s="121" t="s">
        <v>281</v>
      </c>
      <c r="C21" s="91"/>
      <c r="D21" s="91"/>
      <c r="E21" s="91"/>
      <c r="F21" s="91"/>
      <c r="G21" s="91"/>
      <c r="H21" s="91"/>
      <c r="I21" s="91"/>
      <c r="J21" s="91"/>
      <c r="K21" s="91"/>
      <c r="L21" s="91"/>
    </row>
  </sheetData>
  <mergeCells count="2">
    <mergeCell ref="B10:L10"/>
    <mergeCell ref="B18:L18"/>
  </mergeCells>
  <hyperlinks>
    <hyperlink ref="B7" location="Triangle!A1" display="Quarterly % change revision triangle" xr:uid="{00000000-0004-0000-0200-000000000000}"/>
    <hyperlink ref="B9" location="'Quarterly revisions'!A1" display="Quarterly revisions" xr:uid="{00000000-0004-0000-0200-000001000000}"/>
    <hyperlink ref="B11" location="'Quarterly after 12 Months'!A1" display="Quarterly data 1st Estimate after 12 Months" xr:uid="{00000000-0004-0000-0200-000002000000}"/>
    <hyperlink ref="B13" location="'Quartlery Chart-after 12 months'!A1" display="Quarterly data 1st estimate after 12 months - Chart" xr:uid="{00000000-0004-0000-0200-000003000000}"/>
    <hyperlink ref="B15" location="'Annual % Triangle'!A1" display="Annual % change revision triangle" xr:uid="{00000000-0004-0000-0200-000004000000}"/>
    <hyperlink ref="B17" location="'Annual Revisions'!A1" display="Annual revisions" xr:uid="{00000000-0004-0000-0200-000005000000}"/>
    <hyperlink ref="B19" location="'Annual After 12 Months'!A1" display="Annual data 1st estimate after 12 months" xr:uid="{00000000-0004-0000-0200-000006000000}"/>
    <hyperlink ref="B21" location="'Annual chart-after 12 months'!A1" display="Annual data 1st estimate after 12 months - Chart" xr:uid="{00000000-0004-0000-0200-000007000000}"/>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dimension ref="A1:J23"/>
  <sheetViews>
    <sheetView zoomScale="70" zoomScaleNormal="70" workbookViewId="0"/>
  </sheetViews>
  <sheetFormatPr defaultColWidth="9.109375" defaultRowHeight="13.2" x14ac:dyDescent="0.25"/>
  <cols>
    <col min="1" max="1" width="4.6640625" style="158" customWidth="1"/>
    <col min="2" max="2" width="101" style="129" customWidth="1"/>
    <col min="3" max="3" width="58.88671875" style="129" customWidth="1"/>
    <col min="4" max="4" width="33.88671875" style="129" customWidth="1"/>
    <col min="5" max="16384" width="9.109375" style="129"/>
  </cols>
  <sheetData>
    <row r="1" spans="1:10" ht="15.6" x14ac:dyDescent="0.3">
      <c r="A1" s="131"/>
      <c r="B1" s="132" t="s">
        <v>282</v>
      </c>
      <c r="C1" s="132" t="s">
        <v>283</v>
      </c>
      <c r="D1" s="133" t="s">
        <v>284</v>
      </c>
    </row>
    <row r="2" spans="1:10" ht="92.4" x14ac:dyDescent="0.25">
      <c r="A2" s="134">
        <v>1</v>
      </c>
      <c r="B2" s="135" t="s">
        <v>268</v>
      </c>
      <c r="C2" s="135" t="s">
        <v>285</v>
      </c>
      <c r="D2" s="136" t="s">
        <v>286</v>
      </c>
    </row>
    <row r="3" spans="1:10" ht="79.2" x14ac:dyDescent="0.25">
      <c r="A3" s="134">
        <v>2</v>
      </c>
      <c r="B3" s="135" t="s">
        <v>287</v>
      </c>
      <c r="C3" s="137" t="s">
        <v>288</v>
      </c>
      <c r="D3" s="136" t="s">
        <v>289</v>
      </c>
    </row>
    <row r="4" spans="1:10" ht="15.6" x14ac:dyDescent="0.25">
      <c r="A4" s="134">
        <v>3</v>
      </c>
      <c r="B4" s="138" t="s">
        <v>290</v>
      </c>
      <c r="C4" s="135" t="s">
        <v>291</v>
      </c>
      <c r="D4" s="139"/>
    </row>
    <row r="5" spans="1:10" ht="26.4" x14ac:dyDescent="0.25">
      <c r="A5" s="134">
        <v>4</v>
      </c>
      <c r="B5" s="138" t="s">
        <v>292</v>
      </c>
      <c r="C5" s="135" t="s">
        <v>293</v>
      </c>
      <c r="D5" s="136" t="s">
        <v>294</v>
      </c>
      <c r="J5" s="140"/>
    </row>
    <row r="6" spans="1:10" ht="52.8" x14ac:dyDescent="0.25">
      <c r="A6" s="141">
        <v>5</v>
      </c>
      <c r="B6" s="138" t="s">
        <v>295</v>
      </c>
      <c r="C6" s="142"/>
      <c r="D6" s="136" t="s">
        <v>296</v>
      </c>
      <c r="J6" s="140"/>
    </row>
    <row r="7" spans="1:10" x14ac:dyDescent="0.25">
      <c r="A7" s="275">
        <v>6</v>
      </c>
      <c r="B7" s="278" t="s">
        <v>297</v>
      </c>
      <c r="C7" s="142" t="s">
        <v>298</v>
      </c>
      <c r="D7" s="279"/>
      <c r="J7" s="140"/>
    </row>
    <row r="8" spans="1:10" x14ac:dyDescent="0.25">
      <c r="A8" s="276"/>
      <c r="B8" s="279"/>
      <c r="C8" s="143" t="s">
        <v>299</v>
      </c>
      <c r="D8" s="279"/>
      <c r="J8" s="140"/>
    </row>
    <row r="9" spans="1:10" ht="18.75" customHeight="1" x14ac:dyDescent="0.25">
      <c r="A9" s="277"/>
      <c r="B9" s="279"/>
      <c r="C9" s="144" t="s">
        <v>300</v>
      </c>
      <c r="D9" s="279"/>
      <c r="J9" s="140"/>
    </row>
    <row r="10" spans="1:10" x14ac:dyDescent="0.25">
      <c r="A10" s="280">
        <v>7</v>
      </c>
      <c r="B10" s="282" t="s">
        <v>301</v>
      </c>
      <c r="C10" s="282" t="s">
        <v>302</v>
      </c>
      <c r="D10" s="136" t="s">
        <v>303</v>
      </c>
    </row>
    <row r="11" spans="1:10" ht="26.4" x14ac:dyDescent="0.25">
      <c r="A11" s="281"/>
      <c r="B11" s="279"/>
      <c r="C11" s="279"/>
      <c r="D11" s="136" t="s">
        <v>304</v>
      </c>
    </row>
    <row r="12" spans="1:10" ht="15" x14ac:dyDescent="0.25">
      <c r="A12" s="145"/>
      <c r="B12" s="265" t="s">
        <v>305</v>
      </c>
      <c r="C12" s="265"/>
      <c r="D12" s="265"/>
      <c r="J12" s="140"/>
    </row>
    <row r="13" spans="1:10" ht="15.6" x14ac:dyDescent="0.25">
      <c r="A13" s="146">
        <v>8</v>
      </c>
      <c r="B13" s="147" t="s">
        <v>306</v>
      </c>
      <c r="C13" s="148" t="s">
        <v>307</v>
      </c>
      <c r="D13" s="149"/>
      <c r="J13" s="140"/>
    </row>
    <row r="14" spans="1:10" ht="26.4" x14ac:dyDescent="0.25">
      <c r="A14" s="150"/>
      <c r="B14" s="151" t="s">
        <v>308</v>
      </c>
      <c r="C14" s="152" t="s">
        <v>309</v>
      </c>
      <c r="D14" s="153"/>
      <c r="J14" s="140"/>
    </row>
    <row r="15" spans="1:10" ht="26.4" x14ac:dyDescent="0.25">
      <c r="A15" s="150"/>
      <c r="B15" s="151" t="s">
        <v>310</v>
      </c>
      <c r="C15" s="152" t="s">
        <v>311</v>
      </c>
      <c r="D15" s="153" t="s">
        <v>312</v>
      </c>
      <c r="J15" s="140"/>
    </row>
    <row r="16" spans="1:10" ht="26.4" x14ac:dyDescent="0.25">
      <c r="A16" s="150"/>
      <c r="B16" s="151" t="s">
        <v>313</v>
      </c>
      <c r="C16" s="152" t="s">
        <v>314</v>
      </c>
      <c r="D16" s="153"/>
      <c r="J16" s="140"/>
    </row>
    <row r="17" spans="1:10" ht="39.6" x14ac:dyDescent="0.25">
      <c r="A17" s="150"/>
      <c r="B17" s="151"/>
      <c r="C17" s="152" t="s">
        <v>315</v>
      </c>
      <c r="D17" s="153"/>
      <c r="J17" s="140"/>
    </row>
    <row r="18" spans="1:10" ht="15.6" x14ac:dyDescent="0.25">
      <c r="A18" s="154"/>
      <c r="B18" s="155"/>
      <c r="C18" s="156" t="s">
        <v>316</v>
      </c>
      <c r="D18" s="153"/>
      <c r="J18" s="140"/>
    </row>
    <row r="19" spans="1:10" x14ac:dyDescent="0.25">
      <c r="A19" s="266">
        <v>9</v>
      </c>
      <c r="B19" s="142" t="s">
        <v>317</v>
      </c>
      <c r="C19" s="269" t="s">
        <v>318</v>
      </c>
      <c r="D19" s="272"/>
      <c r="J19" s="140"/>
    </row>
    <row r="20" spans="1:10" x14ac:dyDescent="0.25">
      <c r="A20" s="267"/>
      <c r="B20" s="157" t="s">
        <v>319</v>
      </c>
      <c r="C20" s="270"/>
      <c r="D20" s="273"/>
      <c r="J20" s="140"/>
    </row>
    <row r="21" spans="1:10" ht="32.25" customHeight="1" x14ac:dyDescent="0.25">
      <c r="A21" s="267"/>
      <c r="B21" s="151" t="s">
        <v>320</v>
      </c>
      <c r="C21" s="270"/>
      <c r="D21" s="273"/>
      <c r="J21" s="140"/>
    </row>
    <row r="22" spans="1:10" ht="32.25" customHeight="1" x14ac:dyDescent="0.25">
      <c r="A22" s="268"/>
      <c r="B22" s="151" t="s">
        <v>321</v>
      </c>
      <c r="C22" s="271"/>
      <c r="D22" s="274"/>
      <c r="J22" s="140"/>
    </row>
    <row r="23" spans="1:10" x14ac:dyDescent="0.25">
      <c r="B23" s="159"/>
      <c r="C23" s="159"/>
      <c r="D23" s="159"/>
    </row>
  </sheetData>
  <mergeCells count="10">
    <mergeCell ref="B12:D12"/>
    <mergeCell ref="A19:A22"/>
    <mergeCell ref="C19:C22"/>
    <mergeCell ref="D19:D22"/>
    <mergeCell ref="A7:A9"/>
    <mergeCell ref="B7:B9"/>
    <mergeCell ref="D7:D9"/>
    <mergeCell ref="A10:A11"/>
    <mergeCell ref="B10:B11"/>
    <mergeCell ref="C10:C11"/>
  </mergeCells>
  <hyperlinks>
    <hyperlink ref="D2" r:id="rId1" xr:uid="{00000000-0004-0000-0300-000000000000}"/>
    <hyperlink ref="D10" r:id="rId2" xr:uid="{00000000-0004-0000-0300-000001000000}"/>
    <hyperlink ref="D11" r:id="rId3" display="Correction to Quarter 1 release made on 31 July 2014" xr:uid="{00000000-0004-0000-0300-000002000000}"/>
    <hyperlink ref="D5" r:id="rId4" xr:uid="{00000000-0004-0000-0300-000003000000}"/>
    <hyperlink ref="D6" r:id="rId5" xr:uid="{00000000-0004-0000-0300-000004000000}"/>
    <hyperlink ref="D3" r:id="rId6" xr:uid="{00000000-0004-0000-0300-000005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pageSetUpPr fitToPage="1"/>
  </sheetPr>
  <dimension ref="A1:BP97"/>
  <sheetViews>
    <sheetView zoomScaleNormal="100" workbookViewId="0">
      <pane xSplit="2" ySplit="12" topLeftCell="AR67" activePane="bottomRight" state="frozen"/>
      <selection activeCell="BD70" sqref="BD70"/>
      <selection pane="topRight" activeCell="BD70" sqref="BD70"/>
      <selection pane="bottomLeft" activeCell="BD70" sqref="BD70"/>
      <selection pane="bottomRight" activeCell="BM13" sqref="BM13"/>
    </sheetView>
  </sheetViews>
  <sheetFormatPr defaultColWidth="7" defaultRowHeight="13.2" x14ac:dyDescent="0.25"/>
  <cols>
    <col min="1" max="1" width="9.109375" hidden="1" customWidth="1"/>
    <col min="2" max="2" width="23.33203125" customWidth="1"/>
    <col min="3" max="67" width="7" style="54" customWidth="1"/>
    <col min="68" max="16384" width="7" style="53"/>
  </cols>
  <sheetData>
    <row r="1" spans="1:68" ht="17.399999999999999" x14ac:dyDescent="0.3">
      <c r="B1" s="27" t="s">
        <v>322</v>
      </c>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5"/>
    </row>
    <row r="2" spans="1:68" ht="17.399999999999999" x14ac:dyDescent="0.3">
      <c r="B2" s="27"/>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5"/>
    </row>
    <row r="3" spans="1:68" x14ac:dyDescent="0.25">
      <c r="B3" s="28" t="s">
        <v>323</v>
      </c>
      <c r="C3" s="283" t="s">
        <v>383</v>
      </c>
      <c r="D3" s="283"/>
      <c r="E3" s="283"/>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7"/>
    </row>
    <row r="5" spans="1:68" ht="13.8" thickBot="1" x14ac:dyDescent="0.3">
      <c r="C5" s="210"/>
      <c r="D5" s="210"/>
      <c r="E5" s="210"/>
      <c r="F5" s="210"/>
      <c r="G5" s="210"/>
      <c r="H5" s="210"/>
      <c r="I5" s="210"/>
      <c r="J5" s="210"/>
      <c r="K5" s="210"/>
      <c r="L5" s="210"/>
      <c r="M5" s="210"/>
      <c r="N5" s="210"/>
      <c r="O5" s="210"/>
      <c r="P5" s="210"/>
      <c r="Q5" s="210"/>
      <c r="R5" s="210"/>
      <c r="S5" s="210"/>
      <c r="T5" s="210"/>
      <c r="U5" s="210"/>
      <c r="V5" s="210"/>
      <c r="W5" s="210"/>
      <c r="X5" s="210"/>
      <c r="Y5" s="210"/>
      <c r="Z5" s="210"/>
      <c r="AA5" s="210"/>
      <c r="AB5" s="210"/>
      <c r="AC5" s="210"/>
      <c r="AD5" s="210"/>
      <c r="AE5" s="210"/>
      <c r="AF5" s="210"/>
      <c r="AG5" s="210"/>
      <c r="AH5" s="210"/>
      <c r="AI5" s="210"/>
      <c r="AJ5" s="210"/>
      <c r="AK5" s="210"/>
      <c r="AL5" s="210"/>
      <c r="AM5" s="210"/>
      <c r="AN5" s="210"/>
      <c r="AO5" s="210"/>
      <c r="AP5" s="210"/>
      <c r="AQ5" s="210"/>
      <c r="AR5" s="210"/>
      <c r="AS5" s="210"/>
      <c r="AT5" s="210"/>
      <c r="AU5" s="210"/>
      <c r="AV5" s="210"/>
      <c r="AW5" s="210"/>
      <c r="AX5" s="210"/>
      <c r="AY5" s="210"/>
      <c r="AZ5" s="210"/>
      <c r="BA5" s="210"/>
      <c r="BB5" s="210"/>
      <c r="BC5" s="210"/>
      <c r="BD5" s="210"/>
      <c r="BE5" s="210"/>
      <c r="BF5" s="210"/>
      <c r="BG5" s="210"/>
      <c r="BH5" s="210"/>
      <c r="BI5" s="210"/>
      <c r="BJ5" s="210"/>
      <c r="BK5" s="234"/>
      <c r="BL5" s="234"/>
      <c r="BM5" s="234"/>
    </row>
    <row r="6" spans="1:68" s="59" customFormat="1" ht="25.5" customHeight="1" thickBot="1" x14ac:dyDescent="0.3">
      <c r="A6" s="51"/>
      <c r="B6" s="50" t="s">
        <v>18</v>
      </c>
      <c r="C6" s="207" t="s">
        <v>324</v>
      </c>
      <c r="D6" s="207" t="s">
        <v>325</v>
      </c>
      <c r="E6" s="207" t="s">
        <v>326</v>
      </c>
      <c r="F6" s="207" t="s">
        <v>327</v>
      </c>
      <c r="G6" s="207" t="s">
        <v>328</v>
      </c>
      <c r="H6" s="207" t="s">
        <v>329</v>
      </c>
      <c r="I6" s="207" t="s">
        <v>330</v>
      </c>
      <c r="J6" s="207" t="s">
        <v>331</v>
      </c>
      <c r="K6" s="207" t="s">
        <v>332</v>
      </c>
      <c r="L6" s="207" t="s">
        <v>333</v>
      </c>
      <c r="M6" s="207" t="s">
        <v>334</v>
      </c>
      <c r="N6" s="207" t="s">
        <v>335</v>
      </c>
      <c r="O6" s="207" t="s">
        <v>336</v>
      </c>
      <c r="P6" s="207" t="s">
        <v>337</v>
      </c>
      <c r="Q6" s="207" t="s">
        <v>338</v>
      </c>
      <c r="R6" s="207" t="s">
        <v>339</v>
      </c>
      <c r="S6" s="207" t="s">
        <v>340</v>
      </c>
      <c r="T6" s="207" t="s">
        <v>341</v>
      </c>
      <c r="U6" s="207" t="s">
        <v>342</v>
      </c>
      <c r="V6" s="207" t="s">
        <v>343</v>
      </c>
      <c r="W6" s="207" t="s">
        <v>344</v>
      </c>
      <c r="X6" s="207" t="s">
        <v>345</v>
      </c>
      <c r="Y6" s="207" t="s">
        <v>346</v>
      </c>
      <c r="Z6" s="207" t="s">
        <v>347</v>
      </c>
      <c r="AA6" s="207" t="s">
        <v>348</v>
      </c>
      <c r="AB6" s="207" t="s">
        <v>349</v>
      </c>
      <c r="AC6" s="207" t="s">
        <v>350</v>
      </c>
      <c r="AD6" s="208" t="s">
        <v>351</v>
      </c>
      <c r="AE6" s="209" t="s">
        <v>352</v>
      </c>
      <c r="AF6" s="209" t="s">
        <v>353</v>
      </c>
      <c r="AG6" s="209" t="s">
        <v>354</v>
      </c>
      <c r="AH6" s="209" t="s">
        <v>355</v>
      </c>
      <c r="AI6" s="209" t="s">
        <v>356</v>
      </c>
      <c r="AJ6" s="209" t="s">
        <v>357</v>
      </c>
      <c r="AK6" s="209" t="s">
        <v>358</v>
      </c>
      <c r="AL6" s="209" t="s">
        <v>359</v>
      </c>
      <c r="AM6" s="209" t="s">
        <v>360</v>
      </c>
      <c r="AN6" s="209" t="s">
        <v>361</v>
      </c>
      <c r="AO6" s="209" t="s">
        <v>362</v>
      </c>
      <c r="AP6" s="209" t="s">
        <v>363</v>
      </c>
      <c r="AQ6" s="209" t="s">
        <v>364</v>
      </c>
      <c r="AR6" s="209" t="s">
        <v>365</v>
      </c>
      <c r="AS6" s="209" t="s">
        <v>366</v>
      </c>
      <c r="AT6" s="209" t="s">
        <v>367</v>
      </c>
      <c r="AU6" s="208" t="s">
        <v>368</v>
      </c>
      <c r="AV6" s="208" t="s">
        <v>369</v>
      </c>
      <c r="AW6" s="207" t="s">
        <v>370</v>
      </c>
      <c r="AX6" s="207" t="s">
        <v>371</v>
      </c>
      <c r="AY6" s="207" t="s">
        <v>372</v>
      </c>
      <c r="AZ6" s="208" t="s">
        <v>373</v>
      </c>
      <c r="BA6" s="209" t="s">
        <v>374</v>
      </c>
      <c r="BB6" s="209" t="s">
        <v>375</v>
      </c>
      <c r="BC6" s="209" t="s">
        <v>376</v>
      </c>
      <c r="BD6" s="209" t="s">
        <v>377</v>
      </c>
      <c r="BE6" s="209" t="s">
        <v>378</v>
      </c>
      <c r="BF6" s="209" t="s">
        <v>379</v>
      </c>
      <c r="BG6" s="209" t="s">
        <v>380</v>
      </c>
      <c r="BH6" s="209" t="s">
        <v>381</v>
      </c>
      <c r="BI6" s="208" t="s">
        <v>382</v>
      </c>
      <c r="BJ6" s="235" t="s">
        <v>389</v>
      </c>
      <c r="BK6" s="253" t="s">
        <v>391</v>
      </c>
      <c r="BL6" s="253" t="s">
        <v>392</v>
      </c>
      <c r="BM6" s="238" t="s">
        <v>400</v>
      </c>
    </row>
    <row r="7" spans="1:68" ht="13.8" hidden="1" thickBot="1" x14ac:dyDescent="0.3">
      <c r="B7" s="29" t="s">
        <v>24</v>
      </c>
      <c r="C7" s="70" t="e">
        <f>IF(ISBLANK(#REF!),"N/A",#REF!)</f>
        <v>#REF!</v>
      </c>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191"/>
      <c r="BN7" s="61"/>
    </row>
    <row r="8" spans="1:68" ht="13.8" hidden="1" thickBot="1" x14ac:dyDescent="0.3">
      <c r="B8" s="29" t="s">
        <v>20</v>
      </c>
      <c r="C8" s="71" t="e">
        <f>IF(ISBLANK(#REF!),"N/A",#REF!)</f>
        <v>#REF!</v>
      </c>
      <c r="D8" s="62"/>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192"/>
      <c r="BN8" s="63"/>
    </row>
    <row r="9" spans="1:68" ht="13.8" thickBot="1" x14ac:dyDescent="0.3">
      <c r="B9" s="29" t="s">
        <v>259</v>
      </c>
      <c r="C9" s="72">
        <f>IF(ISBLANK($C$13),"N/A",$C$13)</f>
        <v>0.3</v>
      </c>
      <c r="D9" s="72">
        <f>IF(ISBLANK($D$14),"N/A",$D$14)</f>
        <v>1.1000000000000001</v>
      </c>
      <c r="E9" s="64">
        <f>IF(ISBLANK($E$15),"N/A",$E$15)</f>
        <v>0.3</v>
      </c>
      <c r="F9" s="64">
        <f>IF(ISBLANK($F$16),"N/A",$F$16)</f>
        <v>0.5</v>
      </c>
      <c r="G9" s="64">
        <f>IF(ISBLANK($G$17),"N/A",$G$17)</f>
        <v>0.8</v>
      </c>
      <c r="H9" s="64">
        <f>IF(ISBLANK($H$18),"N/A",$H$18)</f>
        <v>1</v>
      </c>
      <c r="I9" s="64">
        <f>IF(ISBLANK($I$19),"N/A",$I$19)</f>
        <v>0.8</v>
      </c>
      <c r="J9" s="64">
        <f>IF(ISBLANK($J$20),"N/A",$J$20)</f>
        <v>0.9</v>
      </c>
      <c r="K9" s="64">
        <f>IF(ISBLANK($K$21),"N/A",$K$21)</f>
        <v>0.5</v>
      </c>
      <c r="L9" s="64">
        <f>IF(ISBLANK($L$22),"N/A",$L$22)</f>
        <v>1.3</v>
      </c>
      <c r="M9" s="64">
        <f>IF(ISBLANK($M$23),"N/A",$M$23)</f>
        <v>0.4</v>
      </c>
      <c r="N9" s="64">
        <f>IF(ISBLANK($N$24),"N/A",$N$24)</f>
        <v>0.5</v>
      </c>
      <c r="O9" s="64">
        <f>IF(ISBLANK($O$25),"N/A",$O$25)</f>
        <v>0.4</v>
      </c>
      <c r="P9" s="64">
        <f>IF(ISBLANK($P$26),"N/A",$P$26)</f>
        <v>1.1000000000000001</v>
      </c>
      <c r="Q9" s="64">
        <f>IF(ISBLANK($Q$27),"N/A",$Q$27)</f>
        <v>0.3</v>
      </c>
      <c r="R9" s="64">
        <f>IF(ISBLANK($R$28),"N/A",$R$28)</f>
        <v>0.4</v>
      </c>
      <c r="S9" s="64">
        <f>IF(ISBLANK($S$29),"N/A",$S$29)</f>
        <v>0.8</v>
      </c>
      <c r="T9" s="64">
        <f>IF(ISBLANK($T$30),"N/A",$T$30)</f>
        <v>1</v>
      </c>
      <c r="U9" s="64">
        <f>IF(ISBLANK($U$31),"N/A",$U$31)</f>
        <v>0.6</v>
      </c>
      <c r="V9" s="64">
        <f>IF(ISBLANK($V$32),"N/A",$V$32)</f>
        <v>0.1</v>
      </c>
      <c r="W9" s="64">
        <f>IF(ISBLANK($W$33),"N/A",$W$33)</f>
        <v>-0.6</v>
      </c>
      <c r="X9" s="64">
        <f>IF(ISBLANK($X$34),"N/A",$X$34)</f>
        <v>0.2</v>
      </c>
      <c r="Y9" s="64">
        <f>IF(ISBLANK($Y$35),"N/A",$Y$35)</f>
        <v>0.3</v>
      </c>
      <c r="Z9" s="64">
        <f>IF(ISBLANK($Z$36),"N/A",$Z$36)</f>
        <v>0.2</v>
      </c>
      <c r="AA9" s="64">
        <f>IF(ISBLANK($AA$37),"N/A",$AA$37)</f>
        <v>0.5</v>
      </c>
      <c r="AB9" s="64">
        <f>IF(ISBLANK($AB$38),"N/A",$AB$38)</f>
        <v>0.9</v>
      </c>
      <c r="AC9" s="64">
        <f>IF(ISBLANK($AC$39),"N/A",$AC$39)</f>
        <v>-0.2</v>
      </c>
      <c r="AD9" s="64">
        <f>IF(ISBLANK($AD$40),"N/A",$AD$40)</f>
        <v>0.6</v>
      </c>
      <c r="AE9" s="64">
        <f>IF(ISBLANK($AE$41),"N/A",$AE$41)</f>
        <v>1</v>
      </c>
      <c r="AF9" s="64">
        <f>IF(ISBLANK($AF$42),"N/A",$AF$42)</f>
        <v>0.6</v>
      </c>
      <c r="AG9" s="64">
        <f>IF(ISBLANK($AG$43),"N/A",$AG$43)</f>
        <v>-0.2</v>
      </c>
      <c r="AH9" s="64">
        <f>IF(ISBLANK($AH$44),"N/A",$AH$44)</f>
        <v>0</v>
      </c>
      <c r="AI9" s="64">
        <f>IF(ISBLANK($AI$45),"N/A",$AI$45)</f>
        <v>0.5</v>
      </c>
      <c r="AJ9" s="64">
        <f>IF(ISBLANK($AJ$46),"N/A",$AJ$46)</f>
        <v>0.4</v>
      </c>
      <c r="AK9" s="64">
        <f>IF(ISBLANK($AK$47),"N/A",$AK$47)</f>
        <v>-0.1</v>
      </c>
      <c r="AL9" s="64">
        <f>IF(ISBLANK($AL$48),"N/A",$AL$48)</f>
        <v>0.2</v>
      </c>
      <c r="AM9" s="64">
        <f>IF(ISBLANK($AM$49),"N/A",$AM$49)</f>
        <v>0.4</v>
      </c>
      <c r="AN9" s="64">
        <f>IF(ISBLANK($AN$50),"N/A",$AN$50)</f>
        <v>-0.1</v>
      </c>
      <c r="AO9" s="64">
        <f>IF(ISBLANK($AO$51),"N/A",$AO$51)</f>
        <v>-0.2</v>
      </c>
      <c r="AP9" s="64">
        <f>IF(ISBLANK($AP$52),"N/A",$AP$52)</f>
        <v>0.8</v>
      </c>
      <c r="AQ9" s="64">
        <f>IF(ISBLANK($AQ$53),"N/A",$AQ$53)</f>
        <v>-0.1</v>
      </c>
      <c r="AR9" s="64">
        <f>IF(ISBLANK($AR$54),"N/A",$AR$54)</f>
        <v>0.7</v>
      </c>
      <c r="AS9" s="64">
        <f>IF(ISBLANK($AS$55),"N/A",$AS$55)</f>
        <v>0.4</v>
      </c>
      <c r="AT9" s="64">
        <f>IF(ISBLANK($AT$56),"N/A",$AT$56)</f>
        <v>-0.1</v>
      </c>
      <c r="AU9" s="64">
        <f>IF(ISBLANK($AU$57),"N/A",$AU$57)</f>
        <v>0.2</v>
      </c>
      <c r="AV9" s="64">
        <f>IF(ISBLANK($AV$58),"N/A",$AV$58)</f>
        <v>0.3</v>
      </c>
      <c r="AW9" s="64">
        <f>IF(ISBLANK($AW$59),"N/A",$AW$59)</f>
        <v>0.1</v>
      </c>
      <c r="AX9" s="64">
        <f>IF(ISBLANK($AX$60),"N/A",$AX$60)</f>
        <v>0.4</v>
      </c>
      <c r="AY9" s="64">
        <f>IF(ISBLANK($AY$61),"N/A",$AY$61)</f>
        <v>0.6</v>
      </c>
      <c r="AZ9" s="64">
        <f>IF(ISBLANK($AZ$62),"N/A",$AZ$62)</f>
        <v>0.3</v>
      </c>
      <c r="BA9" s="64">
        <f>IF(ISBLANK($BA$63),"N/A",$BA$63)</f>
        <v>0.4</v>
      </c>
      <c r="BB9" s="64">
        <f>IF(ISBLANK($BB$64),"N/A",$BB$64)</f>
        <v>0.2</v>
      </c>
      <c r="BC9" s="64">
        <f>IF(ISBLANK($BC$65),"N/A",$BC$65)</f>
        <v>0.3</v>
      </c>
      <c r="BD9" s="64">
        <f>IF(ISBLANK($BD$66),"N/A",$BD$66)</f>
        <v>0.3</v>
      </c>
      <c r="BE9" s="64">
        <f>IF(ISBLANK($BE$67),"N/A",$BE$67)</f>
        <v>0.5</v>
      </c>
      <c r="BF9" s="64">
        <f>IF(ISBLANK($BF$68),"N/A",$BF$68)</f>
        <v>0.3</v>
      </c>
      <c r="BG9" s="64">
        <f>IF(ISBLANK($BG$69),"N/A",$BG$69)</f>
        <v>0.6</v>
      </c>
      <c r="BH9" s="64">
        <f>IF(ISBLANK($BH$70),"N/A",$BH$70)</f>
        <v>0.5</v>
      </c>
      <c r="BI9" s="64">
        <f>IF(ISBLANK($BI$71),"N/A",$BI$71)</f>
        <v>0.5</v>
      </c>
      <c r="BJ9" s="64">
        <f>IF(ISBLANK($BJ$72),"N/A",$BJ$72)</f>
        <v>0.2</v>
      </c>
      <c r="BK9" s="64">
        <f>IF(ISBLANK($BK$73),"N/A",$BK$73)</f>
        <v>0.6</v>
      </c>
      <c r="BL9" s="64">
        <f>IF(ISBLANK($BL$74),"N/A",$BL$74)</f>
        <v>0.3</v>
      </c>
      <c r="BM9" s="193">
        <f>IF(ISBLANK($BM$75),"N/A",$BM$75)</f>
        <v>1.1000000000000001</v>
      </c>
      <c r="BN9" s="65"/>
    </row>
    <row r="10" spans="1:68" ht="12.75" customHeight="1" thickBot="1" x14ac:dyDescent="0.3">
      <c r="B10" s="31" t="s">
        <v>261</v>
      </c>
      <c r="C10" s="73">
        <f>IF(ISBLANK($C$17),"N/A",$C$17)</f>
        <v>0.1</v>
      </c>
      <c r="D10" s="73">
        <f>IF(ISBLANK($D$18),"N/A",$D$18)</f>
        <v>1.2</v>
      </c>
      <c r="E10" s="75">
        <f>IF(ISBLANK($E$19),"N/A",$E$19)</f>
        <v>0.3</v>
      </c>
      <c r="F10" s="75">
        <f>IF(ISBLANK($F$20),"N/A",$F$20)</f>
        <v>0.6</v>
      </c>
      <c r="G10" s="75">
        <f>IF(ISBLANK($G$21),"N/A",$G$21)</f>
        <v>0.6</v>
      </c>
      <c r="H10" s="75">
        <f>IF(ISBLANK(H22),"N/A",H22)</f>
        <v>1.2</v>
      </c>
      <c r="I10" s="75">
        <f>IF(ISBLANK(I23),"N/A",I23)</f>
        <v>0.9</v>
      </c>
      <c r="J10" s="75">
        <f>IF(ISBLANK($J$24),"N/A",$J$24)</f>
        <v>0.7</v>
      </c>
      <c r="K10" s="75">
        <f>IF(ISBLANK($K$25),"N/A",$K$25)</f>
        <v>0.5</v>
      </c>
      <c r="L10" s="75">
        <f>IF(ISBLANK($L$26),"N/A",$L$26)</f>
        <v>1.1000000000000001</v>
      </c>
      <c r="M10" s="75">
        <f>IF(ISBLANK($M$27),"N/A",$M$27)</f>
        <v>0.2</v>
      </c>
      <c r="N10" s="75">
        <f>IF(ISBLANK($N$28),"N/A",$N$28)</f>
        <v>0.7</v>
      </c>
      <c r="O10" s="75">
        <f>IF(ISBLANK($O$29),"N/A",$O$29)</f>
        <v>0.4</v>
      </c>
      <c r="P10" s="75">
        <f>IF(ISBLANK($P$30),"N/A",$P$30)</f>
        <v>1.4</v>
      </c>
      <c r="Q10" s="75">
        <f>IF(ISBLANK($Q$31),"N/A",$Q$31)</f>
        <v>0.3</v>
      </c>
      <c r="R10" s="75">
        <f>IF(ISBLANK($R$32),"N/A",$R$32)</f>
        <v>0.4</v>
      </c>
      <c r="S10" s="75">
        <f>IF(ISBLANK($S$33),"N/A",$S$33)</f>
        <v>1.2</v>
      </c>
      <c r="T10" s="75">
        <f>IF(ISBLANK($T$34),"N/A",$T$34)</f>
        <v>0.9</v>
      </c>
      <c r="U10" s="75">
        <f>IF(ISBLANK($U$35),"N/A",$U$35)</f>
        <v>0.4</v>
      </c>
      <c r="V10" s="75">
        <f>IF(ISBLANK($V$36),"N/A",$V$36)</f>
        <v>0.2</v>
      </c>
      <c r="W10" s="75">
        <f>IF(ISBLANK($W$37),"N/A",$W$37)</f>
        <v>-0.6</v>
      </c>
      <c r="X10" s="75">
        <f>IF(ISBLANK($X$38),"N/A",$X$38)</f>
        <v>0.2</v>
      </c>
      <c r="Y10" s="75">
        <f>IF(ISBLANK($Y$39),"N/A",$Y$39)</f>
        <v>0.2</v>
      </c>
      <c r="Z10" s="75">
        <f>IF(ISBLANK($Z$40),"N/A",$Z$40)</f>
        <v>0.5</v>
      </c>
      <c r="AA10" s="75">
        <f>IF(ISBLANK($AA$41),"N/A",$AA$41)</f>
        <v>0.8</v>
      </c>
      <c r="AB10" s="75">
        <f>IF(ISBLANK($AB$42),"N/A",$AB$42)</f>
        <v>1.2</v>
      </c>
      <c r="AC10" s="75">
        <f>IF(ISBLANK($AC$43),"N/A",$AC$43)</f>
        <v>-0.2</v>
      </c>
      <c r="AD10" s="75">
        <f>IF(ISBLANK($AD$44),"N/A",$AD$44)</f>
        <v>0.6</v>
      </c>
      <c r="AE10" s="75">
        <f>IF(ISBLANK($AE$45),"N/A",$AE$45)</f>
        <v>0.5</v>
      </c>
      <c r="AF10" s="75">
        <f>IF(ISBLANK($AF$46),"N/A",$AF$46)</f>
        <v>0.9</v>
      </c>
      <c r="AG10" s="75">
        <f>IF(ISBLANK($AG$47),"N/A",$AG$47)</f>
        <v>-0.3</v>
      </c>
      <c r="AH10" s="75">
        <f>IF(ISBLANK($AH$48),"N/A",$AH$48)</f>
        <v>0.2</v>
      </c>
      <c r="AI10" s="75">
        <f>IF(ISBLANK($AI$49),"N/A",$AI$49)</f>
        <v>0.3</v>
      </c>
      <c r="AJ10" s="75">
        <f>IF(ISBLANK($AJ$50),"N/A",$AJ$50)</f>
        <v>0.6</v>
      </c>
      <c r="AK10" s="75">
        <f>IF(ISBLANK($AK$51),"N/A",$AK$51)</f>
        <v>0</v>
      </c>
      <c r="AL10" s="75">
        <f>IF(ISBLANK($AL$52),"N/A",$AL$52)</f>
        <v>0.3</v>
      </c>
      <c r="AM10" s="75">
        <f>IF(ISBLANK($AM$53),"N/A",$AM$53)</f>
        <v>0.4</v>
      </c>
      <c r="AN10" s="75">
        <f>IF(ISBLANK($AN$54),"N/A",$AN$54)</f>
        <v>-0.2</v>
      </c>
      <c r="AO10" s="75">
        <f>IF(ISBLANK($AO$55),"N/A",$AO$55)</f>
        <v>0.2</v>
      </c>
      <c r="AP10" s="75">
        <f>IF(ISBLANK($AP$56),"N/A",$AP$56)</f>
        <v>0.9</v>
      </c>
      <c r="AQ10" s="75">
        <f>IF(ISBLANK($AQ$57),"N/A",$AQ$57)</f>
        <v>0</v>
      </c>
      <c r="AR10" s="75">
        <f>IF(ISBLANK($AR$58),"N/A",$AR$58)</f>
        <v>0.4</v>
      </c>
      <c r="AS10" s="75">
        <f>IF(ISBLANK($AS$59),"N/A",$AS$59)</f>
        <v>0.2</v>
      </c>
      <c r="AT10" s="75">
        <f>IF(ISBLANK($AT$60),"N/A",$AT$60)</f>
        <v>0</v>
      </c>
      <c r="AU10" s="75">
        <f>IF(ISBLANK($AU$61),"N/A",$AU$61)</f>
        <v>-0.2</v>
      </c>
      <c r="AV10" s="75">
        <f>IF(ISBLANK($AV$62),"N/A",$AV$62)</f>
        <v>0.4</v>
      </c>
      <c r="AW10" s="75">
        <f>IF(ISBLANK($AW$63),"N/A",$AW$63)</f>
        <v>0.1</v>
      </c>
      <c r="AX10" s="75">
        <f>IF(ISBLANK($AX$64),"N/A",$AX$64)</f>
        <v>0.4</v>
      </c>
      <c r="AY10" s="75">
        <f>IF(ISBLANK($AY$65),"N/A",$AY$65)</f>
        <v>0.5</v>
      </c>
      <c r="AZ10" s="75">
        <f>IF(ISBLANK($AZ$66),"N/A",$AZ$66)</f>
        <v>0.6</v>
      </c>
      <c r="BA10" s="75">
        <f>IF(ISBLANK($BA$67),"N/A",$BA$67)</f>
        <v>0.2</v>
      </c>
      <c r="BB10" s="75">
        <f>IF(ISBLANK($BB$68),"N/A",$BB$68)</f>
        <v>-0.1</v>
      </c>
      <c r="BC10" s="75">
        <f>IF(ISBLANK($BC$69),"N/A",$BC$69)</f>
        <v>0.5</v>
      </c>
      <c r="BD10" s="75">
        <f>IF(ISBLANK($BD$70),"N/A",$BD$70)</f>
        <v>0.5</v>
      </c>
      <c r="BE10" s="75">
        <f>IF(ISBLANK($BE$71),"N/A",$BE$71)</f>
        <v>0.4</v>
      </c>
      <c r="BF10" s="75">
        <f>IF(ISBLANK($BF$72),"N/A",$BF$72)</f>
        <v>0.3</v>
      </c>
      <c r="BG10" s="75">
        <f>IF(ISBLANK($BG$73),"N/A",$BG$73)</f>
        <v>0.6</v>
      </c>
      <c r="BH10" s="75">
        <f>IF(ISBLANK($BH$74),"N/A",$BH$74)</f>
        <v>0.3</v>
      </c>
      <c r="BI10" s="75">
        <f>IF(ISBLANK($BI$75),"N/A",$BI$75)</f>
        <v>0.5</v>
      </c>
      <c r="BJ10" s="212" t="s">
        <v>390</v>
      </c>
      <c r="BK10" s="212" t="s">
        <v>390</v>
      </c>
      <c r="BL10" s="212" t="s">
        <v>390</v>
      </c>
      <c r="BM10" s="212" t="s">
        <v>390</v>
      </c>
      <c r="BN10" s="33"/>
    </row>
    <row r="11" spans="1:68" ht="13.8" hidden="1" thickBot="1" x14ac:dyDescent="0.3">
      <c r="B11" s="30" t="s">
        <v>22</v>
      </c>
      <c r="C11" s="74"/>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6"/>
      <c r="AV11" s="76"/>
      <c r="AW11" s="76"/>
      <c r="AX11" s="76"/>
      <c r="AY11" s="76"/>
      <c r="AZ11" s="76"/>
      <c r="BA11" s="76"/>
      <c r="BB11" s="76"/>
      <c r="BC11" s="76"/>
      <c r="BD11" s="76"/>
      <c r="BE11" s="76"/>
      <c r="BF11" s="76"/>
      <c r="BG11" s="76"/>
      <c r="BH11" s="76"/>
      <c r="BI11" s="76"/>
      <c r="BJ11" s="76"/>
      <c r="BK11" s="76"/>
      <c r="BL11" s="76"/>
      <c r="BM11" s="194"/>
      <c r="BN11" s="32"/>
    </row>
    <row r="12" spans="1:68" ht="13.8" hidden="1" thickBot="1" x14ac:dyDescent="0.3">
      <c r="B12" s="30" t="s">
        <v>23</v>
      </c>
      <c r="C12" s="172"/>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194"/>
      <c r="BN12" s="32"/>
    </row>
    <row r="13" spans="1:68" x14ac:dyDescent="0.25">
      <c r="B13" s="169" t="s">
        <v>324</v>
      </c>
      <c r="C13" s="175">
        <v>0.3</v>
      </c>
      <c r="D13" s="68"/>
      <c r="E13" s="68"/>
      <c r="F13" s="68"/>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236"/>
      <c r="BK13" s="236"/>
      <c r="BL13" s="236"/>
      <c r="BM13" s="195"/>
      <c r="BN13" s="66"/>
      <c r="BO13" s="187"/>
      <c r="BP13" s="188"/>
    </row>
    <row r="14" spans="1:68" x14ac:dyDescent="0.25">
      <c r="B14" s="34" t="s">
        <v>325</v>
      </c>
      <c r="C14" s="173">
        <v>0.1</v>
      </c>
      <c r="D14" s="175">
        <v>1.1000000000000001</v>
      </c>
      <c r="E14" s="68"/>
      <c r="F14" s="68"/>
      <c r="G14" s="68"/>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237"/>
      <c r="BK14" s="237"/>
      <c r="BL14" s="237"/>
      <c r="BM14" s="196"/>
      <c r="BN14" s="66"/>
      <c r="BO14" s="187"/>
      <c r="BP14" s="188"/>
    </row>
    <row r="15" spans="1:68" x14ac:dyDescent="0.25">
      <c r="B15" s="34" t="s">
        <v>326</v>
      </c>
      <c r="C15" s="77">
        <v>0.1</v>
      </c>
      <c r="D15" s="68">
        <v>1.2</v>
      </c>
      <c r="E15" s="175">
        <v>0.3</v>
      </c>
      <c r="F15" s="68"/>
      <c r="G15" s="68"/>
      <c r="H15" s="68"/>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7"/>
      <c r="BK15" s="67"/>
      <c r="BL15" s="67"/>
      <c r="BM15" s="189"/>
      <c r="BN15" s="66"/>
      <c r="BO15" s="187"/>
      <c r="BP15" s="188"/>
    </row>
    <row r="16" spans="1:68" x14ac:dyDescent="0.25">
      <c r="B16" s="34" t="s">
        <v>327</v>
      </c>
      <c r="C16" s="77">
        <v>0.1</v>
      </c>
      <c r="D16" s="68">
        <v>1.2</v>
      </c>
      <c r="E16" s="68">
        <v>0.2</v>
      </c>
      <c r="F16" s="175">
        <v>0.5</v>
      </c>
      <c r="G16" s="68"/>
      <c r="H16" s="68"/>
      <c r="I16" s="68"/>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c r="BI16" s="67"/>
      <c r="BJ16" s="67"/>
      <c r="BK16" s="67"/>
      <c r="BL16" s="67"/>
      <c r="BM16" s="189"/>
      <c r="BN16" s="66"/>
      <c r="BO16" s="187"/>
      <c r="BP16" s="188"/>
    </row>
    <row r="17" spans="2:68" x14ac:dyDescent="0.25">
      <c r="B17" s="34" t="s">
        <v>328</v>
      </c>
      <c r="C17" s="77">
        <v>0.1</v>
      </c>
      <c r="D17" s="68">
        <v>1.2</v>
      </c>
      <c r="E17" s="68">
        <v>0.4</v>
      </c>
      <c r="F17" s="68">
        <v>0.5</v>
      </c>
      <c r="G17" s="175">
        <v>0.8</v>
      </c>
      <c r="H17" s="68"/>
      <c r="I17" s="68"/>
      <c r="J17" s="68"/>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c r="BI17" s="67"/>
      <c r="BJ17" s="67"/>
      <c r="BK17" s="67"/>
      <c r="BL17" s="67"/>
      <c r="BM17" s="189"/>
      <c r="BN17" s="66"/>
      <c r="BO17" s="187"/>
      <c r="BP17" s="188"/>
    </row>
    <row r="18" spans="2:68" x14ac:dyDescent="0.25">
      <c r="B18" s="34" t="s">
        <v>329</v>
      </c>
      <c r="C18" s="77">
        <v>0.1</v>
      </c>
      <c r="D18" s="68">
        <v>1.2</v>
      </c>
      <c r="E18" s="68">
        <v>0.4</v>
      </c>
      <c r="F18" s="68">
        <v>0.5</v>
      </c>
      <c r="G18" s="68">
        <v>0.9</v>
      </c>
      <c r="H18" s="175">
        <v>1</v>
      </c>
      <c r="I18" s="68"/>
      <c r="J18" s="68"/>
      <c r="K18" s="68"/>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c r="BK18" s="67"/>
      <c r="BL18" s="67"/>
      <c r="BM18" s="189"/>
      <c r="BN18" s="66"/>
      <c r="BO18" s="187"/>
      <c r="BP18" s="188"/>
    </row>
    <row r="19" spans="2:68" x14ac:dyDescent="0.25">
      <c r="B19" s="34" t="s">
        <v>330</v>
      </c>
      <c r="C19" s="77">
        <v>0.1</v>
      </c>
      <c r="D19" s="68">
        <v>1.2</v>
      </c>
      <c r="E19" s="68">
        <v>0.3</v>
      </c>
      <c r="F19" s="68">
        <v>0.6</v>
      </c>
      <c r="G19" s="68">
        <v>0.6</v>
      </c>
      <c r="H19" s="68">
        <v>1.2</v>
      </c>
      <c r="I19" s="175">
        <v>0.8</v>
      </c>
      <c r="J19" s="68" t="s">
        <v>312</v>
      </c>
      <c r="K19" s="68" t="s">
        <v>312</v>
      </c>
      <c r="L19" s="68" t="s">
        <v>312</v>
      </c>
      <c r="M19" s="67" t="s">
        <v>312</v>
      </c>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BD19" s="67"/>
      <c r="BE19" s="67"/>
      <c r="BF19" s="67"/>
      <c r="BG19" s="67"/>
      <c r="BH19" s="67"/>
      <c r="BI19" s="67"/>
      <c r="BJ19" s="67"/>
      <c r="BK19" s="67"/>
      <c r="BL19" s="67"/>
      <c r="BM19" s="189"/>
      <c r="BN19" s="66"/>
      <c r="BO19" s="187"/>
      <c r="BP19" s="188"/>
    </row>
    <row r="20" spans="2:68" x14ac:dyDescent="0.25">
      <c r="B20" s="34" t="s">
        <v>331</v>
      </c>
      <c r="C20" s="77">
        <v>0.1</v>
      </c>
      <c r="D20" s="68">
        <v>1.2</v>
      </c>
      <c r="E20" s="68">
        <v>0.3</v>
      </c>
      <c r="F20" s="68">
        <v>0.6</v>
      </c>
      <c r="G20" s="68">
        <v>0.6</v>
      </c>
      <c r="H20" s="68">
        <v>1.2</v>
      </c>
      <c r="I20" s="68">
        <v>0.8</v>
      </c>
      <c r="J20" s="175">
        <v>0.9</v>
      </c>
      <c r="K20" s="68"/>
      <c r="L20" s="68"/>
      <c r="M20" s="68"/>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7"/>
      <c r="BM20" s="189"/>
      <c r="BN20" s="66"/>
      <c r="BO20" s="187"/>
      <c r="BP20" s="188"/>
    </row>
    <row r="21" spans="2:68" x14ac:dyDescent="0.25">
      <c r="B21" s="34" t="s">
        <v>332</v>
      </c>
      <c r="C21" s="77">
        <v>0.1</v>
      </c>
      <c r="D21" s="68">
        <v>1.2</v>
      </c>
      <c r="E21" s="68">
        <v>0.3</v>
      </c>
      <c r="F21" s="68">
        <v>0.6</v>
      </c>
      <c r="G21" s="68">
        <v>0.6</v>
      </c>
      <c r="H21" s="68">
        <v>1.2</v>
      </c>
      <c r="I21" s="68">
        <v>1</v>
      </c>
      <c r="J21" s="68">
        <v>0.6</v>
      </c>
      <c r="K21" s="175">
        <v>0.5</v>
      </c>
      <c r="L21" s="68"/>
      <c r="M21" s="68"/>
      <c r="N21" s="68"/>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BD21" s="67"/>
      <c r="BE21" s="67"/>
      <c r="BF21" s="67"/>
      <c r="BG21" s="67"/>
      <c r="BH21" s="67"/>
      <c r="BI21" s="67"/>
      <c r="BJ21" s="67"/>
      <c r="BK21" s="67"/>
      <c r="BL21" s="67"/>
      <c r="BM21" s="189"/>
      <c r="BN21" s="66"/>
      <c r="BO21" s="187"/>
      <c r="BP21" s="188"/>
    </row>
    <row r="22" spans="2:68" x14ac:dyDescent="0.25">
      <c r="B22" s="34" t="s">
        <v>333</v>
      </c>
      <c r="C22" s="77">
        <v>-0.2</v>
      </c>
      <c r="D22" s="68">
        <v>1.1000000000000001</v>
      </c>
      <c r="E22" s="68">
        <v>0.6</v>
      </c>
      <c r="F22" s="68">
        <v>0.5</v>
      </c>
      <c r="G22" s="68">
        <v>0.5</v>
      </c>
      <c r="H22" s="68">
        <v>1.2</v>
      </c>
      <c r="I22" s="68">
        <v>0.9</v>
      </c>
      <c r="J22" s="68">
        <v>0.7</v>
      </c>
      <c r="K22" s="68">
        <v>0.6</v>
      </c>
      <c r="L22" s="175">
        <v>1.3</v>
      </c>
      <c r="M22" s="68"/>
      <c r="N22" s="68"/>
      <c r="O22" s="68"/>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BD22" s="67"/>
      <c r="BE22" s="67"/>
      <c r="BF22" s="67"/>
      <c r="BG22" s="67"/>
      <c r="BH22" s="67"/>
      <c r="BI22" s="67"/>
      <c r="BJ22" s="67"/>
      <c r="BK22" s="67"/>
      <c r="BL22" s="67"/>
      <c r="BM22" s="189"/>
      <c r="BN22" s="66"/>
      <c r="BO22" s="187"/>
      <c r="BP22" s="188"/>
    </row>
    <row r="23" spans="2:68" x14ac:dyDescent="0.25">
      <c r="B23" s="34" t="s">
        <v>334</v>
      </c>
      <c r="C23" s="77">
        <v>-0.2</v>
      </c>
      <c r="D23" s="68">
        <v>1.1000000000000001</v>
      </c>
      <c r="E23" s="68">
        <v>0.6</v>
      </c>
      <c r="F23" s="68">
        <v>0.5</v>
      </c>
      <c r="G23" s="68">
        <v>0.5</v>
      </c>
      <c r="H23" s="68">
        <v>1.2</v>
      </c>
      <c r="I23" s="68">
        <v>0.9</v>
      </c>
      <c r="J23" s="68">
        <v>0.7</v>
      </c>
      <c r="K23" s="68">
        <v>0.7</v>
      </c>
      <c r="L23" s="68">
        <v>1.2</v>
      </c>
      <c r="M23" s="175">
        <v>0.4</v>
      </c>
      <c r="N23" s="68"/>
      <c r="O23" s="68"/>
      <c r="P23" s="68"/>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7"/>
      <c r="BM23" s="189"/>
      <c r="BN23" s="66"/>
      <c r="BO23" s="187"/>
      <c r="BP23" s="188"/>
    </row>
    <row r="24" spans="2:68" x14ac:dyDescent="0.25">
      <c r="B24" s="34" t="s">
        <v>335</v>
      </c>
      <c r="C24" s="77">
        <v>-0.2</v>
      </c>
      <c r="D24" s="68">
        <v>1.2</v>
      </c>
      <c r="E24" s="68">
        <v>0.5</v>
      </c>
      <c r="F24" s="68">
        <v>0.5</v>
      </c>
      <c r="G24" s="68">
        <v>0.5</v>
      </c>
      <c r="H24" s="68">
        <v>1.1000000000000001</v>
      </c>
      <c r="I24" s="68">
        <v>0.7</v>
      </c>
      <c r="J24" s="68">
        <v>0.7</v>
      </c>
      <c r="K24" s="68">
        <v>0.5</v>
      </c>
      <c r="L24" s="68">
        <v>1.5</v>
      </c>
      <c r="M24" s="68">
        <v>0.4</v>
      </c>
      <c r="N24" s="175">
        <v>0.5</v>
      </c>
      <c r="O24" s="68"/>
      <c r="P24" s="68"/>
      <c r="Q24" s="68"/>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c r="BL24" s="67"/>
      <c r="BM24" s="189"/>
      <c r="BN24" s="66"/>
      <c r="BO24" s="187"/>
      <c r="BP24" s="188"/>
    </row>
    <row r="25" spans="2:68" x14ac:dyDescent="0.25">
      <c r="B25" s="34" t="s">
        <v>336</v>
      </c>
      <c r="C25" s="165">
        <v>-0.2</v>
      </c>
      <c r="D25" s="68">
        <v>1.2</v>
      </c>
      <c r="E25" s="68">
        <v>0.5</v>
      </c>
      <c r="F25" s="68">
        <v>0.5</v>
      </c>
      <c r="G25" s="68">
        <v>0.5</v>
      </c>
      <c r="H25" s="68">
        <v>1.1000000000000001</v>
      </c>
      <c r="I25" s="68">
        <v>0.7</v>
      </c>
      <c r="J25" s="68">
        <v>0.7</v>
      </c>
      <c r="K25" s="68">
        <v>0.5</v>
      </c>
      <c r="L25" s="68">
        <v>1.3</v>
      </c>
      <c r="M25" s="68">
        <v>0.3</v>
      </c>
      <c r="N25" s="68">
        <v>0.5</v>
      </c>
      <c r="O25" s="175">
        <v>0.4</v>
      </c>
      <c r="P25" s="68"/>
      <c r="Q25" s="68"/>
      <c r="R25" s="68"/>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7"/>
      <c r="BM25" s="189"/>
      <c r="BN25" s="66"/>
      <c r="BO25" s="187"/>
      <c r="BP25" s="188"/>
    </row>
    <row r="26" spans="2:68" x14ac:dyDescent="0.25">
      <c r="B26" s="34" t="s">
        <v>337</v>
      </c>
      <c r="C26" s="77">
        <v>-0.1</v>
      </c>
      <c r="D26" s="166">
        <v>1.5</v>
      </c>
      <c r="E26" s="68">
        <v>0.2</v>
      </c>
      <c r="F26" s="68">
        <v>0.5</v>
      </c>
      <c r="G26" s="68">
        <v>0.6</v>
      </c>
      <c r="H26" s="68">
        <v>1.1000000000000001</v>
      </c>
      <c r="I26" s="68">
        <v>0.8</v>
      </c>
      <c r="J26" s="68">
        <v>0.5</v>
      </c>
      <c r="K26" s="68">
        <v>0.3</v>
      </c>
      <c r="L26" s="68">
        <v>1.1000000000000001</v>
      </c>
      <c r="M26" s="68">
        <v>0.2</v>
      </c>
      <c r="N26" s="68">
        <v>0.6</v>
      </c>
      <c r="O26" s="68">
        <v>0.5</v>
      </c>
      <c r="P26" s="175">
        <v>1.1000000000000001</v>
      </c>
      <c r="Q26" s="68"/>
      <c r="R26" s="68"/>
      <c r="S26" s="68"/>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7"/>
      <c r="BM26" s="189"/>
      <c r="BN26" s="66"/>
      <c r="BO26" s="187"/>
      <c r="BP26" s="188"/>
    </row>
    <row r="27" spans="2:68" x14ac:dyDescent="0.25">
      <c r="B27" s="34" t="s">
        <v>338</v>
      </c>
      <c r="C27" s="77">
        <v>-0.1</v>
      </c>
      <c r="D27" s="68">
        <v>1.5</v>
      </c>
      <c r="E27" s="166">
        <v>0.2</v>
      </c>
      <c r="F27" s="68">
        <v>0.5</v>
      </c>
      <c r="G27" s="68">
        <v>0.6</v>
      </c>
      <c r="H27" s="68">
        <v>1.1000000000000001</v>
      </c>
      <c r="I27" s="68">
        <v>0.8</v>
      </c>
      <c r="J27" s="68">
        <v>0.5</v>
      </c>
      <c r="K27" s="68">
        <v>0.3</v>
      </c>
      <c r="L27" s="68">
        <v>1.1000000000000001</v>
      </c>
      <c r="M27" s="68">
        <v>0.2</v>
      </c>
      <c r="N27" s="68">
        <v>0.5</v>
      </c>
      <c r="O27" s="68">
        <v>0.4</v>
      </c>
      <c r="P27" s="68">
        <v>1.2</v>
      </c>
      <c r="Q27" s="175">
        <v>0.3</v>
      </c>
      <c r="R27" s="68"/>
      <c r="S27" s="68"/>
      <c r="T27" s="68"/>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BD27" s="67"/>
      <c r="BE27" s="67"/>
      <c r="BF27" s="67"/>
      <c r="BG27" s="67"/>
      <c r="BH27" s="67"/>
      <c r="BI27" s="67"/>
      <c r="BJ27" s="67"/>
      <c r="BK27" s="67"/>
      <c r="BL27" s="67"/>
      <c r="BM27" s="189"/>
      <c r="BN27" s="66"/>
      <c r="BO27" s="187"/>
      <c r="BP27" s="188"/>
    </row>
    <row r="28" spans="2:68" x14ac:dyDescent="0.25">
      <c r="B28" s="34" t="s">
        <v>339</v>
      </c>
      <c r="C28" s="77">
        <v>-0.1</v>
      </c>
      <c r="D28" s="68">
        <v>1.5</v>
      </c>
      <c r="E28" s="68">
        <v>0.2</v>
      </c>
      <c r="F28" s="166">
        <v>0.5</v>
      </c>
      <c r="G28" s="68">
        <v>0.6</v>
      </c>
      <c r="H28" s="68">
        <v>1.1000000000000001</v>
      </c>
      <c r="I28" s="68">
        <v>0.8</v>
      </c>
      <c r="J28" s="68">
        <v>0.5</v>
      </c>
      <c r="K28" s="68">
        <v>0.3</v>
      </c>
      <c r="L28" s="68">
        <v>1.1000000000000001</v>
      </c>
      <c r="M28" s="68">
        <v>0.2</v>
      </c>
      <c r="N28" s="68">
        <v>0.7</v>
      </c>
      <c r="O28" s="68">
        <v>0.6</v>
      </c>
      <c r="P28" s="68">
        <v>1.3</v>
      </c>
      <c r="Q28" s="68">
        <v>0.4</v>
      </c>
      <c r="R28" s="175">
        <v>0.4</v>
      </c>
      <c r="S28" s="68"/>
      <c r="T28" s="68"/>
      <c r="U28" s="68"/>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BD28" s="67"/>
      <c r="BE28" s="67"/>
      <c r="BF28" s="67"/>
      <c r="BG28" s="67"/>
      <c r="BH28" s="67"/>
      <c r="BI28" s="67"/>
      <c r="BJ28" s="67"/>
      <c r="BK28" s="67"/>
      <c r="BL28" s="67"/>
      <c r="BM28" s="189"/>
      <c r="BN28" s="66"/>
      <c r="BO28" s="187"/>
      <c r="BP28" s="188"/>
    </row>
    <row r="29" spans="2:68" x14ac:dyDescent="0.25">
      <c r="B29" s="34" t="s">
        <v>340</v>
      </c>
      <c r="C29" s="77">
        <v>-0.2</v>
      </c>
      <c r="D29" s="68">
        <v>1.5</v>
      </c>
      <c r="E29" s="68">
        <v>0.2</v>
      </c>
      <c r="F29" s="68">
        <v>0.5</v>
      </c>
      <c r="G29" s="166">
        <v>0.6</v>
      </c>
      <c r="H29" s="68">
        <v>1.1000000000000001</v>
      </c>
      <c r="I29" s="68">
        <v>0.8</v>
      </c>
      <c r="J29" s="68">
        <v>0.5</v>
      </c>
      <c r="K29" s="68">
        <v>0.3</v>
      </c>
      <c r="L29" s="68">
        <v>1.1000000000000001</v>
      </c>
      <c r="M29" s="68">
        <v>0.3</v>
      </c>
      <c r="N29" s="68">
        <v>0.7</v>
      </c>
      <c r="O29" s="68">
        <v>0.4</v>
      </c>
      <c r="P29" s="68">
        <v>1.4</v>
      </c>
      <c r="Q29" s="68">
        <v>0.4</v>
      </c>
      <c r="R29" s="68">
        <v>0.5</v>
      </c>
      <c r="S29" s="175">
        <v>0.8</v>
      </c>
      <c r="T29" s="68"/>
      <c r="U29" s="68"/>
      <c r="V29" s="68"/>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c r="BM29" s="189"/>
      <c r="BN29" s="66"/>
      <c r="BO29" s="187"/>
      <c r="BP29" s="188"/>
    </row>
    <row r="30" spans="2:68" x14ac:dyDescent="0.25">
      <c r="B30" s="34" t="s">
        <v>341</v>
      </c>
      <c r="C30" s="77">
        <v>-0.2</v>
      </c>
      <c r="D30" s="68">
        <v>1.5</v>
      </c>
      <c r="E30" s="68">
        <v>0.2</v>
      </c>
      <c r="F30" s="68">
        <v>0.5</v>
      </c>
      <c r="G30" s="68">
        <v>0.6</v>
      </c>
      <c r="H30" s="166">
        <v>1.1000000000000001</v>
      </c>
      <c r="I30" s="68">
        <v>0.8</v>
      </c>
      <c r="J30" s="68">
        <v>0.5</v>
      </c>
      <c r="K30" s="68">
        <v>0.3</v>
      </c>
      <c r="L30" s="68">
        <v>1.1000000000000001</v>
      </c>
      <c r="M30" s="68">
        <v>0.3</v>
      </c>
      <c r="N30" s="68">
        <v>0.7</v>
      </c>
      <c r="O30" s="68">
        <v>0.4</v>
      </c>
      <c r="P30" s="68">
        <v>1.4</v>
      </c>
      <c r="Q30" s="68">
        <v>0.4</v>
      </c>
      <c r="R30" s="68">
        <v>0.5</v>
      </c>
      <c r="S30" s="68">
        <v>0.8</v>
      </c>
      <c r="T30" s="175">
        <v>1</v>
      </c>
      <c r="U30" s="68" t="s">
        <v>312</v>
      </c>
      <c r="V30" s="68"/>
      <c r="W30" s="68"/>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7"/>
      <c r="BH30" s="67"/>
      <c r="BI30" s="67"/>
      <c r="BJ30" s="67"/>
      <c r="BK30" s="67"/>
      <c r="BL30" s="67"/>
      <c r="BM30" s="189"/>
      <c r="BN30" s="66"/>
      <c r="BO30" s="187"/>
      <c r="BP30" s="188"/>
    </row>
    <row r="31" spans="2:68" x14ac:dyDescent="0.25">
      <c r="B31" s="34" t="s">
        <v>342</v>
      </c>
      <c r="C31" s="77">
        <v>-0.7150153217568942</v>
      </c>
      <c r="D31" s="68">
        <v>1.4</v>
      </c>
      <c r="E31" s="68">
        <v>-0.1</v>
      </c>
      <c r="F31" s="68">
        <v>0.3</v>
      </c>
      <c r="G31" s="68">
        <v>0.1</v>
      </c>
      <c r="H31" s="68">
        <v>0.9</v>
      </c>
      <c r="I31" s="166">
        <v>0.6</v>
      </c>
      <c r="J31" s="68">
        <v>0.5</v>
      </c>
      <c r="K31" s="68">
        <v>0.5</v>
      </c>
      <c r="L31" s="68">
        <v>1.3</v>
      </c>
      <c r="M31" s="68">
        <v>0</v>
      </c>
      <c r="N31" s="68">
        <v>0.4</v>
      </c>
      <c r="O31" s="68">
        <v>0.8</v>
      </c>
      <c r="P31" s="68">
        <v>1.3</v>
      </c>
      <c r="Q31" s="68">
        <v>0.3</v>
      </c>
      <c r="R31" s="68">
        <v>0.4</v>
      </c>
      <c r="S31" s="68">
        <v>1.2</v>
      </c>
      <c r="T31" s="68">
        <v>0.9</v>
      </c>
      <c r="U31" s="175">
        <v>0.6</v>
      </c>
      <c r="V31" s="68"/>
      <c r="W31" s="68"/>
      <c r="X31" s="68"/>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189"/>
      <c r="BN31" s="66"/>
      <c r="BO31" s="187"/>
      <c r="BP31" s="188"/>
    </row>
    <row r="32" spans="2:68" x14ac:dyDescent="0.25">
      <c r="B32" s="34" t="s">
        <v>343</v>
      </c>
      <c r="C32" s="77">
        <v>-0.7150153217568942</v>
      </c>
      <c r="D32" s="68">
        <v>1.4</v>
      </c>
      <c r="E32" s="68">
        <v>-0.1</v>
      </c>
      <c r="F32" s="68">
        <v>0.3</v>
      </c>
      <c r="G32" s="68">
        <v>0.1</v>
      </c>
      <c r="H32" s="68">
        <v>0.9</v>
      </c>
      <c r="I32" s="68">
        <v>0.6</v>
      </c>
      <c r="J32" s="166">
        <v>0.5</v>
      </c>
      <c r="K32" s="68">
        <v>0.5</v>
      </c>
      <c r="L32" s="68">
        <v>1.3</v>
      </c>
      <c r="M32" s="68">
        <v>0</v>
      </c>
      <c r="N32" s="68">
        <v>0.4</v>
      </c>
      <c r="O32" s="68">
        <v>0.8</v>
      </c>
      <c r="P32" s="68">
        <v>1.3</v>
      </c>
      <c r="Q32" s="68">
        <v>0.3</v>
      </c>
      <c r="R32" s="68">
        <v>0.4</v>
      </c>
      <c r="S32" s="68">
        <v>1.2</v>
      </c>
      <c r="T32" s="68">
        <v>0.9</v>
      </c>
      <c r="U32" s="68">
        <v>0.4</v>
      </c>
      <c r="V32" s="175">
        <v>0.1</v>
      </c>
      <c r="W32" s="68"/>
      <c r="X32" s="68"/>
      <c r="Y32" s="68"/>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189"/>
      <c r="BN32" s="66"/>
      <c r="BO32" s="187"/>
      <c r="BP32" s="188"/>
    </row>
    <row r="33" spans="2:68" x14ac:dyDescent="0.25">
      <c r="B33" s="34" t="s">
        <v>344</v>
      </c>
      <c r="C33" s="77">
        <v>-0.7150153217568942</v>
      </c>
      <c r="D33" s="68">
        <v>1.4</v>
      </c>
      <c r="E33" s="68">
        <v>-0.1</v>
      </c>
      <c r="F33" s="68">
        <v>0.3</v>
      </c>
      <c r="G33" s="68">
        <v>0.1</v>
      </c>
      <c r="H33" s="68">
        <v>0.9</v>
      </c>
      <c r="I33" s="68">
        <v>0.6</v>
      </c>
      <c r="J33" s="68">
        <v>0.5</v>
      </c>
      <c r="K33" s="166">
        <v>0.5</v>
      </c>
      <c r="L33" s="68">
        <v>1.3</v>
      </c>
      <c r="M33" s="68">
        <v>0</v>
      </c>
      <c r="N33" s="68">
        <v>0.4</v>
      </c>
      <c r="O33" s="68">
        <v>0.8</v>
      </c>
      <c r="P33" s="68">
        <v>1.3</v>
      </c>
      <c r="Q33" s="68">
        <v>0.3</v>
      </c>
      <c r="R33" s="68">
        <v>0.4</v>
      </c>
      <c r="S33" s="68">
        <v>1.2</v>
      </c>
      <c r="T33" s="68">
        <v>0.9</v>
      </c>
      <c r="U33" s="68">
        <v>0.4</v>
      </c>
      <c r="V33" s="68">
        <v>0</v>
      </c>
      <c r="W33" s="175">
        <v>-0.6</v>
      </c>
      <c r="X33" s="68"/>
      <c r="Y33" s="68"/>
      <c r="Z33" s="68"/>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189"/>
      <c r="BN33" s="66"/>
      <c r="BO33" s="187"/>
      <c r="BP33" s="188"/>
    </row>
    <row r="34" spans="2:68" x14ac:dyDescent="0.25">
      <c r="B34" s="34" t="s">
        <v>345</v>
      </c>
      <c r="C34" s="77">
        <v>-0.7150153217568942</v>
      </c>
      <c r="D34" s="68">
        <v>1.4</v>
      </c>
      <c r="E34" s="68">
        <v>-0.1</v>
      </c>
      <c r="F34" s="68">
        <v>0.3</v>
      </c>
      <c r="G34" s="68">
        <v>0.1</v>
      </c>
      <c r="H34" s="68">
        <v>0.9</v>
      </c>
      <c r="I34" s="68">
        <v>0.6</v>
      </c>
      <c r="J34" s="68">
        <v>0.5</v>
      </c>
      <c r="K34" s="68">
        <v>0.5</v>
      </c>
      <c r="L34" s="166">
        <v>1.3</v>
      </c>
      <c r="M34" s="68">
        <v>0</v>
      </c>
      <c r="N34" s="68">
        <v>0.4</v>
      </c>
      <c r="O34" s="68">
        <v>0.8</v>
      </c>
      <c r="P34" s="68">
        <v>1.3</v>
      </c>
      <c r="Q34" s="68">
        <v>0.3</v>
      </c>
      <c r="R34" s="68">
        <v>0.4</v>
      </c>
      <c r="S34" s="68">
        <v>1.2</v>
      </c>
      <c r="T34" s="68">
        <v>0.9</v>
      </c>
      <c r="U34" s="68">
        <v>0.4</v>
      </c>
      <c r="V34" s="68">
        <v>0</v>
      </c>
      <c r="W34" s="68">
        <v>-0.6</v>
      </c>
      <c r="X34" s="175">
        <v>0.2</v>
      </c>
      <c r="Y34" s="68"/>
      <c r="Z34" s="68"/>
      <c r="AA34" s="68"/>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189"/>
      <c r="BN34" s="66"/>
      <c r="BO34" s="187"/>
      <c r="BP34" s="188"/>
    </row>
    <row r="35" spans="2:68" x14ac:dyDescent="0.25">
      <c r="B35" s="34" t="s">
        <v>346</v>
      </c>
      <c r="C35" s="77">
        <v>-0.7150153217568942</v>
      </c>
      <c r="D35" s="68">
        <v>1.4</v>
      </c>
      <c r="E35" s="68">
        <v>-0.1</v>
      </c>
      <c r="F35" s="68">
        <v>0.3</v>
      </c>
      <c r="G35" s="68">
        <v>0.1</v>
      </c>
      <c r="H35" s="68">
        <v>0.9</v>
      </c>
      <c r="I35" s="68">
        <v>0.6</v>
      </c>
      <c r="J35" s="68">
        <v>0.5</v>
      </c>
      <c r="K35" s="68">
        <v>0.5</v>
      </c>
      <c r="L35" s="68">
        <v>1.3</v>
      </c>
      <c r="M35" s="166">
        <v>0</v>
      </c>
      <c r="N35" s="68">
        <v>0.4</v>
      </c>
      <c r="O35" s="68">
        <v>0.8</v>
      </c>
      <c r="P35" s="68">
        <v>1.3</v>
      </c>
      <c r="Q35" s="68">
        <v>0.3</v>
      </c>
      <c r="R35" s="68">
        <v>0.4</v>
      </c>
      <c r="S35" s="68">
        <v>1.2</v>
      </c>
      <c r="T35" s="68">
        <v>0.9</v>
      </c>
      <c r="U35" s="68">
        <v>0.4</v>
      </c>
      <c r="V35" s="68">
        <v>0</v>
      </c>
      <c r="W35" s="68">
        <v>-0.6</v>
      </c>
      <c r="X35" s="68">
        <v>0.1</v>
      </c>
      <c r="Y35" s="175">
        <v>0.3</v>
      </c>
      <c r="Z35" s="68"/>
      <c r="AA35" s="68"/>
      <c r="AB35" s="68"/>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189"/>
      <c r="BN35" s="66"/>
      <c r="BO35" s="187"/>
      <c r="BP35" s="188"/>
    </row>
    <row r="36" spans="2:68" x14ac:dyDescent="0.25">
      <c r="B36" s="34" t="s">
        <v>347</v>
      </c>
      <c r="C36" s="77">
        <v>-0.7150153217568942</v>
      </c>
      <c r="D36" s="68">
        <v>1.4</v>
      </c>
      <c r="E36" s="68">
        <v>-0.1</v>
      </c>
      <c r="F36" s="68">
        <v>0.3</v>
      </c>
      <c r="G36" s="68">
        <v>0.1</v>
      </c>
      <c r="H36" s="68">
        <v>0.9</v>
      </c>
      <c r="I36" s="68">
        <v>0.6</v>
      </c>
      <c r="J36" s="68">
        <v>0.5</v>
      </c>
      <c r="K36" s="68">
        <v>0.5</v>
      </c>
      <c r="L36" s="68">
        <v>1.3</v>
      </c>
      <c r="M36" s="68">
        <v>0</v>
      </c>
      <c r="N36" s="166">
        <v>0.4</v>
      </c>
      <c r="O36" s="68">
        <v>0.8</v>
      </c>
      <c r="P36" s="68">
        <v>1.3</v>
      </c>
      <c r="Q36" s="68">
        <v>0.3</v>
      </c>
      <c r="R36" s="68">
        <v>0.4</v>
      </c>
      <c r="S36" s="68">
        <v>1.2</v>
      </c>
      <c r="T36" s="68">
        <v>0.9</v>
      </c>
      <c r="U36" s="68">
        <v>0.4</v>
      </c>
      <c r="V36" s="68">
        <v>0.2</v>
      </c>
      <c r="W36" s="68">
        <v>-0.6</v>
      </c>
      <c r="X36" s="68">
        <v>0.1</v>
      </c>
      <c r="Y36" s="68">
        <v>0.2</v>
      </c>
      <c r="Z36" s="175">
        <v>0.2</v>
      </c>
      <c r="AA36" s="68"/>
      <c r="AB36" s="68"/>
      <c r="AC36" s="68"/>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7"/>
      <c r="BD36" s="67"/>
      <c r="BE36" s="67"/>
      <c r="BF36" s="67"/>
      <c r="BG36" s="67"/>
      <c r="BH36" s="67"/>
      <c r="BI36" s="67"/>
      <c r="BJ36" s="67"/>
      <c r="BK36" s="67"/>
      <c r="BL36" s="67"/>
      <c r="BM36" s="189"/>
      <c r="BN36" s="66"/>
      <c r="BO36" s="187"/>
      <c r="BP36" s="188"/>
    </row>
    <row r="37" spans="2:68" x14ac:dyDescent="0.25">
      <c r="B37" s="34" t="s">
        <v>348</v>
      </c>
      <c r="C37" s="77">
        <v>-0.7150153217568942</v>
      </c>
      <c r="D37" s="68">
        <v>1.4</v>
      </c>
      <c r="E37" s="68">
        <v>-0.1</v>
      </c>
      <c r="F37" s="68">
        <v>0.3</v>
      </c>
      <c r="G37" s="68">
        <v>0.1</v>
      </c>
      <c r="H37" s="68">
        <v>0.9</v>
      </c>
      <c r="I37" s="68">
        <v>0.6</v>
      </c>
      <c r="J37" s="68">
        <v>0.5</v>
      </c>
      <c r="K37" s="68">
        <v>0.5</v>
      </c>
      <c r="L37" s="68">
        <v>1.3</v>
      </c>
      <c r="M37" s="68">
        <v>0</v>
      </c>
      <c r="N37" s="68">
        <v>0.4</v>
      </c>
      <c r="O37" s="166">
        <v>0.8</v>
      </c>
      <c r="P37" s="68">
        <v>1.3</v>
      </c>
      <c r="Q37" s="68">
        <v>0.3</v>
      </c>
      <c r="R37" s="68">
        <v>0.4</v>
      </c>
      <c r="S37" s="68">
        <v>1.2</v>
      </c>
      <c r="T37" s="68">
        <v>0.9</v>
      </c>
      <c r="U37" s="68">
        <v>0.4</v>
      </c>
      <c r="V37" s="68">
        <v>0.2</v>
      </c>
      <c r="W37" s="68">
        <v>-0.6</v>
      </c>
      <c r="X37" s="68">
        <v>0.2</v>
      </c>
      <c r="Y37" s="68">
        <v>0.2</v>
      </c>
      <c r="Z37" s="68">
        <v>0.4</v>
      </c>
      <c r="AA37" s="175">
        <v>0.5</v>
      </c>
      <c r="AB37" s="68"/>
      <c r="AC37" s="68"/>
      <c r="AD37" s="68"/>
      <c r="AE37" s="67"/>
      <c r="AF37" s="67"/>
      <c r="AG37" s="67"/>
      <c r="AH37" s="67"/>
      <c r="AI37" s="67"/>
      <c r="AJ37" s="67"/>
      <c r="AK37" s="67"/>
      <c r="AL37" s="67"/>
      <c r="AM37" s="67"/>
      <c r="AN37" s="67"/>
      <c r="AO37" s="67"/>
      <c r="AP37" s="67"/>
      <c r="AQ37" s="67"/>
      <c r="AR37" s="67"/>
      <c r="AS37" s="67"/>
      <c r="AT37" s="67"/>
      <c r="AU37" s="67"/>
      <c r="AV37" s="67"/>
      <c r="AW37" s="67"/>
      <c r="AX37" s="67"/>
      <c r="AY37" s="67"/>
      <c r="AZ37" s="67"/>
      <c r="BA37" s="67"/>
      <c r="BB37" s="67"/>
      <c r="BC37" s="67"/>
      <c r="BD37" s="67"/>
      <c r="BE37" s="67"/>
      <c r="BF37" s="67"/>
      <c r="BG37" s="67"/>
      <c r="BH37" s="67"/>
      <c r="BI37" s="67"/>
      <c r="BJ37" s="67"/>
      <c r="BK37" s="67"/>
      <c r="BL37" s="67"/>
      <c r="BM37" s="189"/>
      <c r="BN37" s="66"/>
      <c r="BO37" s="187"/>
      <c r="BP37" s="188"/>
    </row>
    <row r="38" spans="2:68" x14ac:dyDescent="0.25">
      <c r="B38" s="34" t="s">
        <v>349</v>
      </c>
      <c r="C38" s="77">
        <v>-0.7150153217568942</v>
      </c>
      <c r="D38" s="68">
        <v>1.4403292181069958</v>
      </c>
      <c r="E38" s="68">
        <v>-0.10141987829614152</v>
      </c>
      <c r="F38" s="68">
        <v>0.30456852791877509</v>
      </c>
      <c r="G38" s="68">
        <v>0.1012145748988047</v>
      </c>
      <c r="H38" s="68">
        <v>0.91001011122344266</v>
      </c>
      <c r="I38" s="68">
        <v>0.6012024048096265</v>
      </c>
      <c r="J38" s="68">
        <v>0.49800796812749581</v>
      </c>
      <c r="K38" s="68">
        <v>0.49554013875123815</v>
      </c>
      <c r="L38" s="68">
        <v>1.2820512820512704</v>
      </c>
      <c r="M38" s="68">
        <v>0</v>
      </c>
      <c r="N38" s="68">
        <v>0.38948393378773005</v>
      </c>
      <c r="O38" s="68">
        <v>0.77594568380214923</v>
      </c>
      <c r="P38" s="166">
        <v>1.3</v>
      </c>
      <c r="Q38" s="68">
        <v>0.3</v>
      </c>
      <c r="R38" s="68">
        <v>0.4</v>
      </c>
      <c r="S38" s="68">
        <v>1.2</v>
      </c>
      <c r="T38" s="68">
        <v>0.9</v>
      </c>
      <c r="U38" s="68">
        <v>0.4</v>
      </c>
      <c r="V38" s="68">
        <v>0.2</v>
      </c>
      <c r="W38" s="68">
        <v>-0.6</v>
      </c>
      <c r="X38" s="68">
        <v>0.2</v>
      </c>
      <c r="Y38" s="68">
        <v>0.2</v>
      </c>
      <c r="Z38" s="68">
        <v>0.4</v>
      </c>
      <c r="AA38" s="68">
        <v>0.6</v>
      </c>
      <c r="AB38" s="175">
        <v>0.9</v>
      </c>
      <c r="AC38" s="68"/>
      <c r="AD38" s="68"/>
      <c r="AE38" s="68"/>
      <c r="AF38" s="67"/>
      <c r="AG38" s="67"/>
      <c r="AH38" s="67"/>
      <c r="AI38" s="67"/>
      <c r="AJ38" s="67"/>
      <c r="AK38" s="67"/>
      <c r="AL38" s="67"/>
      <c r="AM38" s="67"/>
      <c r="AN38" s="67"/>
      <c r="AO38" s="67"/>
      <c r="AP38" s="67"/>
      <c r="AQ38" s="67"/>
      <c r="AR38" s="67"/>
      <c r="AS38" s="67"/>
      <c r="AT38" s="67"/>
      <c r="AU38" s="67"/>
      <c r="AV38" s="67"/>
      <c r="AW38" s="67"/>
      <c r="AX38" s="67"/>
      <c r="AY38" s="67"/>
      <c r="AZ38" s="67"/>
      <c r="BA38" s="67"/>
      <c r="BB38" s="67"/>
      <c r="BC38" s="67"/>
      <c r="BD38" s="67"/>
      <c r="BE38" s="67"/>
      <c r="BF38" s="67"/>
      <c r="BG38" s="67"/>
      <c r="BH38" s="67"/>
      <c r="BI38" s="67"/>
      <c r="BJ38" s="67"/>
      <c r="BK38" s="67"/>
      <c r="BL38" s="67"/>
      <c r="BM38" s="189"/>
      <c r="BN38" s="66"/>
      <c r="BO38" s="187"/>
      <c r="BP38" s="188"/>
    </row>
    <row r="39" spans="2:68" x14ac:dyDescent="0.25">
      <c r="B39" s="34" t="s">
        <v>350</v>
      </c>
      <c r="C39" s="77">
        <v>-0.51177072671443113</v>
      </c>
      <c r="D39" s="68">
        <v>1.3374485596707757</v>
      </c>
      <c r="E39" s="68">
        <v>-0.10152284263959643</v>
      </c>
      <c r="F39" s="68">
        <v>0.50813008130081982</v>
      </c>
      <c r="G39" s="68">
        <v>0.1011122345803841</v>
      </c>
      <c r="H39" s="68">
        <v>0.80808080808081684</v>
      </c>
      <c r="I39" s="68">
        <v>0.6012024048096265</v>
      </c>
      <c r="J39" s="68">
        <v>0.49800796812749581</v>
      </c>
      <c r="K39" s="68">
        <v>0.59464816650147156</v>
      </c>
      <c r="L39" s="68">
        <v>1.477832512315274</v>
      </c>
      <c r="M39" s="68">
        <v>0</v>
      </c>
      <c r="N39" s="68">
        <v>0.38834951456310307</v>
      </c>
      <c r="O39" s="68">
        <v>0.77369439071566148</v>
      </c>
      <c r="P39" s="68">
        <v>1.4395393474088394</v>
      </c>
      <c r="Q39" s="166">
        <v>0.5</v>
      </c>
      <c r="R39" s="68">
        <v>0.3</v>
      </c>
      <c r="S39" s="68">
        <v>1.4</v>
      </c>
      <c r="T39" s="68">
        <v>1.5</v>
      </c>
      <c r="U39" s="68">
        <v>0.4</v>
      </c>
      <c r="V39" s="68">
        <v>-0.4</v>
      </c>
      <c r="W39" s="68">
        <v>-0.5</v>
      </c>
      <c r="X39" s="68">
        <v>0.4</v>
      </c>
      <c r="Y39" s="68">
        <v>0.2</v>
      </c>
      <c r="Z39" s="68">
        <v>0.5</v>
      </c>
      <c r="AA39" s="68">
        <v>0.9</v>
      </c>
      <c r="AB39" s="68">
        <v>1.1000000000000001</v>
      </c>
      <c r="AC39" s="175">
        <v>-0.2</v>
      </c>
      <c r="AD39" s="68"/>
      <c r="AE39" s="68"/>
      <c r="AF39" s="68"/>
      <c r="AG39" s="67"/>
      <c r="AH39" s="67"/>
      <c r="AI39" s="67"/>
      <c r="AJ39" s="67"/>
      <c r="AK39" s="67"/>
      <c r="AL39" s="67"/>
      <c r="AM39" s="67"/>
      <c r="AN39" s="67"/>
      <c r="AO39" s="67"/>
      <c r="AP39" s="67"/>
      <c r="AQ39" s="67"/>
      <c r="AR39" s="67"/>
      <c r="AS39" s="67"/>
      <c r="AT39" s="67"/>
      <c r="AU39" s="67"/>
      <c r="AV39" s="67"/>
      <c r="AW39" s="67"/>
      <c r="AX39" s="67"/>
      <c r="AY39" s="67"/>
      <c r="AZ39" s="67"/>
      <c r="BA39" s="67"/>
      <c r="BB39" s="67"/>
      <c r="BC39" s="67"/>
      <c r="BD39" s="67"/>
      <c r="BE39" s="67"/>
      <c r="BF39" s="67"/>
      <c r="BG39" s="67"/>
      <c r="BH39" s="67"/>
      <c r="BI39" s="67"/>
      <c r="BJ39" s="67"/>
      <c r="BK39" s="67"/>
      <c r="BL39" s="67"/>
      <c r="BM39" s="189"/>
      <c r="BN39" s="66"/>
      <c r="BO39" s="187"/>
      <c r="BP39" s="188"/>
    </row>
    <row r="40" spans="2:68" x14ac:dyDescent="0.25">
      <c r="B40" s="34" t="s">
        <v>351</v>
      </c>
      <c r="C40" s="77">
        <v>-0.51177072671443113</v>
      </c>
      <c r="D40" s="68">
        <v>1.3374485596707757</v>
      </c>
      <c r="E40" s="68">
        <v>-0.10152284263959643</v>
      </c>
      <c r="F40" s="68">
        <v>0.50813008130081982</v>
      </c>
      <c r="G40" s="68">
        <v>0.1011122345803841</v>
      </c>
      <c r="H40" s="68">
        <v>0.80808080808081684</v>
      </c>
      <c r="I40" s="68">
        <v>0.6012024048096265</v>
      </c>
      <c r="J40" s="68">
        <v>0.49800796812749581</v>
      </c>
      <c r="K40" s="68">
        <v>0.59464816650147156</v>
      </c>
      <c r="L40" s="68">
        <v>1.477832512315274</v>
      </c>
      <c r="M40" s="68">
        <v>0</v>
      </c>
      <c r="N40" s="68">
        <v>0.38834951456310307</v>
      </c>
      <c r="O40" s="68">
        <v>0.77369439071566148</v>
      </c>
      <c r="P40" s="68">
        <v>1.4395393474088394</v>
      </c>
      <c r="Q40" s="68">
        <v>0.5</v>
      </c>
      <c r="R40" s="166">
        <v>0.3</v>
      </c>
      <c r="S40" s="68">
        <v>1.4</v>
      </c>
      <c r="T40" s="68">
        <v>1.5</v>
      </c>
      <c r="U40" s="68">
        <v>0.4</v>
      </c>
      <c r="V40" s="68">
        <v>-0.4</v>
      </c>
      <c r="W40" s="68">
        <v>-0.5</v>
      </c>
      <c r="X40" s="68">
        <v>0.4</v>
      </c>
      <c r="Y40" s="68">
        <v>0.2</v>
      </c>
      <c r="Z40" s="68">
        <v>0.5</v>
      </c>
      <c r="AA40" s="68">
        <v>0.8</v>
      </c>
      <c r="AB40" s="68">
        <v>1.4</v>
      </c>
      <c r="AC40" s="68">
        <v>-0.4</v>
      </c>
      <c r="AD40" s="175">
        <v>0.6</v>
      </c>
      <c r="AE40" s="68"/>
      <c r="AF40" s="68"/>
      <c r="AG40" s="68"/>
      <c r="AH40" s="67"/>
      <c r="AI40" s="67"/>
      <c r="AJ40" s="67"/>
      <c r="AK40" s="67"/>
      <c r="AL40" s="67"/>
      <c r="AM40" s="67"/>
      <c r="AN40" s="67"/>
      <c r="AO40" s="67"/>
      <c r="AP40" s="67"/>
      <c r="AQ40" s="67"/>
      <c r="AR40" s="67"/>
      <c r="AS40" s="67"/>
      <c r="AT40" s="67"/>
      <c r="AU40" s="67"/>
      <c r="AV40" s="67"/>
      <c r="AW40" s="67"/>
      <c r="AX40" s="67"/>
      <c r="AY40" s="67"/>
      <c r="AZ40" s="67"/>
      <c r="BA40" s="67"/>
      <c r="BB40" s="67"/>
      <c r="BC40" s="67"/>
      <c r="BD40" s="67"/>
      <c r="BE40" s="67"/>
      <c r="BF40" s="67"/>
      <c r="BG40" s="67"/>
      <c r="BH40" s="67"/>
      <c r="BI40" s="67"/>
      <c r="BJ40" s="67"/>
      <c r="BK40" s="67"/>
      <c r="BL40" s="67"/>
      <c r="BM40" s="189"/>
      <c r="BN40" s="66"/>
      <c r="BO40" s="187"/>
      <c r="BP40" s="188"/>
    </row>
    <row r="41" spans="2:68" x14ac:dyDescent="0.25">
      <c r="B41" s="34" t="s">
        <v>352</v>
      </c>
      <c r="C41" s="77">
        <v>-0.51177072671443113</v>
      </c>
      <c r="D41" s="68">
        <v>1.3374485596707757</v>
      </c>
      <c r="E41" s="68">
        <v>-0.10152284263959643</v>
      </c>
      <c r="F41" s="68">
        <v>0.50813008130081982</v>
      </c>
      <c r="G41" s="68">
        <v>0.1011122345803841</v>
      </c>
      <c r="H41" s="68">
        <v>0.80808080808081684</v>
      </c>
      <c r="I41" s="68">
        <v>0.6012024048096265</v>
      </c>
      <c r="J41" s="68">
        <v>0.49800796812749581</v>
      </c>
      <c r="K41" s="68">
        <v>0.59464816650147156</v>
      </c>
      <c r="L41" s="68">
        <v>1.477832512315274</v>
      </c>
      <c r="M41" s="68">
        <v>0</v>
      </c>
      <c r="N41" s="68">
        <v>0.38834951456310307</v>
      </c>
      <c r="O41" s="68">
        <v>0.77369439071566148</v>
      </c>
      <c r="P41" s="68">
        <v>1.4395393474088394</v>
      </c>
      <c r="Q41" s="68">
        <v>0.5</v>
      </c>
      <c r="R41" s="68">
        <v>0.3</v>
      </c>
      <c r="S41" s="166">
        <v>1.4</v>
      </c>
      <c r="T41" s="68">
        <v>1.5</v>
      </c>
      <c r="U41" s="68">
        <v>0.4</v>
      </c>
      <c r="V41" s="68">
        <v>-0.4</v>
      </c>
      <c r="W41" s="68">
        <v>-0.5</v>
      </c>
      <c r="X41" s="68">
        <v>0.4</v>
      </c>
      <c r="Y41" s="68">
        <v>0.2</v>
      </c>
      <c r="Z41" s="68">
        <v>0.5</v>
      </c>
      <c r="AA41" s="68">
        <v>0.8</v>
      </c>
      <c r="AB41" s="68">
        <v>1.2</v>
      </c>
      <c r="AC41" s="68">
        <v>-0.2</v>
      </c>
      <c r="AD41" s="68">
        <v>0.5</v>
      </c>
      <c r="AE41" s="175">
        <v>1</v>
      </c>
      <c r="AF41" s="68"/>
      <c r="AG41" s="68"/>
      <c r="AH41" s="68"/>
      <c r="AI41" s="67"/>
      <c r="AJ41" s="67"/>
      <c r="AK41" s="67"/>
      <c r="AL41" s="67"/>
      <c r="AM41" s="67"/>
      <c r="AN41" s="67"/>
      <c r="AO41" s="67"/>
      <c r="AP41" s="67"/>
      <c r="AQ41" s="67"/>
      <c r="AR41" s="67"/>
      <c r="AS41" s="67"/>
      <c r="AT41" s="67"/>
      <c r="AU41" s="67"/>
      <c r="AV41" s="67"/>
      <c r="AW41" s="67"/>
      <c r="AX41" s="67"/>
      <c r="AY41" s="67"/>
      <c r="AZ41" s="67"/>
      <c r="BA41" s="67"/>
      <c r="BB41" s="67"/>
      <c r="BC41" s="67"/>
      <c r="BD41" s="67"/>
      <c r="BE41" s="67"/>
      <c r="BF41" s="67"/>
      <c r="BG41" s="67"/>
      <c r="BH41" s="67"/>
      <c r="BI41" s="67"/>
      <c r="BJ41" s="67"/>
      <c r="BK41" s="67"/>
      <c r="BL41" s="67"/>
      <c r="BM41" s="189"/>
      <c r="BN41" s="66"/>
      <c r="BO41" s="187"/>
      <c r="BP41" s="188"/>
    </row>
    <row r="42" spans="2:68" x14ac:dyDescent="0.25">
      <c r="B42" s="34" t="s">
        <v>353</v>
      </c>
      <c r="C42" s="77">
        <v>-0.51177072671443113</v>
      </c>
      <c r="D42" s="68">
        <v>1.3374485596707757</v>
      </c>
      <c r="E42" s="68">
        <v>-0.10152284263959643</v>
      </c>
      <c r="F42" s="68">
        <v>0.50813008130081982</v>
      </c>
      <c r="G42" s="68">
        <v>0.1011122345803841</v>
      </c>
      <c r="H42" s="68">
        <v>0.80808080808081684</v>
      </c>
      <c r="I42" s="68">
        <v>0.6012024048096265</v>
      </c>
      <c r="J42" s="68">
        <v>0.49800796812749581</v>
      </c>
      <c r="K42" s="68">
        <v>0.59464816650147156</v>
      </c>
      <c r="L42" s="68">
        <v>1.477832512315274</v>
      </c>
      <c r="M42" s="68">
        <v>0</v>
      </c>
      <c r="N42" s="68">
        <v>0.38834951456310307</v>
      </c>
      <c r="O42" s="68">
        <v>0.77369439071566148</v>
      </c>
      <c r="P42" s="68">
        <v>1.4395393474088394</v>
      </c>
      <c r="Q42" s="68">
        <v>0.5</v>
      </c>
      <c r="R42" s="68">
        <v>0.3</v>
      </c>
      <c r="S42" s="68">
        <v>1.4</v>
      </c>
      <c r="T42" s="166">
        <v>1.5</v>
      </c>
      <c r="U42" s="68">
        <v>0.4</v>
      </c>
      <c r="V42" s="68">
        <v>-0.4</v>
      </c>
      <c r="W42" s="68">
        <v>-0.5</v>
      </c>
      <c r="X42" s="68">
        <v>0.4</v>
      </c>
      <c r="Y42" s="68">
        <v>0.2</v>
      </c>
      <c r="Z42" s="68">
        <v>0.5</v>
      </c>
      <c r="AA42" s="68">
        <v>0.8</v>
      </c>
      <c r="AB42" s="68">
        <v>1.2</v>
      </c>
      <c r="AC42" s="68">
        <v>-0.2</v>
      </c>
      <c r="AD42" s="68">
        <v>0.5</v>
      </c>
      <c r="AE42" s="68">
        <v>0.9</v>
      </c>
      <c r="AF42" s="175">
        <v>0.6</v>
      </c>
      <c r="AG42" s="68"/>
      <c r="AH42" s="68"/>
      <c r="AI42" s="68"/>
      <c r="AJ42" s="67"/>
      <c r="AK42" s="67"/>
      <c r="AL42" s="67"/>
      <c r="AM42" s="67"/>
      <c r="AN42" s="67"/>
      <c r="AO42" s="67"/>
      <c r="AP42" s="67"/>
      <c r="AQ42" s="67"/>
      <c r="AR42" s="67"/>
      <c r="AS42" s="67"/>
      <c r="AT42" s="67"/>
      <c r="AU42" s="67"/>
      <c r="AV42" s="67"/>
      <c r="AW42" s="67"/>
      <c r="AX42" s="67"/>
      <c r="AY42" s="67"/>
      <c r="AZ42" s="67"/>
      <c r="BA42" s="67"/>
      <c r="BB42" s="67"/>
      <c r="BC42" s="67"/>
      <c r="BD42" s="67"/>
      <c r="BE42" s="67"/>
      <c r="BF42" s="67"/>
      <c r="BG42" s="67"/>
      <c r="BH42" s="67"/>
      <c r="BI42" s="67"/>
      <c r="BJ42" s="67"/>
      <c r="BK42" s="67"/>
      <c r="BL42" s="67"/>
      <c r="BM42" s="189"/>
      <c r="BN42" s="66"/>
      <c r="BO42" s="187"/>
      <c r="BP42" s="188"/>
    </row>
    <row r="43" spans="2:68" x14ac:dyDescent="0.25">
      <c r="B43" s="34" t="s">
        <v>354</v>
      </c>
      <c r="C43" s="77">
        <v>-0.51177072671443113</v>
      </c>
      <c r="D43" s="68">
        <v>1.3374485596707757</v>
      </c>
      <c r="E43" s="68">
        <v>-0.10152284263959643</v>
      </c>
      <c r="F43" s="68">
        <v>0.50813008130081982</v>
      </c>
      <c r="G43" s="68">
        <v>0.1011122345803841</v>
      </c>
      <c r="H43" s="68">
        <v>0.80808080808081684</v>
      </c>
      <c r="I43" s="68">
        <v>0.6012024048096265</v>
      </c>
      <c r="J43" s="68">
        <v>0.49800796812749581</v>
      </c>
      <c r="K43" s="68">
        <v>0.59464816650147156</v>
      </c>
      <c r="L43" s="68">
        <v>1.477832512315274</v>
      </c>
      <c r="M43" s="68">
        <v>0</v>
      </c>
      <c r="N43" s="68">
        <v>0.38834951456310307</v>
      </c>
      <c r="O43" s="68">
        <v>0.77369439071566148</v>
      </c>
      <c r="P43" s="68">
        <v>1.4395393474088394</v>
      </c>
      <c r="Q43" s="68">
        <v>0.5</v>
      </c>
      <c r="R43" s="68">
        <v>0.3</v>
      </c>
      <c r="S43" s="68">
        <v>1.4</v>
      </c>
      <c r="T43" s="68">
        <v>1.5</v>
      </c>
      <c r="U43" s="166">
        <v>0.4</v>
      </c>
      <c r="V43" s="68">
        <v>-0.4</v>
      </c>
      <c r="W43" s="68">
        <v>-0.5</v>
      </c>
      <c r="X43" s="68">
        <v>0.4</v>
      </c>
      <c r="Y43" s="68">
        <v>0.2</v>
      </c>
      <c r="Z43" s="68">
        <v>0.5</v>
      </c>
      <c r="AA43" s="68">
        <v>0.8</v>
      </c>
      <c r="AB43" s="68">
        <v>1.2</v>
      </c>
      <c r="AC43" s="68">
        <v>-0.2</v>
      </c>
      <c r="AD43" s="68">
        <v>0.6</v>
      </c>
      <c r="AE43" s="68">
        <v>0.9</v>
      </c>
      <c r="AF43" s="68">
        <v>0.6</v>
      </c>
      <c r="AG43" s="175">
        <v>-0.2</v>
      </c>
      <c r="AH43" s="68"/>
      <c r="AI43" s="68"/>
      <c r="AJ43" s="68"/>
      <c r="AK43" s="67"/>
      <c r="AL43" s="67"/>
      <c r="AM43" s="67"/>
      <c r="AN43" s="67"/>
      <c r="AO43" s="67"/>
      <c r="AP43" s="67"/>
      <c r="AQ43" s="67"/>
      <c r="AR43" s="67"/>
      <c r="AS43" s="67"/>
      <c r="AT43" s="67"/>
      <c r="AU43" s="67"/>
      <c r="AV43" s="67"/>
      <c r="AW43" s="67"/>
      <c r="AX43" s="67"/>
      <c r="AY43" s="67"/>
      <c r="AZ43" s="67"/>
      <c r="BA43" s="67"/>
      <c r="BB43" s="67"/>
      <c r="BC43" s="67"/>
      <c r="BD43" s="67"/>
      <c r="BE43" s="67"/>
      <c r="BF43" s="67"/>
      <c r="BG43" s="67"/>
      <c r="BH43" s="67"/>
      <c r="BI43" s="67"/>
      <c r="BJ43" s="67"/>
      <c r="BK43" s="67"/>
      <c r="BL43" s="67"/>
      <c r="BM43" s="189"/>
      <c r="BN43" s="66"/>
      <c r="BO43" s="187"/>
      <c r="BP43" s="188"/>
    </row>
    <row r="44" spans="2:68" x14ac:dyDescent="0.25">
      <c r="B44" s="34" t="s">
        <v>355</v>
      </c>
      <c r="C44" s="77">
        <v>-0.51177072671443113</v>
      </c>
      <c r="D44" s="68">
        <v>1.3374485596707757</v>
      </c>
      <c r="E44" s="68">
        <v>-0.10152284263959643</v>
      </c>
      <c r="F44" s="68">
        <v>0.50813008130081982</v>
      </c>
      <c r="G44" s="68">
        <v>0.1011122345803841</v>
      </c>
      <c r="H44" s="68">
        <v>0.80808080808081684</v>
      </c>
      <c r="I44" s="68">
        <v>0.6012024048096265</v>
      </c>
      <c r="J44" s="68">
        <v>0.49800796812749581</v>
      </c>
      <c r="K44" s="68">
        <v>0.59464816650147156</v>
      </c>
      <c r="L44" s="68">
        <v>1.477832512315274</v>
      </c>
      <c r="M44" s="68">
        <v>0</v>
      </c>
      <c r="N44" s="68">
        <v>0.38834951456310307</v>
      </c>
      <c r="O44" s="68">
        <v>0.77369439071566148</v>
      </c>
      <c r="P44" s="68">
        <v>1.4395393474088394</v>
      </c>
      <c r="Q44" s="68">
        <v>0.5</v>
      </c>
      <c r="R44" s="68">
        <v>0.3</v>
      </c>
      <c r="S44" s="68">
        <v>1.4</v>
      </c>
      <c r="T44" s="68">
        <v>1.5</v>
      </c>
      <c r="U44" s="68">
        <v>0.4</v>
      </c>
      <c r="V44" s="166">
        <v>-0.4</v>
      </c>
      <c r="W44" s="68">
        <v>-0.5</v>
      </c>
      <c r="X44" s="68">
        <v>0.4</v>
      </c>
      <c r="Y44" s="68">
        <v>0.2</v>
      </c>
      <c r="Z44" s="68">
        <v>0.5</v>
      </c>
      <c r="AA44" s="68">
        <v>0.8</v>
      </c>
      <c r="AB44" s="68">
        <v>1.2</v>
      </c>
      <c r="AC44" s="68">
        <v>-0.2</v>
      </c>
      <c r="AD44" s="68">
        <v>0.6</v>
      </c>
      <c r="AE44" s="68">
        <v>0.9</v>
      </c>
      <c r="AF44" s="68">
        <v>0.7</v>
      </c>
      <c r="AG44" s="68">
        <v>-0.4</v>
      </c>
      <c r="AH44" s="175">
        <v>0</v>
      </c>
      <c r="AI44" s="68"/>
      <c r="AJ44" s="68"/>
      <c r="AK44" s="68"/>
      <c r="AL44" s="67"/>
      <c r="AM44" s="67"/>
      <c r="AN44" s="67"/>
      <c r="AO44" s="67"/>
      <c r="AP44" s="67"/>
      <c r="AQ44" s="67"/>
      <c r="AR44" s="67"/>
      <c r="AS44" s="67"/>
      <c r="AT44" s="67"/>
      <c r="AU44" s="67"/>
      <c r="AV44" s="67"/>
      <c r="AW44" s="67"/>
      <c r="AX44" s="67"/>
      <c r="AY44" s="67"/>
      <c r="AZ44" s="67"/>
      <c r="BA44" s="67"/>
      <c r="BB44" s="67"/>
      <c r="BC44" s="67"/>
      <c r="BD44" s="67"/>
      <c r="BE44" s="67"/>
      <c r="BF44" s="67"/>
      <c r="BG44" s="67"/>
      <c r="BH44" s="67"/>
      <c r="BI44" s="67"/>
      <c r="BJ44" s="67"/>
      <c r="BK44" s="67"/>
      <c r="BL44" s="67"/>
      <c r="BM44" s="189"/>
      <c r="BN44" s="66"/>
      <c r="BO44" s="187"/>
      <c r="BP44" s="188"/>
    </row>
    <row r="45" spans="2:68" x14ac:dyDescent="0.25">
      <c r="B45" s="34" t="s">
        <v>356</v>
      </c>
      <c r="C45" s="77">
        <v>-0.51177072671443113</v>
      </c>
      <c r="D45" s="68">
        <v>1.3374485596707757</v>
      </c>
      <c r="E45" s="68">
        <v>-0.10152284263959643</v>
      </c>
      <c r="F45" s="68">
        <v>0.50813008130081982</v>
      </c>
      <c r="G45" s="68">
        <v>0.1011122345803841</v>
      </c>
      <c r="H45" s="68">
        <v>0.80808080808081684</v>
      </c>
      <c r="I45" s="68">
        <v>0.6012024048096265</v>
      </c>
      <c r="J45" s="68">
        <v>0.49800796812749581</v>
      </c>
      <c r="K45" s="68">
        <v>0.59464816650147156</v>
      </c>
      <c r="L45" s="68">
        <v>1.477832512315274</v>
      </c>
      <c r="M45" s="68">
        <v>0</v>
      </c>
      <c r="N45" s="68">
        <v>0.38834951456310307</v>
      </c>
      <c r="O45" s="68">
        <v>0.77369439071566148</v>
      </c>
      <c r="P45" s="68">
        <v>1.4395393474088394</v>
      </c>
      <c r="Q45" s="68">
        <v>0.5</v>
      </c>
      <c r="R45" s="68">
        <v>0.3</v>
      </c>
      <c r="S45" s="68">
        <v>1.4</v>
      </c>
      <c r="T45" s="68">
        <v>1.5</v>
      </c>
      <c r="U45" s="68">
        <v>0.4</v>
      </c>
      <c r="V45" s="68">
        <v>-0.4</v>
      </c>
      <c r="W45" s="166">
        <v>-0.5</v>
      </c>
      <c r="X45" s="68">
        <v>0.4</v>
      </c>
      <c r="Y45" s="68">
        <v>0.2</v>
      </c>
      <c r="Z45" s="68">
        <v>0.5</v>
      </c>
      <c r="AA45" s="68">
        <v>0.8</v>
      </c>
      <c r="AB45" s="68">
        <v>1.2</v>
      </c>
      <c r="AC45" s="68">
        <v>-0.2</v>
      </c>
      <c r="AD45" s="68">
        <v>0.6</v>
      </c>
      <c r="AE45" s="68">
        <v>0.5</v>
      </c>
      <c r="AF45" s="68">
        <v>1</v>
      </c>
      <c r="AG45" s="68">
        <v>-0.3</v>
      </c>
      <c r="AH45" s="68">
        <v>0.2</v>
      </c>
      <c r="AI45" s="175">
        <v>0.5</v>
      </c>
      <c r="AJ45" s="68"/>
      <c r="AK45" s="68"/>
      <c r="AL45" s="68"/>
      <c r="AM45" s="67"/>
      <c r="AN45" s="67"/>
      <c r="AO45" s="67"/>
      <c r="AP45" s="67"/>
      <c r="AQ45" s="67"/>
      <c r="AR45" s="67"/>
      <c r="AS45" s="67"/>
      <c r="AT45" s="67"/>
      <c r="AU45" s="67"/>
      <c r="AV45" s="67"/>
      <c r="AW45" s="67"/>
      <c r="AX45" s="67"/>
      <c r="AY45" s="67"/>
      <c r="AZ45" s="67"/>
      <c r="BA45" s="67"/>
      <c r="BB45" s="67"/>
      <c r="BC45" s="67"/>
      <c r="BD45" s="67"/>
      <c r="BE45" s="67"/>
      <c r="BF45" s="67"/>
      <c r="BG45" s="67"/>
      <c r="BH45" s="67"/>
      <c r="BI45" s="67"/>
      <c r="BJ45" s="67"/>
      <c r="BK45" s="67"/>
      <c r="BL45" s="67"/>
      <c r="BM45" s="189"/>
      <c r="BN45" s="66"/>
      <c r="BO45" s="187"/>
      <c r="BP45" s="188"/>
    </row>
    <row r="46" spans="2:68" x14ac:dyDescent="0.25">
      <c r="B46" s="34" t="s">
        <v>357</v>
      </c>
      <c r="C46" s="77">
        <v>-0.51177072671443113</v>
      </c>
      <c r="D46" s="68">
        <v>1.3374485596707757</v>
      </c>
      <c r="E46" s="68">
        <v>-0.10152284263959643</v>
      </c>
      <c r="F46" s="68">
        <v>0.50813008130081982</v>
      </c>
      <c r="G46" s="68">
        <v>0.1011122345803841</v>
      </c>
      <c r="H46" s="68">
        <v>0.80808080808081684</v>
      </c>
      <c r="I46" s="68">
        <v>0.6012024048096265</v>
      </c>
      <c r="J46" s="68">
        <v>0.49800796812749581</v>
      </c>
      <c r="K46" s="68">
        <v>0.59464816650147156</v>
      </c>
      <c r="L46" s="68">
        <v>1.477832512315274</v>
      </c>
      <c r="M46" s="68">
        <v>0</v>
      </c>
      <c r="N46" s="68">
        <v>0.38834951456310307</v>
      </c>
      <c r="O46" s="68">
        <v>0.77369439071566148</v>
      </c>
      <c r="P46" s="68">
        <v>1.4395393474088394</v>
      </c>
      <c r="Q46" s="68">
        <v>0.5</v>
      </c>
      <c r="R46" s="68">
        <v>0.3</v>
      </c>
      <c r="S46" s="68">
        <v>1.4</v>
      </c>
      <c r="T46" s="68">
        <v>1.5</v>
      </c>
      <c r="U46" s="68">
        <v>0.4</v>
      </c>
      <c r="V46" s="68">
        <v>-0.4</v>
      </c>
      <c r="W46" s="68">
        <v>-0.5</v>
      </c>
      <c r="X46" s="166">
        <v>0.4</v>
      </c>
      <c r="Y46" s="68">
        <v>0.2</v>
      </c>
      <c r="Z46" s="68">
        <v>0.5</v>
      </c>
      <c r="AA46" s="68">
        <v>0.8</v>
      </c>
      <c r="AB46" s="68">
        <v>1.2</v>
      </c>
      <c r="AC46" s="68">
        <v>-0.2</v>
      </c>
      <c r="AD46" s="68">
        <v>0.6</v>
      </c>
      <c r="AE46" s="68">
        <v>0.5</v>
      </c>
      <c r="AF46" s="68">
        <v>0.9</v>
      </c>
      <c r="AG46" s="68">
        <v>-0.3</v>
      </c>
      <c r="AH46" s="68">
        <v>0.2</v>
      </c>
      <c r="AI46" s="68">
        <v>0.3</v>
      </c>
      <c r="AJ46" s="175">
        <v>0.4</v>
      </c>
      <c r="AK46" s="68"/>
      <c r="AL46" s="68"/>
      <c r="AM46" s="68"/>
      <c r="AN46" s="67"/>
      <c r="AO46" s="67"/>
      <c r="AP46" s="67"/>
      <c r="AQ46" s="67"/>
      <c r="AR46" s="67"/>
      <c r="AS46" s="67"/>
      <c r="AT46" s="67"/>
      <c r="AU46" s="67"/>
      <c r="AV46" s="67"/>
      <c r="AW46" s="67"/>
      <c r="AX46" s="67"/>
      <c r="AY46" s="67"/>
      <c r="AZ46" s="67"/>
      <c r="BA46" s="67"/>
      <c r="BB46" s="67"/>
      <c r="BC46" s="67"/>
      <c r="BD46" s="67"/>
      <c r="BE46" s="67"/>
      <c r="BF46" s="67"/>
      <c r="BG46" s="67"/>
      <c r="BH46" s="67"/>
      <c r="BI46" s="67"/>
      <c r="BJ46" s="67"/>
      <c r="BK46" s="67"/>
      <c r="BL46" s="67"/>
      <c r="BM46" s="189"/>
      <c r="BN46" s="66"/>
      <c r="BO46" s="187"/>
      <c r="BP46" s="188"/>
    </row>
    <row r="47" spans="2:68" x14ac:dyDescent="0.25">
      <c r="B47" s="34" t="s">
        <v>358</v>
      </c>
      <c r="C47" s="77">
        <v>-0.51177072671443113</v>
      </c>
      <c r="D47" s="68">
        <v>1.3374485596707757</v>
      </c>
      <c r="E47" s="68">
        <v>-0.10152284263959643</v>
      </c>
      <c r="F47" s="68">
        <v>0.50813008130081982</v>
      </c>
      <c r="G47" s="68">
        <v>0.1011122345803841</v>
      </c>
      <c r="H47" s="68">
        <v>0.80808080808081684</v>
      </c>
      <c r="I47" s="68">
        <v>0.6012024048096265</v>
      </c>
      <c r="J47" s="68">
        <v>0.49800796812749581</v>
      </c>
      <c r="K47" s="68">
        <v>0.59464816650147156</v>
      </c>
      <c r="L47" s="68">
        <v>1.477832512315274</v>
      </c>
      <c r="M47" s="68">
        <v>0</v>
      </c>
      <c r="N47" s="68">
        <v>0.38834951456310307</v>
      </c>
      <c r="O47" s="68">
        <v>0.77369439071566148</v>
      </c>
      <c r="P47" s="68">
        <v>1.4395393474088394</v>
      </c>
      <c r="Q47" s="68">
        <v>0.5</v>
      </c>
      <c r="R47" s="68">
        <v>0.3</v>
      </c>
      <c r="S47" s="68">
        <v>1.4</v>
      </c>
      <c r="T47" s="68">
        <v>1.5</v>
      </c>
      <c r="U47" s="68">
        <v>0.4</v>
      </c>
      <c r="V47" s="68">
        <v>-0.4</v>
      </c>
      <c r="W47" s="68">
        <v>-0.5</v>
      </c>
      <c r="X47" s="68">
        <v>0.4</v>
      </c>
      <c r="Y47" s="166">
        <v>0.2</v>
      </c>
      <c r="Z47" s="68">
        <v>0.5</v>
      </c>
      <c r="AA47" s="68">
        <v>0.8</v>
      </c>
      <c r="AB47" s="68">
        <v>1.2</v>
      </c>
      <c r="AC47" s="68">
        <v>-0.2</v>
      </c>
      <c r="AD47" s="68">
        <v>0.6</v>
      </c>
      <c r="AE47" s="68">
        <v>0.5</v>
      </c>
      <c r="AF47" s="68">
        <v>0.9</v>
      </c>
      <c r="AG47" s="68">
        <v>-0.3</v>
      </c>
      <c r="AH47" s="68">
        <v>0.2</v>
      </c>
      <c r="AI47" s="68">
        <v>0.4</v>
      </c>
      <c r="AJ47" s="68">
        <v>0.4</v>
      </c>
      <c r="AK47" s="175">
        <v>-0.1</v>
      </c>
      <c r="AL47" s="68"/>
      <c r="AM47" s="68"/>
      <c r="AN47" s="68"/>
      <c r="AO47" s="67"/>
      <c r="AP47" s="67"/>
      <c r="AQ47" s="67"/>
      <c r="AR47" s="67"/>
      <c r="AS47" s="67"/>
      <c r="AT47" s="67"/>
      <c r="AU47" s="67"/>
      <c r="AV47" s="67"/>
      <c r="AW47" s="67"/>
      <c r="AX47" s="67"/>
      <c r="AY47" s="67"/>
      <c r="AZ47" s="67"/>
      <c r="BA47" s="67"/>
      <c r="BB47" s="67"/>
      <c r="BC47" s="67"/>
      <c r="BD47" s="67"/>
      <c r="BE47" s="67"/>
      <c r="BF47" s="67"/>
      <c r="BG47" s="67"/>
      <c r="BH47" s="67"/>
      <c r="BI47" s="67"/>
      <c r="BJ47" s="67"/>
      <c r="BK47" s="67"/>
      <c r="BL47" s="67"/>
      <c r="BM47" s="189"/>
      <c r="BN47" s="66"/>
      <c r="BO47" s="187"/>
      <c r="BP47" s="188"/>
    </row>
    <row r="48" spans="2:68" x14ac:dyDescent="0.25">
      <c r="B48" s="34" t="s">
        <v>359</v>
      </c>
      <c r="C48" s="77">
        <v>-0.51177072671443113</v>
      </c>
      <c r="D48" s="68">
        <v>1.3374485596707757</v>
      </c>
      <c r="E48" s="68">
        <v>-0.10152284263959643</v>
      </c>
      <c r="F48" s="68">
        <v>0.50813008130081982</v>
      </c>
      <c r="G48" s="68">
        <v>0.1011122345803841</v>
      </c>
      <c r="H48" s="68">
        <v>0.80808080808081684</v>
      </c>
      <c r="I48" s="68">
        <v>0.6012024048096265</v>
      </c>
      <c r="J48" s="68">
        <v>0.49800796812749581</v>
      </c>
      <c r="K48" s="68">
        <v>0.59464816650147156</v>
      </c>
      <c r="L48" s="68">
        <v>1.477832512315274</v>
      </c>
      <c r="M48" s="68">
        <v>0</v>
      </c>
      <c r="N48" s="68">
        <v>0.38834951456310307</v>
      </c>
      <c r="O48" s="68">
        <v>0.77369439071566148</v>
      </c>
      <c r="P48" s="68">
        <v>1.4395393474088394</v>
      </c>
      <c r="Q48" s="68">
        <v>0.5</v>
      </c>
      <c r="R48" s="68">
        <v>0.3</v>
      </c>
      <c r="S48" s="68">
        <v>1.4</v>
      </c>
      <c r="T48" s="68">
        <v>1.5</v>
      </c>
      <c r="U48" s="68">
        <v>0.4</v>
      </c>
      <c r="V48" s="68">
        <v>-0.4</v>
      </c>
      <c r="W48" s="68">
        <v>-0.5</v>
      </c>
      <c r="X48" s="68">
        <v>0.4</v>
      </c>
      <c r="Y48" s="68">
        <v>0.2</v>
      </c>
      <c r="Z48" s="166">
        <v>0.5</v>
      </c>
      <c r="AA48" s="68">
        <v>0.8</v>
      </c>
      <c r="AB48" s="68">
        <v>1.2</v>
      </c>
      <c r="AC48" s="68">
        <v>-0.2</v>
      </c>
      <c r="AD48" s="68">
        <v>0.6</v>
      </c>
      <c r="AE48" s="68">
        <v>0.5</v>
      </c>
      <c r="AF48" s="68">
        <v>0.9</v>
      </c>
      <c r="AG48" s="68">
        <v>-0.3</v>
      </c>
      <c r="AH48" s="68">
        <v>0.2</v>
      </c>
      <c r="AI48" s="68">
        <v>0.4</v>
      </c>
      <c r="AJ48" s="68">
        <v>0.5</v>
      </c>
      <c r="AK48" s="68">
        <v>0</v>
      </c>
      <c r="AL48" s="175">
        <v>0.2</v>
      </c>
      <c r="AM48" s="68"/>
      <c r="AN48" s="68"/>
      <c r="AO48" s="68"/>
      <c r="AP48" s="67"/>
      <c r="AQ48" s="67"/>
      <c r="AR48" s="67"/>
      <c r="AS48" s="67"/>
      <c r="AT48" s="67"/>
      <c r="AU48" s="67"/>
      <c r="AV48" s="67"/>
      <c r="AW48" s="67"/>
      <c r="AX48" s="67"/>
      <c r="AY48" s="67"/>
      <c r="AZ48" s="67"/>
      <c r="BA48" s="67"/>
      <c r="BB48" s="67"/>
      <c r="BC48" s="67"/>
      <c r="BD48" s="67"/>
      <c r="BE48" s="67"/>
      <c r="BF48" s="67"/>
      <c r="BG48" s="67"/>
      <c r="BH48" s="67"/>
      <c r="BI48" s="67"/>
      <c r="BJ48" s="67"/>
      <c r="BK48" s="67"/>
      <c r="BL48" s="67"/>
      <c r="BM48" s="189"/>
      <c r="BN48" s="66"/>
      <c r="BO48" s="187"/>
      <c r="BP48" s="188"/>
    </row>
    <row r="49" spans="2:68" x14ac:dyDescent="0.25">
      <c r="B49" s="34" t="s">
        <v>360</v>
      </c>
      <c r="C49" s="77">
        <v>-0.51177072671443113</v>
      </c>
      <c r="D49" s="68">
        <v>1.3374485596707757</v>
      </c>
      <c r="E49" s="68">
        <v>-0.10152284263959643</v>
      </c>
      <c r="F49" s="68">
        <v>0.50813008130081982</v>
      </c>
      <c r="G49" s="68">
        <v>0.1011122345803841</v>
      </c>
      <c r="H49" s="68">
        <v>0.80808080808081684</v>
      </c>
      <c r="I49" s="68">
        <v>0.6012024048096265</v>
      </c>
      <c r="J49" s="68">
        <v>0.49800796812749581</v>
      </c>
      <c r="K49" s="68">
        <v>0.59464816650147156</v>
      </c>
      <c r="L49" s="68">
        <v>1.477832512315274</v>
      </c>
      <c r="M49" s="68">
        <v>0</v>
      </c>
      <c r="N49" s="68">
        <v>0.38834951456310307</v>
      </c>
      <c r="O49" s="68">
        <v>0.77369439071566148</v>
      </c>
      <c r="P49" s="68">
        <v>1.4395393474088394</v>
      </c>
      <c r="Q49" s="68">
        <v>0.5</v>
      </c>
      <c r="R49" s="68">
        <v>0.3</v>
      </c>
      <c r="S49" s="68">
        <v>1.4</v>
      </c>
      <c r="T49" s="68">
        <v>1.5</v>
      </c>
      <c r="U49" s="68">
        <v>0.4</v>
      </c>
      <c r="V49" s="68">
        <v>-0.4</v>
      </c>
      <c r="W49" s="68">
        <v>-0.5</v>
      </c>
      <c r="X49" s="68">
        <v>0.4</v>
      </c>
      <c r="Y49" s="68">
        <v>0.2</v>
      </c>
      <c r="Z49" s="68">
        <v>0.5</v>
      </c>
      <c r="AA49" s="166">
        <v>0.8</v>
      </c>
      <c r="AB49" s="68">
        <v>1.2</v>
      </c>
      <c r="AC49" s="68">
        <v>-0.2</v>
      </c>
      <c r="AD49" s="68">
        <v>0.6</v>
      </c>
      <c r="AE49" s="68">
        <v>0.5</v>
      </c>
      <c r="AF49" s="68">
        <v>0.9</v>
      </c>
      <c r="AG49" s="68">
        <v>-0.3</v>
      </c>
      <c r="AH49" s="68">
        <v>0.2</v>
      </c>
      <c r="AI49" s="68">
        <v>0.3</v>
      </c>
      <c r="AJ49" s="68">
        <v>0.6</v>
      </c>
      <c r="AK49" s="68">
        <v>0</v>
      </c>
      <c r="AL49" s="68">
        <v>0.1</v>
      </c>
      <c r="AM49" s="175">
        <v>0.4</v>
      </c>
      <c r="AN49" s="68"/>
      <c r="AO49" s="68"/>
      <c r="AP49" s="68"/>
      <c r="AQ49" s="67"/>
      <c r="AR49" s="67"/>
      <c r="AS49" s="67"/>
      <c r="AT49" s="67"/>
      <c r="AU49" s="67"/>
      <c r="AV49" s="67"/>
      <c r="AW49" s="67"/>
      <c r="AX49" s="67"/>
      <c r="AY49" s="67"/>
      <c r="AZ49" s="67"/>
      <c r="BA49" s="67"/>
      <c r="BB49" s="67"/>
      <c r="BC49" s="67"/>
      <c r="BD49" s="67"/>
      <c r="BE49" s="67"/>
      <c r="BF49" s="67"/>
      <c r="BG49" s="67"/>
      <c r="BH49" s="67"/>
      <c r="BI49" s="67"/>
      <c r="BJ49" s="67"/>
      <c r="BK49" s="67"/>
      <c r="BL49" s="67"/>
      <c r="BM49" s="189"/>
      <c r="BN49" s="66"/>
      <c r="BO49" s="187"/>
      <c r="BP49" s="188"/>
    </row>
    <row r="50" spans="2:68" x14ac:dyDescent="0.25">
      <c r="B50" s="34" t="s">
        <v>361</v>
      </c>
      <c r="C50" s="77">
        <v>-0.51177072671443113</v>
      </c>
      <c r="D50" s="68">
        <v>1.3374485596707757</v>
      </c>
      <c r="E50" s="68">
        <v>-0.10152284263959643</v>
      </c>
      <c r="F50" s="68">
        <v>0.50813008130081982</v>
      </c>
      <c r="G50" s="68">
        <v>0.1011122345803841</v>
      </c>
      <c r="H50" s="68">
        <v>0.80808080808081684</v>
      </c>
      <c r="I50" s="68">
        <v>0.6012024048096265</v>
      </c>
      <c r="J50" s="68">
        <v>0.49800796812749581</v>
      </c>
      <c r="K50" s="68">
        <v>0.59464816650147156</v>
      </c>
      <c r="L50" s="68">
        <v>1.477832512315274</v>
      </c>
      <c r="M50" s="68">
        <v>0</v>
      </c>
      <c r="N50" s="68">
        <v>0.38834951456310307</v>
      </c>
      <c r="O50" s="68">
        <v>0.77369439071566148</v>
      </c>
      <c r="P50" s="68">
        <v>1.4395393474088394</v>
      </c>
      <c r="Q50" s="68">
        <v>0.5</v>
      </c>
      <c r="R50" s="68">
        <v>0.3</v>
      </c>
      <c r="S50" s="68">
        <v>1.4</v>
      </c>
      <c r="T50" s="68">
        <v>1.5</v>
      </c>
      <c r="U50" s="68">
        <v>0.4</v>
      </c>
      <c r="V50" s="68">
        <v>-0.4</v>
      </c>
      <c r="W50" s="68">
        <v>-0.5</v>
      </c>
      <c r="X50" s="68">
        <v>0.4</v>
      </c>
      <c r="Y50" s="68">
        <v>0.2</v>
      </c>
      <c r="Z50" s="68">
        <v>0.5</v>
      </c>
      <c r="AA50" s="68">
        <v>0.8</v>
      </c>
      <c r="AB50" s="166">
        <v>1.2</v>
      </c>
      <c r="AC50" s="68">
        <v>-0.2</v>
      </c>
      <c r="AD50" s="68">
        <v>0.6</v>
      </c>
      <c r="AE50" s="68">
        <v>0.5</v>
      </c>
      <c r="AF50" s="68">
        <v>0.9</v>
      </c>
      <c r="AG50" s="68">
        <v>-0.3</v>
      </c>
      <c r="AH50" s="68">
        <v>0.2</v>
      </c>
      <c r="AI50" s="68">
        <v>0.3</v>
      </c>
      <c r="AJ50" s="68">
        <v>0.6</v>
      </c>
      <c r="AK50" s="68">
        <v>0</v>
      </c>
      <c r="AL50" s="68">
        <v>0</v>
      </c>
      <c r="AM50" s="68">
        <v>0.5</v>
      </c>
      <c r="AN50" s="175">
        <v>-0.1</v>
      </c>
      <c r="AO50" s="68"/>
      <c r="AP50" s="68"/>
      <c r="AQ50" s="68"/>
      <c r="AR50" s="67"/>
      <c r="AS50" s="67"/>
      <c r="AT50" s="67"/>
      <c r="AU50" s="67"/>
      <c r="AV50" s="67"/>
      <c r="AW50" s="67"/>
      <c r="AX50" s="67"/>
      <c r="AY50" s="67"/>
      <c r="AZ50" s="67"/>
      <c r="BA50" s="67"/>
      <c r="BB50" s="67"/>
      <c r="BC50" s="67"/>
      <c r="BD50" s="67"/>
      <c r="BE50" s="67"/>
      <c r="BF50" s="67"/>
      <c r="BG50" s="67"/>
      <c r="BH50" s="67"/>
      <c r="BI50" s="67"/>
      <c r="BJ50" s="67"/>
      <c r="BK50" s="67"/>
      <c r="BL50" s="67"/>
      <c r="BM50" s="189"/>
      <c r="BN50" s="66"/>
      <c r="BO50" s="187"/>
      <c r="BP50" s="188"/>
    </row>
    <row r="51" spans="2:68" x14ac:dyDescent="0.25">
      <c r="B51" s="34" t="s">
        <v>362</v>
      </c>
      <c r="C51" s="77">
        <v>-0.51177072671443113</v>
      </c>
      <c r="D51" s="68">
        <v>1.3374485596707757</v>
      </c>
      <c r="E51" s="68">
        <v>-0.10152284263959643</v>
      </c>
      <c r="F51" s="68">
        <v>0.50813008130081982</v>
      </c>
      <c r="G51" s="68">
        <v>0.1011122345803841</v>
      </c>
      <c r="H51" s="68">
        <v>0.80808080808081684</v>
      </c>
      <c r="I51" s="68">
        <v>0.6012024048096265</v>
      </c>
      <c r="J51" s="68">
        <v>0.49800796812749581</v>
      </c>
      <c r="K51" s="68">
        <v>0.59464816650147156</v>
      </c>
      <c r="L51" s="68">
        <v>1.477832512315274</v>
      </c>
      <c r="M51" s="68">
        <v>0</v>
      </c>
      <c r="N51" s="68">
        <v>0.38834951456310307</v>
      </c>
      <c r="O51" s="68">
        <v>0.77369439071566148</v>
      </c>
      <c r="P51" s="68">
        <v>1.4395393474088394</v>
      </c>
      <c r="Q51" s="68">
        <v>0.47303689687797146</v>
      </c>
      <c r="R51" s="68">
        <v>0.28248587570620032</v>
      </c>
      <c r="S51" s="68">
        <v>1.4084507042253449</v>
      </c>
      <c r="T51" s="68">
        <v>1.481481481481481</v>
      </c>
      <c r="U51" s="68">
        <v>0.36496350364964769</v>
      </c>
      <c r="V51" s="68">
        <v>-0.36363636363635976</v>
      </c>
      <c r="W51" s="68">
        <v>-0.4562043795620383</v>
      </c>
      <c r="X51" s="68">
        <v>0.36663611365719362</v>
      </c>
      <c r="Y51" s="68">
        <v>0.18264840182649777</v>
      </c>
      <c r="Z51" s="68">
        <v>0.54694621695531964</v>
      </c>
      <c r="AA51" s="68">
        <v>0.81595648232095641</v>
      </c>
      <c r="AB51" s="68">
        <v>1.1690647482014356</v>
      </c>
      <c r="AC51" s="166">
        <v>-0.2</v>
      </c>
      <c r="AD51" s="68">
        <v>0.6</v>
      </c>
      <c r="AE51" s="68">
        <v>0.5</v>
      </c>
      <c r="AF51" s="68">
        <v>0.9</v>
      </c>
      <c r="AG51" s="68">
        <v>-0.3</v>
      </c>
      <c r="AH51" s="68">
        <v>0.2</v>
      </c>
      <c r="AI51" s="68">
        <v>0.3</v>
      </c>
      <c r="AJ51" s="68">
        <v>0.6</v>
      </c>
      <c r="AK51" s="68">
        <v>0</v>
      </c>
      <c r="AL51" s="68">
        <v>0.1</v>
      </c>
      <c r="AM51" s="68">
        <v>0.4</v>
      </c>
      <c r="AN51" s="68">
        <v>-0.2</v>
      </c>
      <c r="AO51" s="175">
        <v>-0.2</v>
      </c>
      <c r="AP51" s="68"/>
      <c r="AQ51" s="68"/>
      <c r="AR51" s="68"/>
      <c r="AS51" s="67"/>
      <c r="AT51" s="67"/>
      <c r="AU51" s="67"/>
      <c r="AV51" s="67"/>
      <c r="AW51" s="67"/>
      <c r="AX51" s="67"/>
      <c r="AY51" s="67"/>
      <c r="AZ51" s="67"/>
      <c r="BA51" s="67"/>
      <c r="BB51" s="67"/>
      <c r="BC51" s="67"/>
      <c r="BD51" s="67"/>
      <c r="BE51" s="67"/>
      <c r="BF51" s="67"/>
      <c r="BG51" s="67"/>
      <c r="BH51" s="67"/>
      <c r="BI51" s="67"/>
      <c r="BJ51" s="67"/>
      <c r="BK51" s="67"/>
      <c r="BL51" s="67"/>
      <c r="BM51" s="189"/>
      <c r="BN51" s="66"/>
      <c r="BO51" s="187"/>
      <c r="BP51" s="188"/>
    </row>
    <row r="52" spans="2:68" x14ac:dyDescent="0.25">
      <c r="B52" s="160" t="s">
        <v>363</v>
      </c>
      <c r="C52" s="77">
        <v>-0.56179775280898525</v>
      </c>
      <c r="D52" s="68">
        <v>1.4689265536723184</v>
      </c>
      <c r="E52" s="68">
        <v>-0.11135857461025012</v>
      </c>
      <c r="F52" s="68">
        <v>0.44593088071347609</v>
      </c>
      <c r="G52" s="68">
        <v>0.11098779134295</v>
      </c>
      <c r="H52" s="68">
        <v>0.77605321507761005</v>
      </c>
      <c r="I52" s="68">
        <v>0.66006600660064407</v>
      </c>
      <c r="J52" s="68">
        <v>0.43715846994535923</v>
      </c>
      <c r="K52" s="68">
        <v>0.65288356909682932</v>
      </c>
      <c r="L52" s="68">
        <v>1.5135135135135158</v>
      </c>
      <c r="M52" s="68">
        <v>-0.10649627263046568</v>
      </c>
      <c r="N52" s="68">
        <v>0.53304904051172741</v>
      </c>
      <c r="O52" s="68">
        <v>0.74231177094378609</v>
      </c>
      <c r="P52" s="68">
        <v>1.473684210526315</v>
      </c>
      <c r="Q52" s="68">
        <v>0.41493775933609811</v>
      </c>
      <c r="R52" s="68">
        <v>0.30991735537189413</v>
      </c>
      <c r="S52" s="68">
        <v>1.3388259526261805</v>
      </c>
      <c r="T52" s="68">
        <v>1.5243902439024311</v>
      </c>
      <c r="U52" s="68">
        <v>0.40040040040038605</v>
      </c>
      <c r="V52" s="68">
        <v>-0.49850448654036938</v>
      </c>
      <c r="W52" s="68">
        <v>-0.70140280561122381</v>
      </c>
      <c r="X52" s="68">
        <v>-0.30272452068616928</v>
      </c>
      <c r="Y52" s="68">
        <v>0</v>
      </c>
      <c r="Z52" s="68">
        <v>0.30364372469635725</v>
      </c>
      <c r="AA52" s="68">
        <v>0.3</v>
      </c>
      <c r="AB52" s="68">
        <v>1.1000000000000001</v>
      </c>
      <c r="AC52" s="68">
        <v>-0.5</v>
      </c>
      <c r="AD52" s="166">
        <v>0.1</v>
      </c>
      <c r="AE52" s="68">
        <v>0</v>
      </c>
      <c r="AF52" s="68">
        <v>1</v>
      </c>
      <c r="AG52" s="68">
        <v>-0.5</v>
      </c>
      <c r="AH52" s="68">
        <v>0.3</v>
      </c>
      <c r="AI52" s="68">
        <v>0.6</v>
      </c>
      <c r="AJ52" s="68">
        <v>0.5</v>
      </c>
      <c r="AK52" s="68">
        <v>0.1</v>
      </c>
      <c r="AL52" s="68">
        <v>0.3</v>
      </c>
      <c r="AM52" s="68">
        <v>0.4</v>
      </c>
      <c r="AN52" s="68">
        <v>-0.3</v>
      </c>
      <c r="AO52" s="68">
        <v>0.5</v>
      </c>
      <c r="AP52" s="175">
        <v>0.8</v>
      </c>
      <c r="AQ52" s="68"/>
      <c r="AR52" s="68"/>
      <c r="AS52" s="68"/>
      <c r="AT52" s="67"/>
      <c r="AU52" s="67"/>
      <c r="AV52" s="67"/>
      <c r="AW52" s="67"/>
      <c r="AX52" s="67"/>
      <c r="AY52" s="67"/>
      <c r="AZ52" s="67"/>
      <c r="BA52" s="67"/>
      <c r="BB52" s="67"/>
      <c r="BC52" s="67"/>
      <c r="BD52" s="67"/>
      <c r="BE52" s="67"/>
      <c r="BF52" s="67"/>
      <c r="BG52" s="67"/>
      <c r="BH52" s="67"/>
      <c r="BI52" s="67"/>
      <c r="BJ52" s="67"/>
      <c r="BK52" s="67"/>
      <c r="BL52" s="67"/>
      <c r="BM52" s="189"/>
      <c r="BN52" s="66"/>
      <c r="BO52" s="187"/>
      <c r="BP52" s="188"/>
    </row>
    <row r="53" spans="2:68" x14ac:dyDescent="0.25">
      <c r="B53" s="160" t="s">
        <v>364</v>
      </c>
      <c r="C53" s="77">
        <v>-0.6</v>
      </c>
      <c r="D53" s="68">
        <v>1.4</v>
      </c>
      <c r="E53" s="68">
        <v>0</v>
      </c>
      <c r="F53" s="68">
        <v>0.4</v>
      </c>
      <c r="G53" s="68">
        <v>0.1</v>
      </c>
      <c r="H53" s="68">
        <v>0.8</v>
      </c>
      <c r="I53" s="68">
        <v>0.6</v>
      </c>
      <c r="J53" s="68">
        <v>0.5</v>
      </c>
      <c r="K53" s="68">
        <v>0.5</v>
      </c>
      <c r="L53" s="68">
        <v>1.5</v>
      </c>
      <c r="M53" s="68">
        <v>0</v>
      </c>
      <c r="N53" s="68">
        <v>0.4</v>
      </c>
      <c r="O53" s="68">
        <v>0.7</v>
      </c>
      <c r="P53" s="68">
        <v>1.5</v>
      </c>
      <c r="Q53" s="68">
        <v>0.4</v>
      </c>
      <c r="R53" s="68">
        <v>0.3</v>
      </c>
      <c r="S53" s="68">
        <v>1.4</v>
      </c>
      <c r="T53" s="68">
        <v>1.5</v>
      </c>
      <c r="U53" s="68">
        <v>0.3</v>
      </c>
      <c r="V53" s="68">
        <v>-0.4</v>
      </c>
      <c r="W53" s="68">
        <v>-0.9</v>
      </c>
      <c r="X53" s="68">
        <v>-0.3</v>
      </c>
      <c r="Y53" s="68">
        <v>0</v>
      </c>
      <c r="Z53" s="68">
        <v>0.4</v>
      </c>
      <c r="AA53" s="68">
        <v>0.5</v>
      </c>
      <c r="AB53" s="68">
        <v>0.9</v>
      </c>
      <c r="AC53" s="68">
        <v>-0.5</v>
      </c>
      <c r="AD53" s="68">
        <v>0.3</v>
      </c>
      <c r="AE53" s="166">
        <v>0.3</v>
      </c>
      <c r="AF53" s="68">
        <v>1</v>
      </c>
      <c r="AG53" s="68">
        <v>-0.5</v>
      </c>
      <c r="AH53" s="68">
        <v>0.4</v>
      </c>
      <c r="AI53" s="68">
        <v>0.4</v>
      </c>
      <c r="AJ53" s="68">
        <v>0.5</v>
      </c>
      <c r="AK53" s="68">
        <v>0.2</v>
      </c>
      <c r="AL53" s="68">
        <v>0.4</v>
      </c>
      <c r="AM53" s="68">
        <v>0.4</v>
      </c>
      <c r="AN53" s="68">
        <v>-0.2</v>
      </c>
      <c r="AO53" s="68">
        <v>0.2</v>
      </c>
      <c r="AP53" s="68">
        <v>1.2</v>
      </c>
      <c r="AQ53" s="175">
        <v>-0.1</v>
      </c>
      <c r="AR53" s="68"/>
      <c r="AS53" s="68"/>
      <c r="AT53" s="68"/>
      <c r="AU53" s="67"/>
      <c r="AV53" s="67"/>
      <c r="AW53" s="67"/>
      <c r="AX53" s="67"/>
      <c r="AY53" s="67"/>
      <c r="AZ53" s="67"/>
      <c r="BA53" s="67"/>
      <c r="BB53" s="67"/>
      <c r="BC53" s="67"/>
      <c r="BD53" s="67"/>
      <c r="BE53" s="67"/>
      <c r="BF53" s="67"/>
      <c r="BG53" s="67"/>
      <c r="BH53" s="67"/>
      <c r="BI53" s="67"/>
      <c r="BJ53" s="67"/>
      <c r="BK53" s="67"/>
      <c r="BL53" s="67"/>
      <c r="BM53" s="189"/>
      <c r="BN53" s="66"/>
      <c r="BO53" s="187"/>
      <c r="BP53" s="188"/>
    </row>
    <row r="54" spans="2:68" x14ac:dyDescent="0.25">
      <c r="B54" s="160" t="s">
        <v>365</v>
      </c>
      <c r="C54" s="77">
        <v>-0.6</v>
      </c>
      <c r="D54" s="68">
        <v>1.4</v>
      </c>
      <c r="E54" s="68">
        <v>0</v>
      </c>
      <c r="F54" s="68">
        <v>0.4</v>
      </c>
      <c r="G54" s="68">
        <v>0.1</v>
      </c>
      <c r="H54" s="68">
        <v>0.8</v>
      </c>
      <c r="I54" s="68">
        <v>0.6</v>
      </c>
      <c r="J54" s="68">
        <v>0.5</v>
      </c>
      <c r="K54" s="68">
        <v>0.5</v>
      </c>
      <c r="L54" s="68">
        <v>1.5</v>
      </c>
      <c r="M54" s="68">
        <v>0</v>
      </c>
      <c r="N54" s="68">
        <v>0.4</v>
      </c>
      <c r="O54" s="68">
        <v>0.7</v>
      </c>
      <c r="P54" s="68">
        <v>1.5</v>
      </c>
      <c r="Q54" s="68">
        <v>0.4</v>
      </c>
      <c r="R54" s="68">
        <v>0.3</v>
      </c>
      <c r="S54" s="68">
        <v>1.4</v>
      </c>
      <c r="T54" s="68">
        <v>1.5</v>
      </c>
      <c r="U54" s="68">
        <v>0.3</v>
      </c>
      <c r="V54" s="68">
        <v>-0.4</v>
      </c>
      <c r="W54" s="68">
        <v>-0.9</v>
      </c>
      <c r="X54" s="68">
        <v>-0.3</v>
      </c>
      <c r="Y54" s="68">
        <v>0</v>
      </c>
      <c r="Z54" s="68">
        <v>0.4</v>
      </c>
      <c r="AA54" s="68">
        <v>0.5</v>
      </c>
      <c r="AB54" s="68">
        <v>0.9</v>
      </c>
      <c r="AC54" s="68">
        <v>-0.5</v>
      </c>
      <c r="AD54" s="68">
        <v>0.3</v>
      </c>
      <c r="AE54" s="68">
        <v>0.3</v>
      </c>
      <c r="AF54" s="166">
        <v>1</v>
      </c>
      <c r="AG54" s="68">
        <v>-0.5</v>
      </c>
      <c r="AH54" s="68">
        <v>0.4</v>
      </c>
      <c r="AI54" s="68">
        <v>0.4</v>
      </c>
      <c r="AJ54" s="68">
        <v>0.5</v>
      </c>
      <c r="AK54" s="68">
        <v>0.2</v>
      </c>
      <c r="AL54" s="68">
        <v>0.4</v>
      </c>
      <c r="AM54" s="68">
        <v>0.4</v>
      </c>
      <c r="AN54" s="68">
        <v>-0.2</v>
      </c>
      <c r="AO54" s="68">
        <v>0.2</v>
      </c>
      <c r="AP54" s="68">
        <v>1.2</v>
      </c>
      <c r="AQ54" s="68">
        <v>-0.4</v>
      </c>
      <c r="AR54" s="175">
        <v>0.7</v>
      </c>
      <c r="AS54" s="68" t="s">
        <v>312</v>
      </c>
      <c r="AT54" s="68" t="s">
        <v>312</v>
      </c>
      <c r="AU54" s="68"/>
      <c r="AV54" s="67" t="s">
        <v>312</v>
      </c>
      <c r="AW54" s="67"/>
      <c r="AX54" s="67"/>
      <c r="AY54" s="67"/>
      <c r="AZ54" s="67"/>
      <c r="BA54" s="67"/>
      <c r="BB54" s="67"/>
      <c r="BC54" s="67"/>
      <c r="BD54" s="67"/>
      <c r="BE54" s="67"/>
      <c r="BF54" s="67"/>
      <c r="BG54" s="67"/>
      <c r="BH54" s="67"/>
      <c r="BI54" s="67"/>
      <c r="BJ54" s="67"/>
      <c r="BK54" s="67"/>
      <c r="BL54" s="67"/>
      <c r="BM54" s="189"/>
      <c r="BN54" s="66"/>
      <c r="BO54" s="187"/>
      <c r="BP54" s="188"/>
    </row>
    <row r="55" spans="2:68" x14ac:dyDescent="0.25">
      <c r="B55" s="160" t="s">
        <v>366</v>
      </c>
      <c r="C55" s="77">
        <v>-0.6</v>
      </c>
      <c r="D55" s="68">
        <v>1.4</v>
      </c>
      <c r="E55" s="68">
        <v>0</v>
      </c>
      <c r="F55" s="68">
        <v>0.4</v>
      </c>
      <c r="G55" s="68">
        <v>0.1</v>
      </c>
      <c r="H55" s="68">
        <v>0.8</v>
      </c>
      <c r="I55" s="68">
        <v>0.6</v>
      </c>
      <c r="J55" s="68">
        <v>0.5</v>
      </c>
      <c r="K55" s="68">
        <v>0.5</v>
      </c>
      <c r="L55" s="68">
        <v>1.5</v>
      </c>
      <c r="M55" s="68">
        <v>0</v>
      </c>
      <c r="N55" s="68">
        <v>0.4</v>
      </c>
      <c r="O55" s="68">
        <v>0.7</v>
      </c>
      <c r="P55" s="68">
        <v>1.5</v>
      </c>
      <c r="Q55" s="68">
        <v>0.4</v>
      </c>
      <c r="R55" s="68">
        <v>0.3</v>
      </c>
      <c r="S55" s="68">
        <v>1.4</v>
      </c>
      <c r="T55" s="68">
        <v>1.5</v>
      </c>
      <c r="U55" s="68">
        <v>0.3</v>
      </c>
      <c r="V55" s="68">
        <v>-0.4</v>
      </c>
      <c r="W55" s="68">
        <v>-0.9</v>
      </c>
      <c r="X55" s="68">
        <v>-0.3</v>
      </c>
      <c r="Y55" s="68">
        <v>0</v>
      </c>
      <c r="Z55" s="68">
        <v>0.4</v>
      </c>
      <c r="AA55" s="68">
        <v>0.5</v>
      </c>
      <c r="AB55" s="68">
        <v>0.9</v>
      </c>
      <c r="AC55" s="68">
        <v>-0.5</v>
      </c>
      <c r="AD55" s="68">
        <v>0.3</v>
      </c>
      <c r="AE55" s="68">
        <v>0.3</v>
      </c>
      <c r="AF55" s="68">
        <v>1</v>
      </c>
      <c r="AG55" s="166">
        <v>-0.5</v>
      </c>
      <c r="AH55" s="68">
        <v>0.4</v>
      </c>
      <c r="AI55" s="68">
        <v>0.4</v>
      </c>
      <c r="AJ55" s="68">
        <v>0.5</v>
      </c>
      <c r="AK55" s="68">
        <v>0.2</v>
      </c>
      <c r="AL55" s="68">
        <v>0.4</v>
      </c>
      <c r="AM55" s="68">
        <v>0.4</v>
      </c>
      <c r="AN55" s="68">
        <v>-0.2</v>
      </c>
      <c r="AO55" s="68">
        <v>0.2</v>
      </c>
      <c r="AP55" s="68">
        <v>0.9</v>
      </c>
      <c r="AQ55" s="68">
        <v>-0.1</v>
      </c>
      <c r="AR55" s="68">
        <v>0.3</v>
      </c>
      <c r="AS55" s="175">
        <v>0.4</v>
      </c>
      <c r="AT55" s="68"/>
      <c r="AU55" s="68"/>
      <c r="AV55" s="68" t="s">
        <v>312</v>
      </c>
      <c r="AW55" s="67"/>
      <c r="AX55" s="67"/>
      <c r="AY55" s="67"/>
      <c r="AZ55" s="67"/>
      <c r="BA55" s="67"/>
      <c r="BB55" s="67"/>
      <c r="BC55" s="67"/>
      <c r="BD55" s="67"/>
      <c r="BE55" s="67"/>
      <c r="BF55" s="67"/>
      <c r="BG55" s="67"/>
      <c r="BH55" s="67"/>
      <c r="BI55" s="67"/>
      <c r="BJ55" s="67"/>
      <c r="BK55" s="67"/>
      <c r="BL55" s="67"/>
      <c r="BM55" s="189"/>
      <c r="BN55" s="66"/>
      <c r="BO55" s="187"/>
      <c r="BP55" s="188"/>
    </row>
    <row r="56" spans="2:68" x14ac:dyDescent="0.25">
      <c r="B56" s="160" t="s">
        <v>367</v>
      </c>
      <c r="C56" s="77">
        <v>-0.6</v>
      </c>
      <c r="D56" s="68">
        <v>1.4</v>
      </c>
      <c r="E56" s="68">
        <v>0</v>
      </c>
      <c r="F56" s="68">
        <v>0.4</v>
      </c>
      <c r="G56" s="68">
        <v>0.1</v>
      </c>
      <c r="H56" s="68">
        <v>0.8</v>
      </c>
      <c r="I56" s="68">
        <v>0.6</v>
      </c>
      <c r="J56" s="68">
        <v>0.5</v>
      </c>
      <c r="K56" s="68">
        <v>0.5</v>
      </c>
      <c r="L56" s="68">
        <v>1.5</v>
      </c>
      <c r="M56" s="68">
        <v>0</v>
      </c>
      <c r="N56" s="68">
        <v>0.4</v>
      </c>
      <c r="O56" s="68">
        <v>0.7</v>
      </c>
      <c r="P56" s="68">
        <v>1.5</v>
      </c>
      <c r="Q56" s="68">
        <v>0.4</v>
      </c>
      <c r="R56" s="68">
        <v>0.3</v>
      </c>
      <c r="S56" s="68">
        <v>1.4</v>
      </c>
      <c r="T56" s="68">
        <v>1.5</v>
      </c>
      <c r="U56" s="68">
        <v>0.3</v>
      </c>
      <c r="V56" s="68">
        <v>-0.4</v>
      </c>
      <c r="W56" s="68">
        <v>-0.9</v>
      </c>
      <c r="X56" s="68">
        <v>-0.3</v>
      </c>
      <c r="Y56" s="68">
        <v>0</v>
      </c>
      <c r="Z56" s="68">
        <v>0.4</v>
      </c>
      <c r="AA56" s="68">
        <v>0.5</v>
      </c>
      <c r="AB56" s="68">
        <v>0.9</v>
      </c>
      <c r="AC56" s="68">
        <v>-0.5</v>
      </c>
      <c r="AD56" s="68">
        <v>0.3</v>
      </c>
      <c r="AE56" s="68">
        <v>0.3</v>
      </c>
      <c r="AF56" s="68">
        <v>1</v>
      </c>
      <c r="AG56" s="68">
        <v>-0.5</v>
      </c>
      <c r="AH56" s="166">
        <v>0.4</v>
      </c>
      <c r="AI56" s="68">
        <v>0.4</v>
      </c>
      <c r="AJ56" s="68">
        <v>0.5</v>
      </c>
      <c r="AK56" s="68">
        <v>0.2</v>
      </c>
      <c r="AL56" s="68">
        <v>0.4</v>
      </c>
      <c r="AM56" s="68">
        <v>0.4</v>
      </c>
      <c r="AN56" s="68">
        <v>-0.2</v>
      </c>
      <c r="AO56" s="68">
        <v>0.2</v>
      </c>
      <c r="AP56" s="68">
        <v>0.9</v>
      </c>
      <c r="AQ56" s="68">
        <v>0</v>
      </c>
      <c r="AR56" s="68">
        <v>0.4</v>
      </c>
      <c r="AS56" s="68">
        <v>0.1</v>
      </c>
      <c r="AT56" s="175">
        <v>-0.1</v>
      </c>
      <c r="AU56" s="68"/>
      <c r="AV56" s="68"/>
      <c r="AW56" s="68"/>
      <c r="AX56" s="67"/>
      <c r="AY56" s="67"/>
      <c r="AZ56" s="67"/>
      <c r="BA56" s="67"/>
      <c r="BB56" s="67"/>
      <c r="BC56" s="67"/>
      <c r="BD56" s="67"/>
      <c r="BE56" s="67"/>
      <c r="BF56" s="67"/>
      <c r="BG56" s="67"/>
      <c r="BH56" s="67"/>
      <c r="BI56" s="67"/>
      <c r="BJ56" s="67"/>
      <c r="BK56" s="67"/>
      <c r="BL56" s="67"/>
      <c r="BM56" s="189"/>
      <c r="BN56" s="66"/>
      <c r="BO56" s="187"/>
      <c r="BP56" s="188"/>
    </row>
    <row r="57" spans="2:68" x14ac:dyDescent="0.25">
      <c r="B57" s="160" t="s">
        <v>368</v>
      </c>
      <c r="C57" s="77">
        <v>-0.6</v>
      </c>
      <c r="D57" s="68">
        <v>1.4</v>
      </c>
      <c r="E57" s="68">
        <v>0</v>
      </c>
      <c r="F57" s="68">
        <v>0.4</v>
      </c>
      <c r="G57" s="68">
        <v>0.1</v>
      </c>
      <c r="H57" s="68">
        <v>0.8</v>
      </c>
      <c r="I57" s="68">
        <v>0.6</v>
      </c>
      <c r="J57" s="68">
        <v>0.5</v>
      </c>
      <c r="K57" s="68">
        <v>0.5</v>
      </c>
      <c r="L57" s="68">
        <v>1.5</v>
      </c>
      <c r="M57" s="68">
        <v>0</v>
      </c>
      <c r="N57" s="68">
        <v>0.4</v>
      </c>
      <c r="O57" s="68">
        <v>0.7</v>
      </c>
      <c r="P57" s="68">
        <v>1.5</v>
      </c>
      <c r="Q57" s="68">
        <v>0.4</v>
      </c>
      <c r="R57" s="68">
        <v>0.3</v>
      </c>
      <c r="S57" s="68">
        <v>1.4</v>
      </c>
      <c r="T57" s="68">
        <v>1.5</v>
      </c>
      <c r="U57" s="68">
        <v>0.3</v>
      </c>
      <c r="V57" s="68">
        <v>-0.4</v>
      </c>
      <c r="W57" s="68">
        <v>-0.9</v>
      </c>
      <c r="X57" s="68">
        <v>-0.3</v>
      </c>
      <c r="Y57" s="68">
        <v>0</v>
      </c>
      <c r="Z57" s="68">
        <v>0.4</v>
      </c>
      <c r="AA57" s="68">
        <v>0.5</v>
      </c>
      <c r="AB57" s="68">
        <v>0.9</v>
      </c>
      <c r="AC57" s="68">
        <v>-0.5</v>
      </c>
      <c r="AD57" s="68">
        <v>0.3</v>
      </c>
      <c r="AE57" s="68">
        <v>0.3</v>
      </c>
      <c r="AF57" s="68">
        <v>1</v>
      </c>
      <c r="AG57" s="68">
        <v>-0.5</v>
      </c>
      <c r="AH57" s="68">
        <v>0.4</v>
      </c>
      <c r="AI57" s="166">
        <v>0.4</v>
      </c>
      <c r="AJ57" s="68">
        <v>0.5</v>
      </c>
      <c r="AK57" s="68">
        <v>0.2</v>
      </c>
      <c r="AL57" s="68">
        <v>0.4</v>
      </c>
      <c r="AM57" s="68">
        <v>0.4</v>
      </c>
      <c r="AN57" s="68">
        <v>-0.2</v>
      </c>
      <c r="AO57" s="68">
        <v>0.2</v>
      </c>
      <c r="AP57" s="68">
        <v>0.9</v>
      </c>
      <c r="AQ57" s="68">
        <v>0</v>
      </c>
      <c r="AR57" s="68">
        <v>0.4</v>
      </c>
      <c r="AS57" s="68">
        <v>0</v>
      </c>
      <c r="AT57" s="68">
        <v>0</v>
      </c>
      <c r="AU57" s="175">
        <v>0.2</v>
      </c>
      <c r="AV57" s="68"/>
      <c r="AW57" s="68"/>
      <c r="AX57" s="68"/>
      <c r="AY57" s="67"/>
      <c r="AZ57" s="67"/>
      <c r="BA57" s="67"/>
      <c r="BB57" s="67"/>
      <c r="BC57" s="67"/>
      <c r="BD57" s="67"/>
      <c r="BE57" s="67"/>
      <c r="BF57" s="67"/>
      <c r="BG57" s="67"/>
      <c r="BH57" s="67"/>
      <c r="BI57" s="67"/>
      <c r="BJ57" s="67"/>
      <c r="BK57" s="67"/>
      <c r="BL57" s="67"/>
      <c r="BM57" s="189"/>
      <c r="BN57" s="66"/>
      <c r="BO57" s="187"/>
      <c r="BP57" s="188"/>
    </row>
    <row r="58" spans="2:68" x14ac:dyDescent="0.25">
      <c r="B58" s="160" t="s">
        <v>369</v>
      </c>
      <c r="C58" s="77">
        <v>-0.6</v>
      </c>
      <c r="D58" s="68">
        <v>1.4</v>
      </c>
      <c r="E58" s="68">
        <v>0</v>
      </c>
      <c r="F58" s="68">
        <v>0.4</v>
      </c>
      <c r="G58" s="68">
        <v>0.1</v>
      </c>
      <c r="H58" s="68">
        <v>0.8</v>
      </c>
      <c r="I58" s="68">
        <v>0.6</v>
      </c>
      <c r="J58" s="68">
        <v>0.5</v>
      </c>
      <c r="K58" s="68">
        <v>0.5</v>
      </c>
      <c r="L58" s="68">
        <v>1.5</v>
      </c>
      <c r="M58" s="68">
        <v>0</v>
      </c>
      <c r="N58" s="68">
        <v>0.4</v>
      </c>
      <c r="O58" s="68">
        <v>0.7</v>
      </c>
      <c r="P58" s="68">
        <v>1.5</v>
      </c>
      <c r="Q58" s="68">
        <v>0.4</v>
      </c>
      <c r="R58" s="68">
        <v>0.3</v>
      </c>
      <c r="S58" s="68">
        <v>1.4</v>
      </c>
      <c r="T58" s="68">
        <v>1.5</v>
      </c>
      <c r="U58" s="68">
        <v>0.3</v>
      </c>
      <c r="V58" s="68">
        <v>-0.4</v>
      </c>
      <c r="W58" s="68">
        <v>-0.9</v>
      </c>
      <c r="X58" s="68">
        <v>-0.3</v>
      </c>
      <c r="Y58" s="68">
        <v>0</v>
      </c>
      <c r="Z58" s="68">
        <v>0.4</v>
      </c>
      <c r="AA58" s="68">
        <v>0.5</v>
      </c>
      <c r="AB58" s="68">
        <v>0.9</v>
      </c>
      <c r="AC58" s="68">
        <v>-0.5</v>
      </c>
      <c r="AD58" s="68">
        <v>0.3</v>
      </c>
      <c r="AE58" s="68">
        <v>0.3</v>
      </c>
      <c r="AF58" s="68">
        <v>1</v>
      </c>
      <c r="AG58" s="68">
        <v>-0.5</v>
      </c>
      <c r="AH58" s="68">
        <v>0.4</v>
      </c>
      <c r="AI58" s="68">
        <v>0.4</v>
      </c>
      <c r="AJ58" s="166">
        <v>0.5</v>
      </c>
      <c r="AK58" s="68">
        <v>0.2</v>
      </c>
      <c r="AL58" s="68">
        <v>0.4</v>
      </c>
      <c r="AM58" s="68">
        <v>0.4</v>
      </c>
      <c r="AN58" s="68">
        <v>-0.2</v>
      </c>
      <c r="AO58" s="68">
        <v>0.2</v>
      </c>
      <c r="AP58" s="68">
        <v>0.9</v>
      </c>
      <c r="AQ58" s="68">
        <v>0</v>
      </c>
      <c r="AR58" s="68">
        <v>0.4</v>
      </c>
      <c r="AS58" s="68">
        <v>0.1</v>
      </c>
      <c r="AT58" s="68">
        <v>-0.1</v>
      </c>
      <c r="AU58" s="68">
        <v>0.2</v>
      </c>
      <c r="AV58" s="175">
        <v>0.3</v>
      </c>
      <c r="AW58" s="68"/>
      <c r="AX58" s="68"/>
      <c r="AY58" s="68"/>
      <c r="AZ58" s="67"/>
      <c r="BA58" s="67"/>
      <c r="BB58" s="67"/>
      <c r="BC58" s="67"/>
      <c r="BD58" s="67"/>
      <c r="BE58" s="67"/>
      <c r="BF58" s="67"/>
      <c r="BG58" s="67"/>
      <c r="BH58" s="67"/>
      <c r="BI58" s="67"/>
      <c r="BJ58" s="67"/>
      <c r="BK58" s="67"/>
      <c r="BL58" s="67"/>
      <c r="BM58" s="189"/>
      <c r="BN58" s="66"/>
      <c r="BO58" s="187"/>
      <c r="BP58" s="188"/>
    </row>
    <row r="59" spans="2:68" x14ac:dyDescent="0.25">
      <c r="B59" s="160" t="s">
        <v>370</v>
      </c>
      <c r="C59" s="77">
        <v>-0.6</v>
      </c>
      <c r="D59" s="68">
        <v>1.4</v>
      </c>
      <c r="E59" s="68">
        <v>0</v>
      </c>
      <c r="F59" s="68">
        <v>0.4</v>
      </c>
      <c r="G59" s="68">
        <v>0.1</v>
      </c>
      <c r="H59" s="68">
        <v>0.8</v>
      </c>
      <c r="I59" s="68">
        <v>0.6</v>
      </c>
      <c r="J59" s="68">
        <v>0.5</v>
      </c>
      <c r="K59" s="68">
        <v>0.5</v>
      </c>
      <c r="L59" s="68">
        <v>1.5</v>
      </c>
      <c r="M59" s="68">
        <v>0</v>
      </c>
      <c r="N59" s="68">
        <v>0.4</v>
      </c>
      <c r="O59" s="68">
        <v>0.7</v>
      </c>
      <c r="P59" s="68">
        <v>1.5</v>
      </c>
      <c r="Q59" s="68">
        <v>0.4</v>
      </c>
      <c r="R59" s="68">
        <v>0.3</v>
      </c>
      <c r="S59" s="68">
        <v>1.4</v>
      </c>
      <c r="T59" s="68">
        <v>1.5</v>
      </c>
      <c r="U59" s="68">
        <v>0.3</v>
      </c>
      <c r="V59" s="68">
        <v>-0.4</v>
      </c>
      <c r="W59" s="68">
        <v>-0.9</v>
      </c>
      <c r="X59" s="68">
        <v>-0.3</v>
      </c>
      <c r="Y59" s="68">
        <v>0</v>
      </c>
      <c r="Z59" s="68">
        <v>0.4</v>
      </c>
      <c r="AA59" s="68">
        <v>0.5</v>
      </c>
      <c r="AB59" s="68">
        <v>0.9</v>
      </c>
      <c r="AC59" s="68">
        <v>-0.5</v>
      </c>
      <c r="AD59" s="68">
        <v>0.3</v>
      </c>
      <c r="AE59" s="68">
        <v>0.3</v>
      </c>
      <c r="AF59" s="68">
        <v>1</v>
      </c>
      <c r="AG59" s="68">
        <v>-0.5</v>
      </c>
      <c r="AH59" s="68">
        <v>0.4</v>
      </c>
      <c r="AI59" s="68">
        <v>0.4</v>
      </c>
      <c r="AJ59" s="68">
        <v>0.5</v>
      </c>
      <c r="AK59" s="166">
        <v>0.2</v>
      </c>
      <c r="AL59" s="68">
        <v>0.4</v>
      </c>
      <c r="AM59" s="68">
        <v>0.4</v>
      </c>
      <c r="AN59" s="68">
        <v>-0.2</v>
      </c>
      <c r="AO59" s="68">
        <v>0.2</v>
      </c>
      <c r="AP59" s="68">
        <v>0.9</v>
      </c>
      <c r="AQ59" s="68">
        <v>0</v>
      </c>
      <c r="AR59" s="68">
        <v>0.4</v>
      </c>
      <c r="AS59" s="68">
        <v>0.2</v>
      </c>
      <c r="AT59" s="68">
        <v>0.1</v>
      </c>
      <c r="AU59" s="68">
        <v>0</v>
      </c>
      <c r="AV59" s="68">
        <v>0.3</v>
      </c>
      <c r="AW59" s="175">
        <v>0.1</v>
      </c>
      <c r="AX59" s="68"/>
      <c r="AY59" s="68"/>
      <c r="AZ59" s="68"/>
      <c r="BA59" s="67"/>
      <c r="BB59" s="67"/>
      <c r="BC59" s="67"/>
      <c r="BD59" s="67"/>
      <c r="BE59" s="67"/>
      <c r="BF59" s="67"/>
      <c r="BG59" s="67"/>
      <c r="BH59" s="67"/>
      <c r="BI59" s="67"/>
      <c r="BJ59" s="67"/>
      <c r="BK59" s="67"/>
      <c r="BL59" s="67"/>
      <c r="BM59" s="189"/>
      <c r="BN59" s="66"/>
      <c r="BO59" s="187"/>
      <c r="BP59" s="188"/>
    </row>
    <row r="60" spans="2:68" x14ac:dyDescent="0.25">
      <c r="B60" s="160" t="s">
        <v>371</v>
      </c>
      <c r="C60" s="77">
        <v>-0.6</v>
      </c>
      <c r="D60" s="68">
        <v>1.4</v>
      </c>
      <c r="E60" s="68">
        <v>0</v>
      </c>
      <c r="F60" s="68">
        <v>0.4</v>
      </c>
      <c r="G60" s="68">
        <v>0.1</v>
      </c>
      <c r="H60" s="68">
        <v>0.8</v>
      </c>
      <c r="I60" s="68">
        <v>0.6</v>
      </c>
      <c r="J60" s="68">
        <v>0.5</v>
      </c>
      <c r="K60" s="68">
        <v>0.5</v>
      </c>
      <c r="L60" s="68">
        <v>1.5</v>
      </c>
      <c r="M60" s="68">
        <v>0</v>
      </c>
      <c r="N60" s="68">
        <v>0.4</v>
      </c>
      <c r="O60" s="68">
        <v>0.7</v>
      </c>
      <c r="P60" s="68">
        <v>1.5</v>
      </c>
      <c r="Q60" s="68">
        <v>0.4</v>
      </c>
      <c r="R60" s="68">
        <v>0.3</v>
      </c>
      <c r="S60" s="68">
        <v>1.4</v>
      </c>
      <c r="T60" s="68">
        <v>1.5</v>
      </c>
      <c r="U60" s="68">
        <v>0.3</v>
      </c>
      <c r="V60" s="68">
        <v>-0.4</v>
      </c>
      <c r="W60" s="68">
        <v>-0.9</v>
      </c>
      <c r="X60" s="68">
        <v>-0.3</v>
      </c>
      <c r="Y60" s="68">
        <v>0</v>
      </c>
      <c r="Z60" s="68">
        <v>0.4</v>
      </c>
      <c r="AA60" s="68">
        <v>0.5</v>
      </c>
      <c r="AB60" s="68">
        <v>0.9</v>
      </c>
      <c r="AC60" s="68">
        <v>-0.5</v>
      </c>
      <c r="AD60" s="68">
        <v>0.3</v>
      </c>
      <c r="AE60" s="68">
        <v>0.3</v>
      </c>
      <c r="AF60" s="68">
        <v>1</v>
      </c>
      <c r="AG60" s="68">
        <v>-0.5</v>
      </c>
      <c r="AH60" s="68">
        <v>0.4</v>
      </c>
      <c r="AI60" s="68">
        <v>0.4</v>
      </c>
      <c r="AJ60" s="68">
        <v>0.5</v>
      </c>
      <c r="AK60" s="68">
        <v>0.2</v>
      </c>
      <c r="AL60" s="166">
        <v>0.4</v>
      </c>
      <c r="AM60" s="68">
        <v>0.4</v>
      </c>
      <c r="AN60" s="68">
        <v>-0.2</v>
      </c>
      <c r="AO60" s="68">
        <v>0.2</v>
      </c>
      <c r="AP60" s="68">
        <v>0.9</v>
      </c>
      <c r="AQ60" s="68">
        <v>0</v>
      </c>
      <c r="AR60" s="68">
        <v>0.4</v>
      </c>
      <c r="AS60" s="68">
        <v>0.2</v>
      </c>
      <c r="AT60" s="68">
        <v>0</v>
      </c>
      <c r="AU60" s="68">
        <v>-0.1</v>
      </c>
      <c r="AV60" s="68">
        <v>0.3</v>
      </c>
      <c r="AW60" s="68">
        <v>0</v>
      </c>
      <c r="AX60" s="175">
        <v>0.4</v>
      </c>
      <c r="AY60" s="68"/>
      <c r="AZ60" s="68"/>
      <c r="BA60" s="68"/>
      <c r="BB60" s="67"/>
      <c r="BC60" s="67"/>
      <c r="BD60" s="67"/>
      <c r="BE60" s="67"/>
      <c r="BF60" s="67"/>
      <c r="BG60" s="67"/>
      <c r="BH60" s="67"/>
      <c r="BI60" s="67"/>
      <c r="BJ60" s="67"/>
      <c r="BK60" s="67"/>
      <c r="BL60" s="67"/>
      <c r="BM60" s="189"/>
      <c r="BN60" s="66"/>
      <c r="BO60" s="187"/>
      <c r="BP60" s="188"/>
    </row>
    <row r="61" spans="2:68" x14ac:dyDescent="0.25">
      <c r="B61" s="160" t="s">
        <v>372</v>
      </c>
      <c r="C61" s="77">
        <v>-0.6</v>
      </c>
      <c r="D61" s="68">
        <v>1.4</v>
      </c>
      <c r="E61" s="68">
        <v>0</v>
      </c>
      <c r="F61" s="68">
        <v>0.4</v>
      </c>
      <c r="G61" s="68">
        <v>0.1</v>
      </c>
      <c r="H61" s="68">
        <v>0.8</v>
      </c>
      <c r="I61" s="68">
        <v>0.6</v>
      </c>
      <c r="J61" s="68">
        <v>0.5</v>
      </c>
      <c r="K61" s="68">
        <v>0.5</v>
      </c>
      <c r="L61" s="68">
        <v>1.5</v>
      </c>
      <c r="M61" s="68">
        <v>0</v>
      </c>
      <c r="N61" s="68">
        <v>0.4</v>
      </c>
      <c r="O61" s="68">
        <v>0.7</v>
      </c>
      <c r="P61" s="68">
        <v>1.5</v>
      </c>
      <c r="Q61" s="68">
        <v>0.4</v>
      </c>
      <c r="R61" s="68">
        <v>0.3</v>
      </c>
      <c r="S61" s="68">
        <v>1.4</v>
      </c>
      <c r="T61" s="68">
        <v>1.5</v>
      </c>
      <c r="U61" s="68">
        <v>0.3</v>
      </c>
      <c r="V61" s="68">
        <v>-0.4</v>
      </c>
      <c r="W61" s="68">
        <v>-0.9</v>
      </c>
      <c r="X61" s="68">
        <v>-0.3</v>
      </c>
      <c r="Y61" s="68">
        <v>0</v>
      </c>
      <c r="Z61" s="68">
        <v>0.4</v>
      </c>
      <c r="AA61" s="68">
        <v>0.5</v>
      </c>
      <c r="AB61" s="68">
        <v>0.9</v>
      </c>
      <c r="AC61" s="68">
        <v>-0.5</v>
      </c>
      <c r="AD61" s="68">
        <v>0.3</v>
      </c>
      <c r="AE61" s="68">
        <v>0.3</v>
      </c>
      <c r="AF61" s="68">
        <v>1</v>
      </c>
      <c r="AG61" s="68">
        <v>-0.5</v>
      </c>
      <c r="AH61" s="68">
        <v>0.4</v>
      </c>
      <c r="AI61" s="68">
        <v>0.4</v>
      </c>
      <c r="AJ61" s="68">
        <v>0.5</v>
      </c>
      <c r="AK61" s="68">
        <v>0.2</v>
      </c>
      <c r="AL61" s="68">
        <v>0.4</v>
      </c>
      <c r="AM61" s="166">
        <v>0.4</v>
      </c>
      <c r="AN61" s="68">
        <v>-0.2</v>
      </c>
      <c r="AO61" s="68">
        <v>0.2</v>
      </c>
      <c r="AP61" s="68">
        <v>0.9</v>
      </c>
      <c r="AQ61" s="68">
        <v>0</v>
      </c>
      <c r="AR61" s="68">
        <v>0.4</v>
      </c>
      <c r="AS61" s="68">
        <v>0.2</v>
      </c>
      <c r="AT61" s="68">
        <v>0</v>
      </c>
      <c r="AU61" s="68">
        <v>-0.2</v>
      </c>
      <c r="AV61" s="68">
        <v>0.4</v>
      </c>
      <c r="AW61" s="68">
        <v>0</v>
      </c>
      <c r="AX61" s="68">
        <v>0.5</v>
      </c>
      <c r="AY61" s="175">
        <v>0.6</v>
      </c>
      <c r="AZ61" s="68"/>
      <c r="BA61" s="68"/>
      <c r="BB61" s="68"/>
      <c r="BC61" s="67"/>
      <c r="BD61" s="67"/>
      <c r="BE61" s="67"/>
      <c r="BF61" s="67"/>
      <c r="BG61" s="67"/>
      <c r="BH61" s="67"/>
      <c r="BI61" s="67"/>
      <c r="BJ61" s="67"/>
      <c r="BK61" s="67"/>
      <c r="BL61" s="67"/>
      <c r="BM61" s="189"/>
      <c r="BN61" s="66"/>
      <c r="BO61" s="187"/>
      <c r="BP61" s="188"/>
    </row>
    <row r="62" spans="2:68" x14ac:dyDescent="0.25">
      <c r="B62" s="160" t="s">
        <v>373</v>
      </c>
      <c r="C62" s="77">
        <v>-0.6</v>
      </c>
      <c r="D62" s="68">
        <v>1.4</v>
      </c>
      <c r="E62" s="68">
        <v>0</v>
      </c>
      <c r="F62" s="68">
        <v>0.4</v>
      </c>
      <c r="G62" s="68">
        <v>0.1</v>
      </c>
      <c r="H62" s="68">
        <v>0.8</v>
      </c>
      <c r="I62" s="68">
        <v>0.6</v>
      </c>
      <c r="J62" s="68">
        <v>0.5</v>
      </c>
      <c r="K62" s="68">
        <v>0.5</v>
      </c>
      <c r="L62" s="68">
        <v>1.5</v>
      </c>
      <c r="M62" s="68">
        <v>0</v>
      </c>
      <c r="N62" s="68">
        <v>0.4</v>
      </c>
      <c r="O62" s="68">
        <v>0.7</v>
      </c>
      <c r="P62" s="68">
        <v>1.5</v>
      </c>
      <c r="Q62" s="68">
        <v>0.4</v>
      </c>
      <c r="R62" s="68">
        <v>0.3</v>
      </c>
      <c r="S62" s="68">
        <v>1.4</v>
      </c>
      <c r="T62" s="68">
        <v>1.5</v>
      </c>
      <c r="U62" s="68">
        <v>0.3</v>
      </c>
      <c r="V62" s="68">
        <v>-0.4</v>
      </c>
      <c r="W62" s="68">
        <v>-0.9</v>
      </c>
      <c r="X62" s="68">
        <v>-0.3</v>
      </c>
      <c r="Y62" s="68">
        <v>0</v>
      </c>
      <c r="Z62" s="68">
        <v>0.4</v>
      </c>
      <c r="AA62" s="68">
        <v>0.5</v>
      </c>
      <c r="AB62" s="68">
        <v>0.9</v>
      </c>
      <c r="AC62" s="68">
        <v>-0.5</v>
      </c>
      <c r="AD62" s="68">
        <v>0.3</v>
      </c>
      <c r="AE62" s="68">
        <v>0.3</v>
      </c>
      <c r="AF62" s="68">
        <v>1</v>
      </c>
      <c r="AG62" s="68">
        <v>-0.5</v>
      </c>
      <c r="AH62" s="68">
        <v>0.4</v>
      </c>
      <c r="AI62" s="68">
        <v>0.4</v>
      </c>
      <c r="AJ62" s="68">
        <v>0.5</v>
      </c>
      <c r="AK62" s="68">
        <v>0.2</v>
      </c>
      <c r="AL62" s="68">
        <v>0.4</v>
      </c>
      <c r="AM62" s="68">
        <v>0.4</v>
      </c>
      <c r="AN62" s="166">
        <v>-0.2</v>
      </c>
      <c r="AO62" s="68">
        <v>0.2</v>
      </c>
      <c r="AP62" s="68">
        <v>0.9</v>
      </c>
      <c r="AQ62" s="68">
        <v>0</v>
      </c>
      <c r="AR62" s="68">
        <v>0.4</v>
      </c>
      <c r="AS62" s="68">
        <v>0.2</v>
      </c>
      <c r="AT62" s="68">
        <v>0</v>
      </c>
      <c r="AU62" s="68">
        <v>-0.2</v>
      </c>
      <c r="AV62" s="68">
        <v>0.4</v>
      </c>
      <c r="AW62" s="68">
        <v>0.1</v>
      </c>
      <c r="AX62" s="68">
        <v>0.4</v>
      </c>
      <c r="AY62" s="68">
        <v>0.5</v>
      </c>
      <c r="AZ62" s="175">
        <v>0.3</v>
      </c>
      <c r="BA62" s="68"/>
      <c r="BB62" s="68"/>
      <c r="BC62" s="68"/>
      <c r="BD62" s="67"/>
      <c r="BE62" s="67"/>
      <c r="BF62" s="67"/>
      <c r="BG62" s="67"/>
      <c r="BH62" s="67"/>
      <c r="BI62" s="67"/>
      <c r="BJ62" s="67"/>
      <c r="BK62" s="67"/>
      <c r="BL62" s="67"/>
      <c r="BM62" s="189"/>
      <c r="BN62" s="66"/>
      <c r="BO62" s="187"/>
      <c r="BP62" s="188"/>
    </row>
    <row r="63" spans="2:68" x14ac:dyDescent="0.25">
      <c r="B63" s="160" t="s">
        <v>374</v>
      </c>
      <c r="C63" s="77">
        <v>-0.6</v>
      </c>
      <c r="D63" s="68">
        <v>1.4</v>
      </c>
      <c r="E63" s="68">
        <v>0</v>
      </c>
      <c r="F63" s="68">
        <v>0.4</v>
      </c>
      <c r="G63" s="68">
        <v>0.1</v>
      </c>
      <c r="H63" s="68">
        <v>0.8</v>
      </c>
      <c r="I63" s="68">
        <v>0.6</v>
      </c>
      <c r="J63" s="68">
        <v>0.5</v>
      </c>
      <c r="K63" s="68">
        <v>0.5</v>
      </c>
      <c r="L63" s="68">
        <v>1.5</v>
      </c>
      <c r="M63" s="68">
        <v>0</v>
      </c>
      <c r="N63" s="68">
        <v>0.4</v>
      </c>
      <c r="O63" s="68">
        <v>0.7</v>
      </c>
      <c r="P63" s="68">
        <v>1.5</v>
      </c>
      <c r="Q63" s="68">
        <v>0.4</v>
      </c>
      <c r="R63" s="68">
        <v>0.3</v>
      </c>
      <c r="S63" s="68">
        <v>1.4</v>
      </c>
      <c r="T63" s="68">
        <v>1.5</v>
      </c>
      <c r="U63" s="68">
        <v>0.3</v>
      </c>
      <c r="V63" s="68">
        <v>-0.4</v>
      </c>
      <c r="W63" s="68">
        <v>-0.9</v>
      </c>
      <c r="X63" s="68">
        <v>-0.3</v>
      </c>
      <c r="Y63" s="68">
        <v>0</v>
      </c>
      <c r="Z63" s="68">
        <v>0.4</v>
      </c>
      <c r="AA63" s="68">
        <v>0.5</v>
      </c>
      <c r="AB63" s="68">
        <v>0.9</v>
      </c>
      <c r="AC63" s="68">
        <v>-0.5</v>
      </c>
      <c r="AD63" s="68">
        <v>0.3</v>
      </c>
      <c r="AE63" s="68">
        <v>0.3</v>
      </c>
      <c r="AF63" s="68">
        <v>1</v>
      </c>
      <c r="AG63" s="68">
        <v>-0.5</v>
      </c>
      <c r="AH63" s="68">
        <v>0.4</v>
      </c>
      <c r="AI63" s="68">
        <v>0.4</v>
      </c>
      <c r="AJ63" s="68">
        <v>0.5</v>
      </c>
      <c r="AK63" s="68">
        <v>0.2</v>
      </c>
      <c r="AL63" s="68">
        <v>0.4</v>
      </c>
      <c r="AM63" s="68">
        <v>0.4</v>
      </c>
      <c r="AN63" s="68">
        <v>-0.2</v>
      </c>
      <c r="AO63" s="166">
        <v>0.2</v>
      </c>
      <c r="AP63" s="68">
        <v>0.9</v>
      </c>
      <c r="AQ63" s="68">
        <v>0</v>
      </c>
      <c r="AR63" s="68">
        <v>0.4</v>
      </c>
      <c r="AS63" s="68">
        <v>0.2</v>
      </c>
      <c r="AT63" s="68">
        <v>0</v>
      </c>
      <c r="AU63" s="68">
        <v>-0.2</v>
      </c>
      <c r="AV63" s="68">
        <v>0.4</v>
      </c>
      <c r="AW63" s="68">
        <v>0.1</v>
      </c>
      <c r="AX63" s="68">
        <v>0.4</v>
      </c>
      <c r="AY63" s="68">
        <v>0.5</v>
      </c>
      <c r="AZ63" s="68">
        <v>0.6</v>
      </c>
      <c r="BA63" s="175">
        <v>0.4</v>
      </c>
      <c r="BB63" s="68"/>
      <c r="BC63" s="68"/>
      <c r="BD63" s="68"/>
      <c r="BE63" s="67"/>
      <c r="BF63" s="67"/>
      <c r="BG63" s="67"/>
      <c r="BH63" s="67"/>
      <c r="BI63" s="67"/>
      <c r="BJ63" s="67"/>
      <c r="BK63" s="67"/>
      <c r="BL63" s="67"/>
      <c r="BM63" s="189"/>
      <c r="BN63" s="66"/>
      <c r="BO63" s="187"/>
      <c r="BP63" s="188"/>
    </row>
    <row r="64" spans="2:68" x14ac:dyDescent="0.25">
      <c r="B64" s="160" t="s">
        <v>375</v>
      </c>
      <c r="C64" s="77">
        <v>-0.6</v>
      </c>
      <c r="D64" s="68">
        <v>1.4</v>
      </c>
      <c r="E64" s="68">
        <v>0</v>
      </c>
      <c r="F64" s="68">
        <v>0.4</v>
      </c>
      <c r="G64" s="68">
        <v>0.1</v>
      </c>
      <c r="H64" s="68">
        <v>0.8</v>
      </c>
      <c r="I64" s="68">
        <v>0.6</v>
      </c>
      <c r="J64" s="68">
        <v>0.5</v>
      </c>
      <c r="K64" s="68">
        <v>0.5</v>
      </c>
      <c r="L64" s="68">
        <v>1.5</v>
      </c>
      <c r="M64" s="68">
        <v>0</v>
      </c>
      <c r="N64" s="68">
        <v>0.4</v>
      </c>
      <c r="O64" s="68">
        <v>0.7</v>
      </c>
      <c r="P64" s="68">
        <v>1.5</v>
      </c>
      <c r="Q64" s="68">
        <v>0.4</v>
      </c>
      <c r="R64" s="68">
        <v>0.3</v>
      </c>
      <c r="S64" s="68">
        <v>1.4</v>
      </c>
      <c r="T64" s="68">
        <v>1.5</v>
      </c>
      <c r="U64" s="68">
        <v>0.3</v>
      </c>
      <c r="V64" s="68">
        <v>-0.4</v>
      </c>
      <c r="W64" s="68">
        <v>-0.9</v>
      </c>
      <c r="X64" s="68">
        <v>-0.3</v>
      </c>
      <c r="Y64" s="68">
        <v>0</v>
      </c>
      <c r="Z64" s="68">
        <v>0.4</v>
      </c>
      <c r="AA64" s="68">
        <v>0.5</v>
      </c>
      <c r="AB64" s="68">
        <v>0.9</v>
      </c>
      <c r="AC64" s="68">
        <v>-0.5</v>
      </c>
      <c r="AD64" s="68">
        <v>0.3</v>
      </c>
      <c r="AE64" s="68">
        <v>0.3</v>
      </c>
      <c r="AF64" s="68">
        <v>1</v>
      </c>
      <c r="AG64" s="68">
        <v>-0.5</v>
      </c>
      <c r="AH64" s="68">
        <v>0.4</v>
      </c>
      <c r="AI64" s="68">
        <v>0.4</v>
      </c>
      <c r="AJ64" s="68">
        <v>0.5</v>
      </c>
      <c r="AK64" s="68">
        <v>0.2</v>
      </c>
      <c r="AL64" s="68">
        <v>0.4</v>
      </c>
      <c r="AM64" s="68">
        <v>0.4</v>
      </c>
      <c r="AN64" s="68">
        <v>-0.2</v>
      </c>
      <c r="AO64" s="68">
        <v>0.2</v>
      </c>
      <c r="AP64" s="166">
        <v>0.9</v>
      </c>
      <c r="AQ64" s="68">
        <v>0</v>
      </c>
      <c r="AR64" s="68">
        <v>0.4</v>
      </c>
      <c r="AS64" s="68">
        <v>0.2</v>
      </c>
      <c r="AT64" s="68">
        <v>0</v>
      </c>
      <c r="AU64" s="68">
        <v>-0.2</v>
      </c>
      <c r="AV64" s="68">
        <v>0.4</v>
      </c>
      <c r="AW64" s="68">
        <v>0.1</v>
      </c>
      <c r="AX64" s="68">
        <v>0.4</v>
      </c>
      <c r="AY64" s="68">
        <v>0.5</v>
      </c>
      <c r="AZ64" s="68">
        <v>0.6</v>
      </c>
      <c r="BA64" s="68">
        <v>0.2</v>
      </c>
      <c r="BB64" s="175">
        <v>0.2</v>
      </c>
      <c r="BC64" s="68"/>
      <c r="BD64" s="68"/>
      <c r="BE64" s="68"/>
      <c r="BF64" s="67"/>
      <c r="BG64" s="67"/>
      <c r="BH64" s="67"/>
      <c r="BI64" s="67"/>
      <c r="BJ64" s="67"/>
      <c r="BK64" s="67"/>
      <c r="BL64" s="67"/>
      <c r="BM64" s="189"/>
      <c r="BN64" s="66"/>
      <c r="BO64" s="187"/>
      <c r="BP64" s="188"/>
    </row>
    <row r="65" spans="1:68" x14ac:dyDescent="0.25">
      <c r="B65" s="160" t="s">
        <v>376</v>
      </c>
      <c r="C65" s="77">
        <v>-0.6</v>
      </c>
      <c r="D65" s="68">
        <v>1.4</v>
      </c>
      <c r="E65" s="68">
        <v>0</v>
      </c>
      <c r="F65" s="68">
        <v>0.4</v>
      </c>
      <c r="G65" s="68">
        <v>0.1</v>
      </c>
      <c r="H65" s="68">
        <v>0.8</v>
      </c>
      <c r="I65" s="68">
        <v>0.6</v>
      </c>
      <c r="J65" s="68">
        <v>0.5</v>
      </c>
      <c r="K65" s="68">
        <v>0.5</v>
      </c>
      <c r="L65" s="68">
        <v>1.5</v>
      </c>
      <c r="M65" s="68">
        <v>0</v>
      </c>
      <c r="N65" s="68">
        <v>0.4</v>
      </c>
      <c r="O65" s="68">
        <v>0.7</v>
      </c>
      <c r="P65" s="68">
        <v>1.5</v>
      </c>
      <c r="Q65" s="68">
        <v>0.4</v>
      </c>
      <c r="R65" s="68">
        <v>0.3</v>
      </c>
      <c r="S65" s="68">
        <v>1.4</v>
      </c>
      <c r="T65" s="68">
        <v>1.5</v>
      </c>
      <c r="U65" s="68">
        <v>0.3</v>
      </c>
      <c r="V65" s="68">
        <v>-0.4</v>
      </c>
      <c r="W65" s="68">
        <v>-0.9</v>
      </c>
      <c r="X65" s="68">
        <v>-0.3</v>
      </c>
      <c r="Y65" s="68">
        <v>0</v>
      </c>
      <c r="Z65" s="68">
        <v>0.4</v>
      </c>
      <c r="AA65" s="68">
        <v>0.5</v>
      </c>
      <c r="AB65" s="68">
        <v>0.9</v>
      </c>
      <c r="AC65" s="68">
        <v>-0.5</v>
      </c>
      <c r="AD65" s="68">
        <v>0.3</v>
      </c>
      <c r="AE65" s="68">
        <v>0.3</v>
      </c>
      <c r="AF65" s="68">
        <v>1</v>
      </c>
      <c r="AG65" s="68">
        <v>-0.5</v>
      </c>
      <c r="AH65" s="68">
        <v>0.4</v>
      </c>
      <c r="AI65" s="68">
        <v>0.4</v>
      </c>
      <c r="AJ65" s="68">
        <v>0.5</v>
      </c>
      <c r="AK65" s="68">
        <v>0.2</v>
      </c>
      <c r="AL65" s="68">
        <v>0.4</v>
      </c>
      <c r="AM65" s="68">
        <v>0.4</v>
      </c>
      <c r="AN65" s="68">
        <v>-0.2</v>
      </c>
      <c r="AO65" s="68">
        <v>0.2</v>
      </c>
      <c r="AP65" s="68">
        <v>0.9</v>
      </c>
      <c r="AQ65" s="166">
        <v>0</v>
      </c>
      <c r="AR65" s="68">
        <v>0.4</v>
      </c>
      <c r="AS65" s="68">
        <v>0.2</v>
      </c>
      <c r="AT65" s="68">
        <v>0</v>
      </c>
      <c r="AU65" s="68">
        <v>-0.2</v>
      </c>
      <c r="AV65" s="68">
        <v>0.4</v>
      </c>
      <c r="AW65" s="68">
        <v>0.1</v>
      </c>
      <c r="AX65" s="68">
        <v>0.4</v>
      </c>
      <c r="AY65" s="68">
        <v>0.5</v>
      </c>
      <c r="AZ65" s="68">
        <v>0.6</v>
      </c>
      <c r="BA65" s="68">
        <v>0.2</v>
      </c>
      <c r="BB65" s="68">
        <v>0</v>
      </c>
      <c r="BC65" s="175">
        <v>0.3</v>
      </c>
      <c r="BD65" s="68"/>
      <c r="BE65" s="68"/>
      <c r="BF65" s="68"/>
      <c r="BG65" s="67"/>
      <c r="BH65" s="67"/>
      <c r="BI65" s="67"/>
      <c r="BJ65" s="67"/>
      <c r="BK65" s="67"/>
      <c r="BL65" s="67"/>
      <c r="BM65" s="189"/>
      <c r="BN65" s="66"/>
      <c r="BO65" s="187"/>
      <c r="BP65" s="188"/>
    </row>
    <row r="66" spans="1:68" x14ac:dyDescent="0.25">
      <c r="B66" s="160" t="s">
        <v>377</v>
      </c>
      <c r="C66" s="77">
        <v>-0.6</v>
      </c>
      <c r="D66" s="68">
        <v>1.4</v>
      </c>
      <c r="E66" s="68">
        <v>0</v>
      </c>
      <c r="F66" s="68">
        <v>0.4</v>
      </c>
      <c r="G66" s="68">
        <v>0.1</v>
      </c>
      <c r="H66" s="68">
        <v>0.8</v>
      </c>
      <c r="I66" s="68">
        <v>0.6</v>
      </c>
      <c r="J66" s="68">
        <v>0.5</v>
      </c>
      <c r="K66" s="68">
        <v>0.5</v>
      </c>
      <c r="L66" s="68">
        <v>1.5</v>
      </c>
      <c r="M66" s="68">
        <v>0</v>
      </c>
      <c r="N66" s="68">
        <v>0.4</v>
      </c>
      <c r="O66" s="68">
        <v>0.7</v>
      </c>
      <c r="P66" s="68">
        <v>1.5</v>
      </c>
      <c r="Q66" s="68">
        <v>0.4</v>
      </c>
      <c r="R66" s="68">
        <v>0.3</v>
      </c>
      <c r="S66" s="68">
        <v>1.4</v>
      </c>
      <c r="T66" s="68">
        <v>1.5</v>
      </c>
      <c r="U66" s="68">
        <v>0.3</v>
      </c>
      <c r="V66" s="68">
        <v>-0.4</v>
      </c>
      <c r="W66" s="68">
        <v>-0.9</v>
      </c>
      <c r="X66" s="68">
        <v>-0.3</v>
      </c>
      <c r="Y66" s="68">
        <v>0</v>
      </c>
      <c r="Z66" s="68">
        <v>0.4</v>
      </c>
      <c r="AA66" s="68">
        <v>0.5</v>
      </c>
      <c r="AB66" s="68">
        <v>0.9</v>
      </c>
      <c r="AC66" s="68">
        <v>-0.5</v>
      </c>
      <c r="AD66" s="68">
        <v>0.3</v>
      </c>
      <c r="AE66" s="68">
        <v>0.3</v>
      </c>
      <c r="AF66" s="68">
        <v>1</v>
      </c>
      <c r="AG66" s="68">
        <v>-0.5</v>
      </c>
      <c r="AH66" s="68">
        <v>0.4</v>
      </c>
      <c r="AI66" s="68">
        <v>0.4</v>
      </c>
      <c r="AJ66" s="68">
        <v>0.5</v>
      </c>
      <c r="AK66" s="68">
        <v>0.2</v>
      </c>
      <c r="AL66" s="68">
        <v>0.4</v>
      </c>
      <c r="AM66" s="68">
        <v>0.4</v>
      </c>
      <c r="AN66" s="68">
        <v>-0.2</v>
      </c>
      <c r="AO66" s="68">
        <v>0.2</v>
      </c>
      <c r="AP66" s="68">
        <v>0.9</v>
      </c>
      <c r="AQ66" s="68">
        <v>0</v>
      </c>
      <c r="AR66" s="166">
        <v>0.4</v>
      </c>
      <c r="AS66" s="68">
        <v>0.2</v>
      </c>
      <c r="AT66" s="68">
        <v>0</v>
      </c>
      <c r="AU66" s="68">
        <v>-0.2</v>
      </c>
      <c r="AV66" s="68">
        <v>0.4</v>
      </c>
      <c r="AW66" s="68">
        <v>0.1</v>
      </c>
      <c r="AX66" s="68">
        <v>0.4</v>
      </c>
      <c r="AY66" s="68">
        <v>0.5</v>
      </c>
      <c r="AZ66" s="68">
        <v>0.6</v>
      </c>
      <c r="BA66" s="68">
        <v>0.2</v>
      </c>
      <c r="BB66" s="68">
        <v>0</v>
      </c>
      <c r="BC66" s="68">
        <v>0.4</v>
      </c>
      <c r="BD66" s="175">
        <v>0.3</v>
      </c>
      <c r="BE66" s="68"/>
      <c r="BF66" s="68"/>
      <c r="BG66" s="68"/>
      <c r="BH66" s="67"/>
      <c r="BI66" s="67"/>
      <c r="BJ66" s="67"/>
      <c r="BK66" s="67"/>
      <c r="BL66" s="67"/>
      <c r="BM66" s="189"/>
      <c r="BN66" s="66"/>
      <c r="BO66" s="187"/>
      <c r="BP66" s="188"/>
    </row>
    <row r="67" spans="1:68" x14ac:dyDescent="0.25">
      <c r="B67" s="160" t="s">
        <v>378</v>
      </c>
      <c r="C67" s="77">
        <v>-0.6</v>
      </c>
      <c r="D67" s="68">
        <v>1.4</v>
      </c>
      <c r="E67" s="68">
        <v>0</v>
      </c>
      <c r="F67" s="68">
        <v>0.4</v>
      </c>
      <c r="G67" s="68">
        <v>0.1</v>
      </c>
      <c r="H67" s="68">
        <v>0.8</v>
      </c>
      <c r="I67" s="68">
        <v>0.6</v>
      </c>
      <c r="J67" s="68">
        <v>0.5</v>
      </c>
      <c r="K67" s="68">
        <v>0.5</v>
      </c>
      <c r="L67" s="68">
        <v>1.5</v>
      </c>
      <c r="M67" s="68">
        <v>0</v>
      </c>
      <c r="N67" s="68">
        <v>0.4</v>
      </c>
      <c r="O67" s="68">
        <v>0.7</v>
      </c>
      <c r="P67" s="68">
        <v>1.5</v>
      </c>
      <c r="Q67" s="68">
        <v>0.4</v>
      </c>
      <c r="R67" s="68">
        <v>0.3</v>
      </c>
      <c r="S67" s="68">
        <v>1.4</v>
      </c>
      <c r="T67" s="68">
        <v>1.5</v>
      </c>
      <c r="U67" s="68">
        <v>0.3</v>
      </c>
      <c r="V67" s="68">
        <v>-0.4</v>
      </c>
      <c r="W67" s="68">
        <v>-0.9</v>
      </c>
      <c r="X67" s="68">
        <v>-0.3</v>
      </c>
      <c r="Y67" s="68">
        <v>0</v>
      </c>
      <c r="Z67" s="68">
        <v>0.4</v>
      </c>
      <c r="AA67" s="68">
        <v>0.5</v>
      </c>
      <c r="AB67" s="68">
        <v>0.9</v>
      </c>
      <c r="AC67" s="68">
        <v>-0.5</v>
      </c>
      <c r="AD67" s="68">
        <v>0.3</v>
      </c>
      <c r="AE67" s="68">
        <v>0.3</v>
      </c>
      <c r="AF67" s="68">
        <v>1</v>
      </c>
      <c r="AG67" s="68">
        <v>-0.5</v>
      </c>
      <c r="AH67" s="68">
        <v>0.4</v>
      </c>
      <c r="AI67" s="68">
        <v>0.4</v>
      </c>
      <c r="AJ67" s="68">
        <v>0.5</v>
      </c>
      <c r="AK67" s="68">
        <v>0.2</v>
      </c>
      <c r="AL67" s="68">
        <v>0.4</v>
      </c>
      <c r="AM67" s="68">
        <v>0.4</v>
      </c>
      <c r="AN67" s="68">
        <v>-0.2</v>
      </c>
      <c r="AO67" s="68">
        <v>0.2</v>
      </c>
      <c r="AP67" s="68">
        <v>0.9</v>
      </c>
      <c r="AQ67" s="68">
        <v>0</v>
      </c>
      <c r="AR67" s="68">
        <v>0.4</v>
      </c>
      <c r="AS67" s="166">
        <v>0.2</v>
      </c>
      <c r="AT67" s="68">
        <v>0</v>
      </c>
      <c r="AU67" s="68">
        <v>-0.2</v>
      </c>
      <c r="AV67" s="68">
        <v>0.4</v>
      </c>
      <c r="AW67" s="68">
        <v>0.1</v>
      </c>
      <c r="AX67" s="68">
        <v>0.4</v>
      </c>
      <c r="AY67" s="68">
        <v>0.5</v>
      </c>
      <c r="AZ67" s="68">
        <v>0.6</v>
      </c>
      <c r="BA67" s="68">
        <v>0.2</v>
      </c>
      <c r="BB67" s="68">
        <v>0</v>
      </c>
      <c r="BC67" s="68">
        <v>0.4</v>
      </c>
      <c r="BD67" s="68">
        <v>0.5</v>
      </c>
      <c r="BE67" s="175">
        <v>0.5</v>
      </c>
      <c r="BF67" s="68"/>
      <c r="BG67" s="68"/>
      <c r="BH67" s="68"/>
      <c r="BI67" s="67"/>
      <c r="BJ67" s="67"/>
      <c r="BK67" s="67"/>
      <c r="BL67" s="67"/>
      <c r="BM67" s="189"/>
      <c r="BN67" s="66"/>
      <c r="BO67" s="187"/>
      <c r="BP67" s="188"/>
    </row>
    <row r="68" spans="1:68" x14ac:dyDescent="0.25">
      <c r="B68" s="160" t="s">
        <v>379</v>
      </c>
      <c r="C68" s="77">
        <v>-0.6</v>
      </c>
      <c r="D68" s="68">
        <v>1.4</v>
      </c>
      <c r="E68" s="68">
        <v>0</v>
      </c>
      <c r="F68" s="68">
        <v>0.4</v>
      </c>
      <c r="G68" s="68">
        <v>0.1</v>
      </c>
      <c r="H68" s="68">
        <v>0.8</v>
      </c>
      <c r="I68" s="68">
        <v>0.6</v>
      </c>
      <c r="J68" s="68">
        <v>0.5</v>
      </c>
      <c r="K68" s="68">
        <v>0.5</v>
      </c>
      <c r="L68" s="68">
        <v>1.5</v>
      </c>
      <c r="M68" s="68">
        <v>0</v>
      </c>
      <c r="N68" s="68">
        <v>0.4</v>
      </c>
      <c r="O68" s="68">
        <v>0.7</v>
      </c>
      <c r="P68" s="68">
        <v>1.5</v>
      </c>
      <c r="Q68" s="68">
        <v>0.4</v>
      </c>
      <c r="R68" s="68">
        <v>0.3</v>
      </c>
      <c r="S68" s="68">
        <v>1.4</v>
      </c>
      <c r="T68" s="68">
        <v>1.5</v>
      </c>
      <c r="U68" s="68">
        <v>0.3</v>
      </c>
      <c r="V68" s="68">
        <v>-0.4</v>
      </c>
      <c r="W68" s="68">
        <v>-0.9</v>
      </c>
      <c r="X68" s="68">
        <v>-0.3</v>
      </c>
      <c r="Y68" s="68">
        <v>0</v>
      </c>
      <c r="Z68" s="68">
        <v>0.4</v>
      </c>
      <c r="AA68" s="68">
        <v>0.5</v>
      </c>
      <c r="AB68" s="68">
        <v>0.9</v>
      </c>
      <c r="AC68" s="68">
        <v>-0.5</v>
      </c>
      <c r="AD68" s="68">
        <v>0.3</v>
      </c>
      <c r="AE68" s="68">
        <v>0.3</v>
      </c>
      <c r="AF68" s="68">
        <v>1</v>
      </c>
      <c r="AG68" s="68">
        <v>-0.5</v>
      </c>
      <c r="AH68" s="68">
        <v>0.4</v>
      </c>
      <c r="AI68" s="68">
        <v>0.4</v>
      </c>
      <c r="AJ68" s="68">
        <v>0.5</v>
      </c>
      <c r="AK68" s="68">
        <v>0.2</v>
      </c>
      <c r="AL68" s="68">
        <v>0.4</v>
      </c>
      <c r="AM68" s="68">
        <v>0.4</v>
      </c>
      <c r="AN68" s="68">
        <v>-0.2</v>
      </c>
      <c r="AO68" s="68">
        <v>0.2</v>
      </c>
      <c r="AP68" s="68">
        <v>0.9</v>
      </c>
      <c r="AQ68" s="68">
        <v>0</v>
      </c>
      <c r="AR68" s="68">
        <v>0.4</v>
      </c>
      <c r="AS68" s="68">
        <v>0.2</v>
      </c>
      <c r="AT68" s="166">
        <v>0</v>
      </c>
      <c r="AU68" s="68">
        <v>-0.2</v>
      </c>
      <c r="AV68" s="68">
        <v>0.4</v>
      </c>
      <c r="AW68" s="68">
        <v>0.1</v>
      </c>
      <c r="AX68" s="68">
        <v>0.4</v>
      </c>
      <c r="AY68" s="68">
        <v>0.5</v>
      </c>
      <c r="AZ68" s="68">
        <v>0.6</v>
      </c>
      <c r="BA68" s="68">
        <v>0.2</v>
      </c>
      <c r="BB68" s="68">
        <v>-0.1</v>
      </c>
      <c r="BC68" s="68">
        <v>0.5</v>
      </c>
      <c r="BD68" s="68">
        <v>0.5</v>
      </c>
      <c r="BE68" s="68">
        <v>0.3</v>
      </c>
      <c r="BF68" s="175">
        <v>0.3</v>
      </c>
      <c r="BG68" s="68"/>
      <c r="BH68" s="68"/>
      <c r="BI68" s="67"/>
      <c r="BJ68" s="67"/>
      <c r="BK68" s="67"/>
      <c r="BL68" s="67"/>
      <c r="BM68" s="189"/>
      <c r="BN68" s="66"/>
      <c r="BO68" s="187"/>
      <c r="BP68" s="188"/>
    </row>
    <row r="69" spans="1:68" x14ac:dyDescent="0.25">
      <c r="B69" s="169" t="s">
        <v>380</v>
      </c>
      <c r="C69" s="77">
        <v>-0.6</v>
      </c>
      <c r="D69" s="68">
        <v>1.4</v>
      </c>
      <c r="E69" s="68">
        <v>0</v>
      </c>
      <c r="F69" s="68">
        <v>0.4</v>
      </c>
      <c r="G69" s="68">
        <v>0.1</v>
      </c>
      <c r="H69" s="68">
        <v>0.8</v>
      </c>
      <c r="I69" s="68">
        <v>0.6</v>
      </c>
      <c r="J69" s="68">
        <v>0.5</v>
      </c>
      <c r="K69" s="68">
        <v>0.5</v>
      </c>
      <c r="L69" s="68">
        <v>1.5</v>
      </c>
      <c r="M69" s="68">
        <v>0</v>
      </c>
      <c r="N69" s="68">
        <v>0.4</v>
      </c>
      <c r="O69" s="68">
        <v>0.7</v>
      </c>
      <c r="P69" s="68">
        <v>1.5</v>
      </c>
      <c r="Q69" s="68">
        <v>0.4</v>
      </c>
      <c r="R69" s="68">
        <v>0.3</v>
      </c>
      <c r="S69" s="68">
        <v>1.4</v>
      </c>
      <c r="T69" s="68">
        <v>1.5</v>
      </c>
      <c r="U69" s="68">
        <v>0.3</v>
      </c>
      <c r="V69" s="68">
        <v>-0.4</v>
      </c>
      <c r="W69" s="68">
        <v>-0.9</v>
      </c>
      <c r="X69" s="68">
        <v>-0.3</v>
      </c>
      <c r="Y69" s="68">
        <v>0</v>
      </c>
      <c r="Z69" s="68">
        <v>0.4</v>
      </c>
      <c r="AA69" s="68">
        <v>0.5</v>
      </c>
      <c r="AB69" s="68">
        <v>0.9</v>
      </c>
      <c r="AC69" s="68">
        <v>-0.5</v>
      </c>
      <c r="AD69" s="68">
        <v>0.3</v>
      </c>
      <c r="AE69" s="68">
        <v>0.3</v>
      </c>
      <c r="AF69" s="68">
        <v>1</v>
      </c>
      <c r="AG69" s="68">
        <v>-0.5</v>
      </c>
      <c r="AH69" s="68">
        <v>0.4</v>
      </c>
      <c r="AI69" s="68">
        <v>0.4</v>
      </c>
      <c r="AJ69" s="68">
        <v>0.5</v>
      </c>
      <c r="AK69" s="68">
        <v>0.2</v>
      </c>
      <c r="AL69" s="68">
        <v>0.4</v>
      </c>
      <c r="AM69" s="68">
        <v>0.4</v>
      </c>
      <c r="AN69" s="68">
        <v>-0.2</v>
      </c>
      <c r="AO69" s="68">
        <v>0.2</v>
      </c>
      <c r="AP69" s="68">
        <v>0.9</v>
      </c>
      <c r="AQ69" s="68">
        <v>0</v>
      </c>
      <c r="AR69" s="68">
        <v>0.4</v>
      </c>
      <c r="AS69" s="68">
        <v>0.2</v>
      </c>
      <c r="AT69" s="68">
        <v>0</v>
      </c>
      <c r="AU69" s="166">
        <v>-0.2</v>
      </c>
      <c r="AV69" s="68">
        <v>0.4</v>
      </c>
      <c r="AW69" s="68">
        <v>0.1</v>
      </c>
      <c r="AX69" s="68">
        <v>0.4</v>
      </c>
      <c r="AY69" s="68">
        <v>0.5</v>
      </c>
      <c r="AZ69" s="68">
        <v>0.6</v>
      </c>
      <c r="BA69" s="68">
        <v>0.2</v>
      </c>
      <c r="BB69" s="68">
        <v>-0.1</v>
      </c>
      <c r="BC69" s="68">
        <v>0.5</v>
      </c>
      <c r="BD69" s="68">
        <v>0.5</v>
      </c>
      <c r="BE69" s="68">
        <v>0.3</v>
      </c>
      <c r="BF69" s="68">
        <v>0.4</v>
      </c>
      <c r="BG69" s="175">
        <v>0.6</v>
      </c>
      <c r="BH69" s="68"/>
      <c r="BI69" s="68"/>
      <c r="BJ69" s="67"/>
      <c r="BK69" s="67"/>
      <c r="BL69" s="67"/>
      <c r="BM69" s="189"/>
      <c r="BN69" s="66"/>
      <c r="BO69" s="187"/>
      <c r="BP69" s="188"/>
    </row>
    <row r="70" spans="1:68" x14ac:dyDescent="0.25">
      <c r="B70" s="169" t="s">
        <v>381</v>
      </c>
      <c r="C70" s="168">
        <v>-0.6</v>
      </c>
      <c r="D70" s="67">
        <v>1.4</v>
      </c>
      <c r="E70" s="67">
        <v>0</v>
      </c>
      <c r="F70" s="67">
        <v>0.4</v>
      </c>
      <c r="G70" s="67">
        <v>0.1</v>
      </c>
      <c r="H70" s="67">
        <v>0.8</v>
      </c>
      <c r="I70" s="67">
        <v>0.6</v>
      </c>
      <c r="J70" s="67">
        <v>0.5</v>
      </c>
      <c r="K70" s="67">
        <v>0.5</v>
      </c>
      <c r="L70" s="67">
        <v>1.5</v>
      </c>
      <c r="M70" s="67">
        <v>0</v>
      </c>
      <c r="N70" s="67">
        <v>0.4</v>
      </c>
      <c r="O70" s="67">
        <v>0.7</v>
      </c>
      <c r="P70" s="67">
        <v>1.5</v>
      </c>
      <c r="Q70" s="67">
        <v>0.4</v>
      </c>
      <c r="R70" s="67">
        <v>0.3</v>
      </c>
      <c r="S70" s="67">
        <v>1.4</v>
      </c>
      <c r="T70" s="67">
        <v>1.5</v>
      </c>
      <c r="U70" s="67">
        <v>0.3</v>
      </c>
      <c r="V70" s="67">
        <v>-0.4</v>
      </c>
      <c r="W70" s="67">
        <v>-0.9</v>
      </c>
      <c r="X70" s="67">
        <v>-0.3</v>
      </c>
      <c r="Y70" s="67">
        <v>0</v>
      </c>
      <c r="Z70" s="67">
        <v>0.4</v>
      </c>
      <c r="AA70" s="67">
        <v>0.5</v>
      </c>
      <c r="AB70" s="67">
        <v>0.9</v>
      </c>
      <c r="AC70" s="67">
        <v>-0.5</v>
      </c>
      <c r="AD70" s="67">
        <v>0.3</v>
      </c>
      <c r="AE70" s="67">
        <v>0.3</v>
      </c>
      <c r="AF70" s="67">
        <v>1</v>
      </c>
      <c r="AG70" s="67">
        <v>-0.5</v>
      </c>
      <c r="AH70" s="67">
        <v>0.4</v>
      </c>
      <c r="AI70" s="67">
        <v>0.4</v>
      </c>
      <c r="AJ70" s="67">
        <v>0.5</v>
      </c>
      <c r="AK70" s="67">
        <v>0.2</v>
      </c>
      <c r="AL70" s="67">
        <v>0.4</v>
      </c>
      <c r="AM70" s="67">
        <v>0.4</v>
      </c>
      <c r="AN70" s="67">
        <v>-0.2</v>
      </c>
      <c r="AO70" s="67">
        <v>0.2</v>
      </c>
      <c r="AP70" s="67">
        <v>0.9</v>
      </c>
      <c r="AQ70" s="67">
        <v>0</v>
      </c>
      <c r="AR70" s="67">
        <v>0.4</v>
      </c>
      <c r="AS70" s="67">
        <v>0.2</v>
      </c>
      <c r="AT70" s="67">
        <v>0</v>
      </c>
      <c r="AU70" s="67">
        <v>-0.2</v>
      </c>
      <c r="AV70" s="171">
        <v>0.4</v>
      </c>
      <c r="AW70" s="67">
        <v>0.1</v>
      </c>
      <c r="AX70" s="67">
        <v>0.4</v>
      </c>
      <c r="AY70" s="67">
        <v>0.5</v>
      </c>
      <c r="AZ70" s="67">
        <v>0.6</v>
      </c>
      <c r="BA70" s="67">
        <v>0.2</v>
      </c>
      <c r="BB70" s="67">
        <v>-0.1</v>
      </c>
      <c r="BC70" s="67">
        <v>0.5</v>
      </c>
      <c r="BD70" s="67">
        <v>0.5</v>
      </c>
      <c r="BE70" s="67">
        <v>0.3</v>
      </c>
      <c r="BF70" s="67">
        <v>0.4</v>
      </c>
      <c r="BG70" s="67">
        <v>0.6</v>
      </c>
      <c r="BH70" s="175">
        <v>0.5</v>
      </c>
      <c r="BI70" s="67"/>
      <c r="BJ70" s="67"/>
      <c r="BK70" s="67"/>
      <c r="BL70" s="67"/>
      <c r="BM70" s="189"/>
      <c r="BN70" s="66"/>
      <c r="BO70" s="187"/>
      <c r="BP70" s="188"/>
    </row>
    <row r="71" spans="1:68" ht="13.8" thickBot="1" x14ac:dyDescent="0.3">
      <c r="A71" s="42"/>
      <c r="B71" s="170" t="s">
        <v>382</v>
      </c>
      <c r="C71" s="205">
        <v>-0.6</v>
      </c>
      <c r="D71" s="204">
        <v>1.4</v>
      </c>
      <c r="E71" s="204">
        <v>0</v>
      </c>
      <c r="F71" s="204">
        <v>0.4</v>
      </c>
      <c r="G71" s="204">
        <v>0.1</v>
      </c>
      <c r="H71" s="204">
        <v>0.8</v>
      </c>
      <c r="I71" s="204">
        <v>0.6</v>
      </c>
      <c r="J71" s="204">
        <v>0.5</v>
      </c>
      <c r="K71" s="204">
        <v>0.5</v>
      </c>
      <c r="L71" s="204">
        <v>1.5</v>
      </c>
      <c r="M71" s="204">
        <v>0</v>
      </c>
      <c r="N71" s="204">
        <v>0.4</v>
      </c>
      <c r="O71" s="204">
        <v>0.7</v>
      </c>
      <c r="P71" s="204">
        <v>1.5</v>
      </c>
      <c r="Q71" s="204">
        <v>0.4</v>
      </c>
      <c r="R71" s="204">
        <v>0.3</v>
      </c>
      <c r="S71" s="204">
        <v>1.4</v>
      </c>
      <c r="T71" s="204">
        <v>1.5</v>
      </c>
      <c r="U71" s="204">
        <v>0.3</v>
      </c>
      <c r="V71" s="204">
        <v>-0.4</v>
      </c>
      <c r="W71" s="204">
        <v>-0.9</v>
      </c>
      <c r="X71" s="204">
        <v>-0.3</v>
      </c>
      <c r="Y71" s="204">
        <v>0</v>
      </c>
      <c r="Z71" s="204">
        <v>0.4</v>
      </c>
      <c r="AA71" s="204">
        <v>0.5</v>
      </c>
      <c r="AB71" s="204">
        <v>0.9</v>
      </c>
      <c r="AC71" s="204">
        <v>-0.5</v>
      </c>
      <c r="AD71" s="204">
        <v>0.3</v>
      </c>
      <c r="AE71" s="204">
        <v>0.3</v>
      </c>
      <c r="AF71" s="204">
        <v>1</v>
      </c>
      <c r="AG71" s="204">
        <v>-0.5</v>
      </c>
      <c r="AH71" s="204">
        <v>0.4</v>
      </c>
      <c r="AI71" s="204">
        <v>0.4</v>
      </c>
      <c r="AJ71" s="204">
        <v>0.5</v>
      </c>
      <c r="AK71" s="204">
        <v>0.2</v>
      </c>
      <c r="AL71" s="204">
        <v>0.4</v>
      </c>
      <c r="AM71" s="204">
        <v>0.4</v>
      </c>
      <c r="AN71" s="204">
        <v>-0.2</v>
      </c>
      <c r="AO71" s="204">
        <v>0.2</v>
      </c>
      <c r="AP71" s="204">
        <v>0.9</v>
      </c>
      <c r="AQ71" s="204">
        <v>0</v>
      </c>
      <c r="AR71" s="204">
        <v>0.4</v>
      </c>
      <c r="AS71" s="204">
        <v>0.2</v>
      </c>
      <c r="AT71" s="204">
        <v>0</v>
      </c>
      <c r="AU71" s="204">
        <v>-0.2</v>
      </c>
      <c r="AV71" s="204">
        <v>0.4</v>
      </c>
      <c r="AW71" s="213">
        <v>0.1</v>
      </c>
      <c r="AX71" s="204">
        <v>0.4</v>
      </c>
      <c r="AY71" s="204">
        <v>0.5</v>
      </c>
      <c r="AZ71" s="204">
        <v>0.6</v>
      </c>
      <c r="BA71" s="204">
        <v>0.2</v>
      </c>
      <c r="BB71" s="204">
        <v>-0.1</v>
      </c>
      <c r="BC71" s="204">
        <v>0.5</v>
      </c>
      <c r="BD71" s="204">
        <v>0.5</v>
      </c>
      <c r="BE71" s="204">
        <v>0.4</v>
      </c>
      <c r="BF71" s="204">
        <v>0.3</v>
      </c>
      <c r="BG71" s="204">
        <v>0.6</v>
      </c>
      <c r="BH71" s="204">
        <v>0.4</v>
      </c>
      <c r="BI71" s="69">
        <v>0.5</v>
      </c>
      <c r="BJ71" s="68"/>
      <c r="BK71" s="67"/>
      <c r="BL71" s="67"/>
      <c r="BM71" s="189"/>
      <c r="BN71" s="186"/>
      <c r="BO71" s="187"/>
      <c r="BP71" s="188"/>
    </row>
    <row r="72" spans="1:68" x14ac:dyDescent="0.25">
      <c r="A72" s="35"/>
      <c r="B72" s="169" t="s">
        <v>389</v>
      </c>
      <c r="C72" s="205">
        <v>-0.6</v>
      </c>
      <c r="D72" s="205">
        <v>1.4</v>
      </c>
      <c r="E72" s="205">
        <v>0</v>
      </c>
      <c r="F72" s="205">
        <v>0.4</v>
      </c>
      <c r="G72" s="205">
        <v>0.1</v>
      </c>
      <c r="H72" s="205">
        <v>0.8</v>
      </c>
      <c r="I72" s="205">
        <v>0.6</v>
      </c>
      <c r="J72" s="205">
        <v>0.5</v>
      </c>
      <c r="K72" s="205">
        <v>0.5</v>
      </c>
      <c r="L72" s="205">
        <v>1.5</v>
      </c>
      <c r="M72" s="204">
        <v>0</v>
      </c>
      <c r="N72" s="205">
        <v>0.4</v>
      </c>
      <c r="O72" s="205">
        <v>0.7</v>
      </c>
      <c r="P72" s="205">
        <v>1.5</v>
      </c>
      <c r="Q72" s="205">
        <v>0.4</v>
      </c>
      <c r="R72" s="205">
        <v>0.3</v>
      </c>
      <c r="S72" s="205">
        <v>1.4</v>
      </c>
      <c r="T72" s="205">
        <v>1.5</v>
      </c>
      <c r="U72" s="205">
        <v>0.3</v>
      </c>
      <c r="V72" s="205">
        <v>-0.4</v>
      </c>
      <c r="W72" s="205">
        <v>-0.9</v>
      </c>
      <c r="X72" s="205">
        <v>-0.3</v>
      </c>
      <c r="Y72" s="205">
        <v>0</v>
      </c>
      <c r="Z72" s="205">
        <v>0.4</v>
      </c>
      <c r="AA72" s="205">
        <v>0.5</v>
      </c>
      <c r="AB72" s="205">
        <v>0.9</v>
      </c>
      <c r="AC72" s="205">
        <v>-0.5</v>
      </c>
      <c r="AD72" s="205">
        <v>0.3</v>
      </c>
      <c r="AE72" s="205">
        <v>0.3</v>
      </c>
      <c r="AF72" s="205">
        <v>1</v>
      </c>
      <c r="AG72" s="205">
        <v>-0.5</v>
      </c>
      <c r="AH72" s="205">
        <v>0.4</v>
      </c>
      <c r="AI72" s="205">
        <v>0.4</v>
      </c>
      <c r="AJ72" s="205">
        <v>0.5</v>
      </c>
      <c r="AK72" s="204">
        <v>0.2</v>
      </c>
      <c r="AL72" s="204">
        <v>0.4</v>
      </c>
      <c r="AM72" s="204">
        <v>0.4</v>
      </c>
      <c r="AN72" s="204">
        <v>-0.2</v>
      </c>
      <c r="AO72" s="204">
        <v>0.2</v>
      </c>
      <c r="AP72" s="204">
        <v>0.9</v>
      </c>
      <c r="AQ72" s="204">
        <v>0</v>
      </c>
      <c r="AR72" s="204">
        <v>0.4</v>
      </c>
      <c r="AS72" s="204">
        <v>0.2</v>
      </c>
      <c r="AT72" s="204">
        <v>0</v>
      </c>
      <c r="AU72" s="204">
        <v>-0.2</v>
      </c>
      <c r="AV72" s="204">
        <v>0.4</v>
      </c>
      <c r="AW72" s="213">
        <v>0.1</v>
      </c>
      <c r="AX72" s="213">
        <v>0.4</v>
      </c>
      <c r="AY72" s="204">
        <v>0.5</v>
      </c>
      <c r="AZ72" s="204">
        <v>0.6</v>
      </c>
      <c r="BA72" s="204">
        <v>0.2</v>
      </c>
      <c r="BB72" s="204">
        <v>-0.1</v>
      </c>
      <c r="BC72" s="204">
        <v>0.5</v>
      </c>
      <c r="BD72" s="204">
        <v>0.5</v>
      </c>
      <c r="BE72" s="204">
        <v>0.4</v>
      </c>
      <c r="BF72" s="204">
        <v>0.3</v>
      </c>
      <c r="BG72" s="204">
        <v>0.6</v>
      </c>
      <c r="BH72" s="204">
        <v>0.4</v>
      </c>
      <c r="BI72" s="68">
        <v>0.5</v>
      </c>
      <c r="BJ72" s="69">
        <v>0.2</v>
      </c>
      <c r="BK72" s="68"/>
      <c r="BL72" s="67"/>
      <c r="BM72" s="189"/>
      <c r="BN72" s="186"/>
      <c r="BO72" s="187"/>
      <c r="BP72" s="188"/>
    </row>
    <row r="73" spans="1:68" ht="13.8" thickBot="1" x14ac:dyDescent="0.3">
      <c r="A73" s="35"/>
      <c r="B73" s="169" t="s">
        <v>391</v>
      </c>
      <c r="C73" s="205">
        <v>-0.6</v>
      </c>
      <c r="D73" s="205">
        <v>1.4</v>
      </c>
      <c r="E73" s="205">
        <v>0</v>
      </c>
      <c r="F73" s="205">
        <v>0.4</v>
      </c>
      <c r="G73" s="205">
        <v>0.1</v>
      </c>
      <c r="H73" s="205">
        <v>0.8</v>
      </c>
      <c r="I73" s="205">
        <v>0.6</v>
      </c>
      <c r="J73" s="205">
        <v>0.5</v>
      </c>
      <c r="K73" s="205">
        <v>0.5</v>
      </c>
      <c r="L73" s="205">
        <v>1.5</v>
      </c>
      <c r="M73" s="205">
        <v>0</v>
      </c>
      <c r="N73" s="205">
        <v>0.4</v>
      </c>
      <c r="O73" s="205">
        <v>0.7</v>
      </c>
      <c r="P73" s="205">
        <v>1.5</v>
      </c>
      <c r="Q73" s="205">
        <v>0.4</v>
      </c>
      <c r="R73" s="205">
        <v>0.3</v>
      </c>
      <c r="S73" s="205">
        <v>1.4</v>
      </c>
      <c r="T73" s="205">
        <v>1.5</v>
      </c>
      <c r="U73" s="205">
        <v>0.3</v>
      </c>
      <c r="V73" s="205">
        <v>-0.4</v>
      </c>
      <c r="W73" s="205">
        <v>-0.9</v>
      </c>
      <c r="X73" s="205">
        <v>-0.3</v>
      </c>
      <c r="Y73" s="205">
        <v>0</v>
      </c>
      <c r="Z73" s="205">
        <v>0.4</v>
      </c>
      <c r="AA73" s="205">
        <v>0.5</v>
      </c>
      <c r="AB73" s="205">
        <v>0.9</v>
      </c>
      <c r="AC73" s="205">
        <v>-0.5</v>
      </c>
      <c r="AD73" s="205">
        <v>0.3</v>
      </c>
      <c r="AE73" s="205">
        <v>0.3</v>
      </c>
      <c r="AF73" s="205">
        <v>1</v>
      </c>
      <c r="AG73" s="205">
        <v>-0.5</v>
      </c>
      <c r="AH73" s="205">
        <v>0.4</v>
      </c>
      <c r="AI73" s="205">
        <v>0.4</v>
      </c>
      <c r="AJ73" s="205">
        <v>0.5</v>
      </c>
      <c r="AK73" s="204">
        <v>0.2</v>
      </c>
      <c r="AL73" s="204">
        <v>0.4</v>
      </c>
      <c r="AM73" s="204">
        <v>0.4</v>
      </c>
      <c r="AN73" s="204">
        <v>-0.2</v>
      </c>
      <c r="AO73" s="204">
        <v>0.2</v>
      </c>
      <c r="AP73" s="204">
        <v>0.9</v>
      </c>
      <c r="AQ73" s="204">
        <v>0</v>
      </c>
      <c r="AR73" s="204">
        <v>0.4</v>
      </c>
      <c r="AS73" s="204">
        <v>0.2</v>
      </c>
      <c r="AT73" s="204">
        <v>0</v>
      </c>
      <c r="AU73" s="204">
        <v>-0.2</v>
      </c>
      <c r="AV73" s="204">
        <v>0.4</v>
      </c>
      <c r="AW73" s="213">
        <v>0.1</v>
      </c>
      <c r="AX73" s="204">
        <v>0.4</v>
      </c>
      <c r="AY73" s="213">
        <v>0.5</v>
      </c>
      <c r="AZ73" s="204">
        <v>0.6</v>
      </c>
      <c r="BA73" s="204">
        <v>0.2</v>
      </c>
      <c r="BB73" s="204">
        <v>-0.1</v>
      </c>
      <c r="BC73" s="204">
        <v>0.5</v>
      </c>
      <c r="BD73" s="204">
        <v>0.5</v>
      </c>
      <c r="BE73" s="204">
        <v>0.4</v>
      </c>
      <c r="BF73" s="204">
        <v>0.3</v>
      </c>
      <c r="BG73" s="204">
        <v>0.6</v>
      </c>
      <c r="BH73" s="204">
        <v>0.3</v>
      </c>
      <c r="BI73" s="68">
        <v>0.6</v>
      </c>
      <c r="BJ73" s="256">
        <v>0.1</v>
      </c>
      <c r="BK73" s="257">
        <v>0.6</v>
      </c>
      <c r="BL73" s="68"/>
      <c r="BM73" s="189"/>
      <c r="BN73" s="186"/>
      <c r="BO73" s="187"/>
      <c r="BP73" s="188"/>
    </row>
    <row r="74" spans="1:68" x14ac:dyDescent="0.25">
      <c r="A74" s="35"/>
      <c r="B74" s="169" t="s">
        <v>392</v>
      </c>
      <c r="C74" s="205">
        <v>-0.6</v>
      </c>
      <c r="D74" s="205">
        <v>1.4</v>
      </c>
      <c r="E74" s="205">
        <v>0</v>
      </c>
      <c r="F74" s="205">
        <v>0.4</v>
      </c>
      <c r="G74" s="205">
        <v>0.1</v>
      </c>
      <c r="H74" s="205">
        <v>0.8</v>
      </c>
      <c r="I74" s="205">
        <v>0.6</v>
      </c>
      <c r="J74" s="205">
        <v>0.5</v>
      </c>
      <c r="K74" s="205">
        <v>0.5</v>
      </c>
      <c r="L74" s="205">
        <v>1.5</v>
      </c>
      <c r="M74" s="205">
        <v>0</v>
      </c>
      <c r="N74" s="205">
        <v>0.4</v>
      </c>
      <c r="O74" s="205">
        <v>0.7</v>
      </c>
      <c r="P74" s="205">
        <v>1.5</v>
      </c>
      <c r="Q74" s="205">
        <v>0.4</v>
      </c>
      <c r="R74" s="205">
        <v>0.3</v>
      </c>
      <c r="S74" s="205">
        <v>1.4</v>
      </c>
      <c r="T74" s="205">
        <v>1.5</v>
      </c>
      <c r="U74" s="205">
        <v>0.3</v>
      </c>
      <c r="V74" s="205">
        <v>-0.4</v>
      </c>
      <c r="W74" s="205">
        <v>-0.9</v>
      </c>
      <c r="X74" s="205">
        <v>-0.3</v>
      </c>
      <c r="Y74" s="205">
        <v>0</v>
      </c>
      <c r="Z74" s="205">
        <v>0.4</v>
      </c>
      <c r="AA74" s="205">
        <v>0.5</v>
      </c>
      <c r="AB74" s="205">
        <v>0.9</v>
      </c>
      <c r="AC74" s="205">
        <v>-0.5</v>
      </c>
      <c r="AD74" s="205">
        <v>0.3</v>
      </c>
      <c r="AE74" s="205">
        <v>0.3</v>
      </c>
      <c r="AF74" s="205">
        <v>1</v>
      </c>
      <c r="AG74" s="205">
        <v>-0.5</v>
      </c>
      <c r="AH74" s="205">
        <v>0.4</v>
      </c>
      <c r="AI74" s="205">
        <v>0.4</v>
      </c>
      <c r="AJ74" s="205">
        <v>0.5</v>
      </c>
      <c r="AK74" s="204">
        <v>0.2</v>
      </c>
      <c r="AL74" s="204">
        <v>0.4</v>
      </c>
      <c r="AM74" s="204">
        <v>0.4</v>
      </c>
      <c r="AN74" s="204">
        <v>-0.2</v>
      </c>
      <c r="AO74" s="204">
        <v>0.2</v>
      </c>
      <c r="AP74" s="204">
        <v>0.9</v>
      </c>
      <c r="AQ74" s="204">
        <v>0</v>
      </c>
      <c r="AR74" s="204">
        <v>0.4</v>
      </c>
      <c r="AS74" s="204">
        <v>0.2</v>
      </c>
      <c r="AT74" s="204">
        <v>0</v>
      </c>
      <c r="AU74" s="204">
        <v>-0.2</v>
      </c>
      <c r="AV74" s="204">
        <v>0.4</v>
      </c>
      <c r="AW74" s="213">
        <v>0.1</v>
      </c>
      <c r="AX74" s="204">
        <v>0.4</v>
      </c>
      <c r="AY74" s="204">
        <v>0.5</v>
      </c>
      <c r="AZ74" s="213">
        <v>0.6</v>
      </c>
      <c r="BA74" s="204">
        <v>0.2</v>
      </c>
      <c r="BB74" s="204">
        <v>-0.1</v>
      </c>
      <c r="BC74" s="204">
        <v>0.5</v>
      </c>
      <c r="BD74" s="204">
        <v>0.5</v>
      </c>
      <c r="BE74" s="204">
        <v>0.4</v>
      </c>
      <c r="BF74" s="204">
        <v>0.3</v>
      </c>
      <c r="BG74" s="204">
        <v>0.6</v>
      </c>
      <c r="BH74" s="204">
        <v>0.3</v>
      </c>
      <c r="BI74" s="68">
        <v>0.6</v>
      </c>
      <c r="BJ74" s="256">
        <v>0.3</v>
      </c>
      <c r="BK74" s="256">
        <v>0.5</v>
      </c>
      <c r="BL74" s="69">
        <v>0.3</v>
      </c>
      <c r="BM74" s="197"/>
      <c r="BN74" s="186"/>
      <c r="BO74" s="187"/>
      <c r="BP74" s="188"/>
    </row>
    <row r="75" spans="1:68" ht="13.8" thickBot="1" x14ac:dyDescent="0.3">
      <c r="A75" s="35"/>
      <c r="B75" s="169" t="s">
        <v>400</v>
      </c>
      <c r="C75" s="205">
        <v>-0.6</v>
      </c>
      <c r="D75" s="205">
        <v>1.4</v>
      </c>
      <c r="E75" s="205">
        <v>0</v>
      </c>
      <c r="F75" s="205">
        <v>0.4</v>
      </c>
      <c r="G75" s="205">
        <v>0.1</v>
      </c>
      <c r="H75" s="205">
        <v>0.8</v>
      </c>
      <c r="I75" s="205">
        <v>0.6</v>
      </c>
      <c r="J75" s="205">
        <v>0.5</v>
      </c>
      <c r="K75" s="205">
        <v>0.5</v>
      </c>
      <c r="L75" s="205">
        <v>1.5</v>
      </c>
      <c r="M75" s="205">
        <v>0</v>
      </c>
      <c r="N75" s="205">
        <v>0.4</v>
      </c>
      <c r="O75" s="205">
        <v>0.7</v>
      </c>
      <c r="P75" s="205">
        <v>1.5</v>
      </c>
      <c r="Q75" s="205">
        <v>0.4</v>
      </c>
      <c r="R75" s="205">
        <v>0.3</v>
      </c>
      <c r="S75" s="205">
        <v>1.4</v>
      </c>
      <c r="T75" s="205">
        <v>1.5</v>
      </c>
      <c r="U75" s="205">
        <v>0.3</v>
      </c>
      <c r="V75" s="205">
        <v>-0.4</v>
      </c>
      <c r="W75" s="205">
        <v>-0.9</v>
      </c>
      <c r="X75" s="205">
        <v>-0.3</v>
      </c>
      <c r="Y75" s="205">
        <v>0</v>
      </c>
      <c r="Z75" s="205">
        <v>0.4</v>
      </c>
      <c r="AA75" s="205">
        <v>0.5</v>
      </c>
      <c r="AB75" s="205">
        <v>0.9</v>
      </c>
      <c r="AC75" s="205">
        <v>-0.5</v>
      </c>
      <c r="AD75" s="205">
        <v>0.3</v>
      </c>
      <c r="AE75" s="205">
        <v>0.3</v>
      </c>
      <c r="AF75" s="205">
        <v>1</v>
      </c>
      <c r="AG75" s="205">
        <v>-0.5</v>
      </c>
      <c r="AH75" s="205">
        <v>0.4</v>
      </c>
      <c r="AI75" s="205">
        <v>0.4</v>
      </c>
      <c r="AJ75" s="205">
        <v>0.5</v>
      </c>
      <c r="AK75" s="204">
        <v>0.2</v>
      </c>
      <c r="AL75" s="204">
        <v>0.4</v>
      </c>
      <c r="AM75" s="204">
        <v>0.4</v>
      </c>
      <c r="AN75" s="204">
        <v>-0.2</v>
      </c>
      <c r="AO75" s="204">
        <v>0.2</v>
      </c>
      <c r="AP75" s="204">
        <v>0.9</v>
      </c>
      <c r="AQ75" s="204">
        <v>0</v>
      </c>
      <c r="AR75" s="204">
        <v>0.4</v>
      </c>
      <c r="AS75" s="204">
        <v>0.2</v>
      </c>
      <c r="AT75" s="204">
        <v>0</v>
      </c>
      <c r="AU75" s="204">
        <v>-0.2</v>
      </c>
      <c r="AV75" s="204">
        <v>0.4</v>
      </c>
      <c r="AW75" s="213">
        <v>0.1</v>
      </c>
      <c r="AX75" s="204">
        <v>0.4</v>
      </c>
      <c r="AY75" s="204">
        <v>0.5</v>
      </c>
      <c r="AZ75" s="213">
        <v>0.6</v>
      </c>
      <c r="BA75" s="204">
        <v>0.2</v>
      </c>
      <c r="BB75" s="204">
        <v>-0.1</v>
      </c>
      <c r="BC75" s="204">
        <v>0.5</v>
      </c>
      <c r="BD75" s="204">
        <v>0.5</v>
      </c>
      <c r="BE75" s="204">
        <v>0.4</v>
      </c>
      <c r="BF75" s="204">
        <v>0.3</v>
      </c>
      <c r="BG75" s="204">
        <v>0.6</v>
      </c>
      <c r="BH75" s="204">
        <v>0.3</v>
      </c>
      <c r="BI75" s="68">
        <v>0.5</v>
      </c>
      <c r="BJ75" s="256">
        <v>0.3</v>
      </c>
      <c r="BK75" s="256">
        <v>0.3</v>
      </c>
      <c r="BL75" s="68">
        <v>0.3</v>
      </c>
      <c r="BM75" s="190">
        <v>1.1000000000000001</v>
      </c>
      <c r="BN75" s="186"/>
      <c r="BO75" s="187"/>
      <c r="BP75" s="188"/>
    </row>
    <row r="76" spans="1:68" ht="13.8" thickBot="1" x14ac:dyDescent="0.3">
      <c r="B76" s="239" t="s">
        <v>19</v>
      </c>
      <c r="C76" s="242">
        <f>IF(ISBLANK($C$75),"N/A",$C$75)</f>
        <v>-0.6</v>
      </c>
      <c r="D76" s="242">
        <f>IF(ISBLANK($D$75),"N/A",$D$75)</f>
        <v>1.4</v>
      </c>
      <c r="E76" s="242">
        <f>IF(ISBLANK($E$75),"N/A",$E$75)</f>
        <v>0</v>
      </c>
      <c r="F76" s="242">
        <f>IF(ISBLANK($F$75),"N/A",$F$75)</f>
        <v>0.4</v>
      </c>
      <c r="G76" s="242">
        <f>IF(ISBLANK($G$75),"N/A",$G$75)</f>
        <v>0.1</v>
      </c>
      <c r="H76" s="242">
        <f>IF(ISBLANK($H$75),"N/A",$H$75)</f>
        <v>0.8</v>
      </c>
      <c r="I76" s="242">
        <f>IF(ISBLANK($I$75),"N/A",$I$75)</f>
        <v>0.6</v>
      </c>
      <c r="J76" s="242">
        <f>IF(ISBLANK($J$75),"N/A",$J$75)</f>
        <v>0.5</v>
      </c>
      <c r="K76" s="242">
        <f>IF(ISBLANK($K$75),"N/A",$K$75)</f>
        <v>0.5</v>
      </c>
      <c r="L76" s="242">
        <f>IF(ISBLANK($L$75),"N/A",$L$75)</f>
        <v>1.5</v>
      </c>
      <c r="M76" s="242">
        <f>IF(ISBLANK($M$75),"N/A",$M$75)</f>
        <v>0</v>
      </c>
      <c r="N76" s="242">
        <f>IF(ISBLANK($N$75),"N/A",$N$75)</f>
        <v>0.4</v>
      </c>
      <c r="O76" s="242">
        <f>IF(ISBLANK($O$75),"N/A",$O$75)</f>
        <v>0.7</v>
      </c>
      <c r="P76" s="242">
        <f>IF(ISBLANK($P$75),"N/A",$P$75)</f>
        <v>1.5</v>
      </c>
      <c r="Q76" s="242">
        <f>IF(ISBLANK($Q$75),"N/A",$Q$75)</f>
        <v>0.4</v>
      </c>
      <c r="R76" s="242">
        <f>IF(ISBLANK($R$75),"N/A",$R$75)</f>
        <v>0.3</v>
      </c>
      <c r="S76" s="242">
        <f>IF(ISBLANK($S$75),"N/A",$S$75)</f>
        <v>1.4</v>
      </c>
      <c r="T76" s="242">
        <f>IF(ISBLANK($T$75),"N/A",$T$75)</f>
        <v>1.5</v>
      </c>
      <c r="U76" s="242">
        <f>IF(ISBLANK($U$75),"N/A",$U$75)</f>
        <v>0.3</v>
      </c>
      <c r="V76" s="242">
        <f>IF(ISBLANK($V$75),"N/A",$V$75)</f>
        <v>-0.4</v>
      </c>
      <c r="W76" s="242">
        <f>IF(ISBLANK($W$75),"N/A",$W$75)</f>
        <v>-0.9</v>
      </c>
      <c r="X76" s="242">
        <f>IF(ISBLANK($X$75),"N/A",$X$75)</f>
        <v>-0.3</v>
      </c>
      <c r="Y76" s="242">
        <f>IF(ISBLANK($Y$75),"N/A",$Y$75)</f>
        <v>0</v>
      </c>
      <c r="Z76" s="242">
        <f>IF(ISBLANK($Z$75),"N/A",$Z$75)</f>
        <v>0.4</v>
      </c>
      <c r="AA76" s="242">
        <f>IF(ISBLANK($AA$75),"N/A",$AA$75)</f>
        <v>0.5</v>
      </c>
      <c r="AB76" s="242">
        <f>IF(ISBLANK($AB$75),"N/A",$AB$75)</f>
        <v>0.9</v>
      </c>
      <c r="AC76" s="242">
        <f>IF(ISBLANK($AC$75),"N/A",$AC$75)</f>
        <v>-0.5</v>
      </c>
      <c r="AD76" s="242">
        <f>IF(ISBLANK($AD$75),"N/A",$AD$75)</f>
        <v>0.3</v>
      </c>
      <c r="AE76" s="242">
        <f>IF(ISBLANK($AE$75),"N/A",$AE$75)</f>
        <v>0.3</v>
      </c>
      <c r="AF76" s="242">
        <f>IF(ISBLANK($AF$75),"N/A",$AF$75)</f>
        <v>1</v>
      </c>
      <c r="AG76" s="242">
        <f>IF(ISBLANK($AG$75),"N/A",$AG$75)</f>
        <v>-0.5</v>
      </c>
      <c r="AH76" s="242">
        <f>IF(ISBLANK($AH$75),"N/A",$AH$75)</f>
        <v>0.4</v>
      </c>
      <c r="AI76" s="242">
        <f>IF(ISBLANK($AI$75),"N/A",$AI$75)</f>
        <v>0.4</v>
      </c>
      <c r="AJ76" s="242">
        <f>IF(ISBLANK($AJ$75),"N/A",$AJ$75)</f>
        <v>0.5</v>
      </c>
      <c r="AK76" s="242">
        <f>IF(ISBLANK($AK$75),"N/A",$AK$75)</f>
        <v>0.2</v>
      </c>
      <c r="AL76" s="242">
        <f>IF(ISBLANK($AL$75),"N/A",$AL$75)</f>
        <v>0.4</v>
      </c>
      <c r="AM76" s="242">
        <f>IF(ISBLANK($AM$75),"N/A",$AM$75)</f>
        <v>0.4</v>
      </c>
      <c r="AN76" s="242">
        <f>IF(ISBLANK($AN$75),"N/A",$AN$75)</f>
        <v>-0.2</v>
      </c>
      <c r="AO76" s="242">
        <f>IF(ISBLANK($AO$75),"N/A",$AO$75)</f>
        <v>0.2</v>
      </c>
      <c r="AP76" s="242">
        <f>IF(ISBLANK($AP$75),"N/A",$AP$75)</f>
        <v>0.9</v>
      </c>
      <c r="AQ76" s="242">
        <f>IF(ISBLANK($AQ$75),"N/A",$AQ$75)</f>
        <v>0</v>
      </c>
      <c r="AR76" s="242">
        <f>IF(ISBLANK($AR$75),"N/A",$AR$75)</f>
        <v>0.4</v>
      </c>
      <c r="AS76" s="242">
        <f>IF(ISBLANK($AS$75),"N/A",$AS$75)</f>
        <v>0.2</v>
      </c>
      <c r="AT76" s="242">
        <f>IF(ISBLANK($AT$75),"N/A",$AT$75)</f>
        <v>0</v>
      </c>
      <c r="AU76" s="242">
        <f>IF(ISBLANK($AU$75),"N/A",$AU$75)</f>
        <v>-0.2</v>
      </c>
      <c r="AV76" s="242">
        <f>IF(ISBLANK($AV$75),"N/A",$AV$75)</f>
        <v>0.4</v>
      </c>
      <c r="AW76" s="242">
        <f>IF(ISBLANK($AW$75),"N/A",$AW$75)</f>
        <v>0.1</v>
      </c>
      <c r="AX76" s="242">
        <f>IF(ISBLANK($AX$75),"N/A",$AX$75)</f>
        <v>0.4</v>
      </c>
      <c r="AY76" s="242">
        <f>IF(ISBLANK($AY$75),"N/A",$AY$75)</f>
        <v>0.5</v>
      </c>
      <c r="AZ76" s="242">
        <f>IF(ISBLANK($AZ$75),"N/A",$AZ$75)</f>
        <v>0.6</v>
      </c>
      <c r="BA76" s="242">
        <f>IF(ISBLANK($BA$75),"N/A",$BA$75)</f>
        <v>0.2</v>
      </c>
      <c r="BB76" s="242">
        <f>IF(ISBLANK($BB$75),"N/A",$BB$75)</f>
        <v>-0.1</v>
      </c>
      <c r="BC76" s="242">
        <f>IF(ISBLANK($BC$75),"N/A",$BC$75)</f>
        <v>0.5</v>
      </c>
      <c r="BD76" s="242">
        <f>IF(ISBLANK($BD$75),"N/A",$BD$75)</f>
        <v>0.5</v>
      </c>
      <c r="BE76" s="242">
        <f>IF(ISBLANK($BE$75),"N/A",$BE$75)</f>
        <v>0.4</v>
      </c>
      <c r="BF76" s="242">
        <f>IF(ISBLANK($BF$75),"N/A",$BF$75)</f>
        <v>0.3</v>
      </c>
      <c r="BG76" s="242">
        <f>IF(ISBLANK($BG$75),"N/A",$BG$75)</f>
        <v>0.6</v>
      </c>
      <c r="BH76" s="242">
        <f>IF(ISBLANK($BH$75),"N/A",$BH$75)</f>
        <v>0.3</v>
      </c>
      <c r="BI76" s="242">
        <f>IF(ISBLANK($BI$75),"N/A",$BI$75)</f>
        <v>0.5</v>
      </c>
      <c r="BJ76" s="242">
        <f>IF(ISBLANK($BJ$75),"N/A",$BJ$75)</f>
        <v>0.3</v>
      </c>
      <c r="BK76" s="242">
        <f>IF(ISBLANK($BK$75),"N/A",$BK$75)</f>
        <v>0.3</v>
      </c>
      <c r="BL76" s="261">
        <f>IF(ISBLANK($BL$75),"N/A",$BL$75)</f>
        <v>0.3</v>
      </c>
      <c r="BM76" s="214">
        <f>IF(ISBLANK($BM$75),"N/A",$BM$75)</f>
        <v>1.1000000000000001</v>
      </c>
      <c r="BN76" s="186"/>
      <c r="BO76" s="187"/>
      <c r="BP76" s="188"/>
    </row>
    <row r="77" spans="1:68" x14ac:dyDescent="0.25">
      <c r="C77" s="186"/>
      <c r="D77" s="187"/>
      <c r="E77" s="187"/>
      <c r="F77" s="187"/>
      <c r="G77" s="187"/>
      <c r="H77" s="187"/>
      <c r="I77" s="187"/>
      <c r="J77" s="187"/>
      <c r="K77" s="187"/>
      <c r="L77" s="187"/>
      <c r="M77" s="187"/>
      <c r="N77" s="187"/>
      <c r="O77" s="187"/>
      <c r="P77" s="187"/>
      <c r="Q77" s="187"/>
      <c r="R77" s="187"/>
      <c r="S77" s="187"/>
      <c r="T77" s="187"/>
      <c r="U77" s="187"/>
      <c r="V77" s="187"/>
      <c r="W77" s="187"/>
      <c r="X77" s="187"/>
      <c r="Y77" s="187"/>
      <c r="Z77" s="187"/>
      <c r="AA77" s="187"/>
      <c r="AB77" s="187"/>
      <c r="AC77" s="187"/>
      <c r="AD77" s="187"/>
      <c r="AE77" s="187"/>
      <c r="AF77" s="187"/>
      <c r="AG77" s="187"/>
      <c r="AH77" s="187"/>
      <c r="AI77" s="187"/>
      <c r="AJ77" s="187"/>
      <c r="AK77" s="187"/>
      <c r="AL77" s="187"/>
      <c r="AM77" s="187"/>
      <c r="AN77" s="187"/>
      <c r="AO77" s="187"/>
      <c r="AP77" s="187"/>
      <c r="AQ77" s="187"/>
      <c r="AR77" s="187"/>
      <c r="AS77" s="187"/>
      <c r="AT77" s="187"/>
      <c r="AU77" s="187"/>
      <c r="AV77" s="187"/>
      <c r="AW77" s="187"/>
      <c r="AX77" s="187"/>
      <c r="AY77" s="187"/>
      <c r="AZ77" s="187"/>
      <c r="BA77" s="187"/>
      <c r="BB77" s="187"/>
      <c r="BC77" s="187"/>
      <c r="BD77" s="187"/>
      <c r="BE77" s="187"/>
      <c r="BF77" s="187"/>
      <c r="BG77" s="187"/>
      <c r="BH77" s="187"/>
      <c r="BI77" s="187"/>
      <c r="BJ77" s="187"/>
      <c r="BK77" s="187"/>
      <c r="BL77" s="187"/>
      <c r="BM77" s="187"/>
      <c r="BN77" s="186"/>
      <c r="BO77" s="187"/>
      <c r="BP77" s="188"/>
    </row>
    <row r="78" spans="1:68" x14ac:dyDescent="0.25">
      <c r="C78" s="186"/>
      <c r="D78" s="187"/>
      <c r="E78" s="187"/>
      <c r="F78" s="187"/>
      <c r="G78" s="187"/>
      <c r="H78" s="187"/>
      <c r="I78" s="187"/>
      <c r="J78" s="187"/>
      <c r="K78" s="187"/>
      <c r="L78" s="187"/>
      <c r="M78" s="187"/>
      <c r="N78" s="187"/>
      <c r="O78" s="187"/>
      <c r="P78" s="187"/>
      <c r="Q78" s="187"/>
      <c r="R78" s="187"/>
      <c r="S78" s="187"/>
      <c r="T78" s="187"/>
      <c r="U78" s="187"/>
      <c r="V78" s="187"/>
      <c r="W78" s="187"/>
      <c r="X78" s="187"/>
      <c r="Y78" s="187"/>
      <c r="Z78" s="187"/>
      <c r="AA78" s="187"/>
      <c r="AB78" s="187"/>
      <c r="AC78" s="187"/>
      <c r="AD78" s="187"/>
      <c r="AE78" s="187"/>
      <c r="AF78" s="187"/>
      <c r="AG78" s="187"/>
      <c r="AH78" s="187"/>
      <c r="AI78" s="187"/>
      <c r="AJ78" s="187"/>
      <c r="AK78" s="187"/>
      <c r="AL78" s="187"/>
      <c r="AM78" s="187"/>
      <c r="AN78" s="187"/>
      <c r="AO78" s="187"/>
      <c r="AP78" s="187"/>
      <c r="AQ78" s="187"/>
      <c r="AR78" s="187"/>
      <c r="AS78" s="187"/>
      <c r="AT78" s="187"/>
      <c r="AU78" s="187"/>
      <c r="AV78" s="187"/>
      <c r="AW78" s="187"/>
      <c r="AX78" s="187"/>
      <c r="AY78" s="187"/>
      <c r="AZ78" s="187"/>
      <c r="BA78" s="187"/>
      <c r="BB78" s="187"/>
      <c r="BC78" s="187"/>
      <c r="BD78" s="187"/>
      <c r="BE78" s="187"/>
      <c r="BF78" s="187"/>
      <c r="BG78" s="187"/>
      <c r="BH78" s="187"/>
      <c r="BI78" s="187"/>
      <c r="BJ78" s="187"/>
      <c r="BK78" s="187"/>
      <c r="BL78" s="187"/>
      <c r="BM78" s="187"/>
      <c r="BN78" s="186"/>
      <c r="BO78" s="187"/>
      <c r="BP78" s="188"/>
    </row>
    <row r="79" spans="1:68" x14ac:dyDescent="0.25">
      <c r="C79" s="186"/>
      <c r="D79" s="187"/>
      <c r="E79" s="187"/>
      <c r="F79" s="187"/>
      <c r="G79" s="187"/>
      <c r="H79" s="187"/>
      <c r="I79" s="187"/>
      <c r="J79" s="187"/>
      <c r="K79" s="187"/>
      <c r="L79" s="187"/>
      <c r="M79" s="187"/>
      <c r="N79" s="187"/>
      <c r="O79" s="187"/>
      <c r="P79" s="187"/>
      <c r="Q79" s="187"/>
      <c r="R79" s="187"/>
      <c r="S79" s="187"/>
      <c r="T79" s="187"/>
      <c r="U79" s="187"/>
      <c r="V79" s="187"/>
      <c r="W79" s="187"/>
      <c r="X79" s="187"/>
      <c r="Y79" s="187"/>
      <c r="Z79" s="187"/>
      <c r="AA79" s="187"/>
      <c r="AB79" s="187"/>
      <c r="AC79" s="187"/>
      <c r="AD79" s="187"/>
      <c r="AE79" s="187"/>
      <c r="AF79" s="187"/>
      <c r="AG79" s="187"/>
      <c r="AH79" s="187"/>
      <c r="AI79" s="187"/>
      <c r="AJ79" s="187"/>
      <c r="AK79" s="187"/>
      <c r="AL79" s="187"/>
      <c r="AM79" s="187"/>
      <c r="AN79" s="187"/>
      <c r="AO79" s="187"/>
      <c r="AP79" s="187"/>
      <c r="AQ79" s="187"/>
      <c r="AR79" s="187"/>
      <c r="AS79" s="187"/>
      <c r="AT79" s="187"/>
      <c r="AU79" s="187"/>
      <c r="AV79" s="187"/>
      <c r="AW79" s="187"/>
      <c r="AX79" s="187"/>
      <c r="AY79" s="187"/>
      <c r="AZ79" s="187"/>
      <c r="BA79" s="187"/>
      <c r="BB79" s="187"/>
      <c r="BC79" s="187"/>
      <c r="BD79" s="187"/>
      <c r="BE79" s="187"/>
      <c r="BF79" s="187"/>
      <c r="BG79" s="187"/>
      <c r="BH79" s="187"/>
      <c r="BI79" s="187"/>
      <c r="BJ79" s="187"/>
      <c r="BK79" s="187"/>
      <c r="BL79" s="187"/>
      <c r="BM79" s="187"/>
      <c r="BN79" s="186"/>
      <c r="BO79" s="187"/>
      <c r="BP79" s="188"/>
    </row>
    <row r="80" spans="1:68" x14ac:dyDescent="0.25">
      <c r="C80" s="58"/>
      <c r="BN80" s="58"/>
    </row>
    <row r="81" spans="3:66" x14ac:dyDescent="0.25">
      <c r="C81" s="58"/>
      <c r="BN81" s="58"/>
    </row>
    <row r="82" spans="3:66" x14ac:dyDescent="0.25">
      <c r="C82" s="58"/>
      <c r="BN82" s="58"/>
    </row>
    <row r="83" spans="3:66" x14ac:dyDescent="0.25">
      <c r="C83" s="58"/>
      <c r="BN83" s="58"/>
    </row>
    <row r="84" spans="3:66" x14ac:dyDescent="0.25">
      <c r="C84" s="58"/>
      <c r="BN84" s="58"/>
    </row>
    <row r="85" spans="3:66" x14ac:dyDescent="0.25">
      <c r="BN85" s="58"/>
    </row>
    <row r="86" spans="3:66" x14ac:dyDescent="0.25">
      <c r="BN86" s="58"/>
    </row>
    <row r="87" spans="3:66" x14ac:dyDescent="0.25">
      <c r="BN87" s="58"/>
    </row>
    <row r="88" spans="3:66" x14ac:dyDescent="0.25">
      <c r="BN88" s="58"/>
    </row>
    <row r="89" spans="3:66" x14ac:dyDescent="0.25">
      <c r="BN89" s="58"/>
    </row>
    <row r="90" spans="3:66" x14ac:dyDescent="0.25">
      <c r="BN90" s="58"/>
    </row>
    <row r="91" spans="3:66" x14ac:dyDescent="0.25">
      <c r="BN91" s="58"/>
    </row>
    <row r="92" spans="3:66" x14ac:dyDescent="0.25">
      <c r="BN92" s="58"/>
    </row>
    <row r="93" spans="3:66" x14ac:dyDescent="0.25">
      <c r="BN93" s="58"/>
    </row>
    <row r="94" spans="3:66" x14ac:dyDescent="0.25">
      <c r="BN94" s="58"/>
    </row>
    <row r="95" spans="3:66" x14ac:dyDescent="0.25">
      <c r="BN95" s="58"/>
    </row>
    <row r="96" spans="3:66" x14ac:dyDescent="0.25">
      <c r="BN96" s="58"/>
    </row>
    <row r="97" spans="66:66" x14ac:dyDescent="0.25">
      <c r="BN97" s="58"/>
    </row>
  </sheetData>
  <mergeCells count="1">
    <mergeCell ref="C3:E3"/>
  </mergeCells>
  <phoneticPr fontId="27" type="noConversion"/>
  <hyperlinks>
    <hyperlink ref="C3:E3" location="'Contents TO DO'!A1" display="Back to Contents" xr:uid="{00000000-0004-0000-0400-000000000000}"/>
  </hyperlinks>
  <pageMargins left="0.75" right="0.75" top="1" bottom="1" header="0.5" footer="0.5"/>
  <pageSetup paperSize="9" scale="10" orientation="landscape" r:id="rId1"/>
  <headerFooter alignWithMargins="0"/>
  <rowBreaks count="1" manualBreakCount="1">
    <brk id="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dimension ref="A1:BM98"/>
  <sheetViews>
    <sheetView topLeftCell="B1" zoomScale="115" zoomScaleNormal="115" workbookViewId="0"/>
  </sheetViews>
  <sheetFormatPr defaultColWidth="7" defaultRowHeight="13.2" x14ac:dyDescent="0.25"/>
  <cols>
    <col min="1" max="1" width="0" style="93" hidden="1" customWidth="1"/>
    <col min="2" max="2" width="22" style="93" customWidth="1"/>
    <col min="3" max="3" width="7.6640625" style="93" bestFit="1" customWidth="1"/>
    <col min="4" max="4" width="8" style="93" bestFit="1" customWidth="1"/>
    <col min="5" max="5" width="7.6640625" style="93" bestFit="1" customWidth="1"/>
    <col min="6" max="6" width="7.5546875" style="93" bestFit="1" customWidth="1"/>
    <col min="7" max="7" width="8.109375" style="93" bestFit="1" customWidth="1"/>
    <col min="8" max="8" width="7.6640625" style="93" bestFit="1" customWidth="1"/>
    <col min="9" max="9" width="7" style="93"/>
    <col min="10" max="11" width="8.109375" style="93" bestFit="1" customWidth="1"/>
    <col min="12" max="12" width="7.6640625" style="93" bestFit="1" customWidth="1"/>
    <col min="13" max="13" width="8" style="93" bestFit="1" customWidth="1"/>
    <col min="14" max="14" width="8.109375" style="93" bestFit="1" customWidth="1"/>
    <col min="15" max="15" width="7.6640625" style="93" bestFit="1" customWidth="1"/>
    <col min="16" max="16" width="8" style="93" bestFit="1" customWidth="1"/>
    <col min="17" max="17" width="7.6640625" style="93" bestFit="1" customWidth="1"/>
    <col min="18" max="18" width="7.5546875" style="93" bestFit="1" customWidth="1"/>
    <col min="19" max="19" width="8.109375" style="93" bestFit="1" customWidth="1"/>
    <col min="20" max="20" width="7.6640625" style="93" bestFit="1" customWidth="1"/>
    <col min="21" max="21" width="7" style="93"/>
    <col min="22" max="23" width="8.109375" style="93" bestFit="1" customWidth="1"/>
    <col min="24" max="24" width="7.6640625" style="93" bestFit="1" customWidth="1"/>
    <col min="25" max="25" width="8" style="93" bestFit="1" customWidth="1"/>
    <col min="26" max="26" width="8.109375" style="93" bestFit="1" customWidth="1"/>
    <col min="27" max="27" width="7.6640625" style="93" bestFit="1" customWidth="1"/>
    <col min="28" max="28" width="8" style="93" bestFit="1" customWidth="1"/>
    <col min="29" max="29" width="7.6640625" style="93" bestFit="1" customWidth="1"/>
    <col min="30" max="30" width="7.5546875" style="93" bestFit="1" customWidth="1"/>
    <col min="31" max="31" width="8.109375" style="93" bestFit="1" customWidth="1"/>
    <col min="32" max="32" width="7.6640625" style="93" bestFit="1" customWidth="1"/>
    <col min="33" max="33" width="7" style="93"/>
    <col min="34" max="35" width="8.109375" style="93" bestFit="1" customWidth="1"/>
    <col min="36" max="36" width="7.6640625" style="93" bestFit="1" customWidth="1"/>
    <col min="37" max="37" width="8" style="93" bestFit="1" customWidth="1"/>
    <col min="38" max="38" width="8.109375" style="93" bestFit="1" customWidth="1"/>
    <col min="39" max="39" width="7" style="93"/>
    <col min="40" max="40" width="7.5546875" style="93" bestFit="1" customWidth="1"/>
    <col min="41" max="42" width="7" style="93"/>
    <col min="43" max="43" width="7.6640625" style="93" bestFit="1" customWidth="1"/>
    <col min="44" max="45" width="7" style="93"/>
    <col min="46" max="47" width="7.6640625" style="93" bestFit="1" customWidth="1"/>
    <col min="48" max="48" width="7" style="93"/>
    <col min="49" max="49" width="7.5546875" style="93" bestFit="1" customWidth="1"/>
    <col min="50" max="51" width="7.6640625" style="93" bestFit="1" customWidth="1"/>
    <col min="52" max="52" width="8" style="93" bestFit="1" customWidth="1"/>
    <col min="53" max="53" width="7.6640625" style="93" bestFit="1" customWidth="1"/>
    <col min="54" max="54" width="7.5546875" style="93" bestFit="1" customWidth="1"/>
    <col min="55" max="55" width="8.109375" style="93" bestFit="1" customWidth="1"/>
    <col min="56" max="56" width="7.6640625" style="93" bestFit="1" customWidth="1"/>
    <col min="57" max="57" width="7" style="93"/>
    <col min="58" max="59" width="8.109375" style="93" bestFit="1" customWidth="1"/>
    <col min="60" max="60" width="7.6640625" style="93" bestFit="1" customWidth="1"/>
    <col min="61" max="61" width="8" style="93" bestFit="1" customWidth="1"/>
    <col min="62" max="65" width="8" style="93" customWidth="1"/>
    <col min="66" max="16384" width="7" style="93"/>
  </cols>
  <sheetData>
    <row r="1" spans="1:65" ht="17.399999999999999" x14ac:dyDescent="0.3">
      <c r="B1" s="114" t="s">
        <v>384</v>
      </c>
      <c r="C1" s="52"/>
      <c r="D1" s="52"/>
      <c r="E1" s="52"/>
    </row>
    <row r="2" spans="1:65" ht="17.399999999999999" x14ac:dyDescent="0.3">
      <c r="B2" s="114"/>
      <c r="C2" s="52"/>
      <c r="D2" s="52"/>
      <c r="E2" s="52"/>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4"/>
      <c r="AY2" s="94"/>
      <c r="AZ2" s="94"/>
      <c r="BA2" s="94"/>
      <c r="BB2" s="94"/>
      <c r="BC2" s="94"/>
      <c r="BD2" s="94"/>
      <c r="BE2" s="94"/>
      <c r="BF2" s="94"/>
      <c r="BG2" s="94"/>
      <c r="BH2" s="94"/>
      <c r="BI2" s="94"/>
      <c r="BJ2" s="94"/>
      <c r="BK2" s="94"/>
      <c r="BL2" s="94"/>
      <c r="BM2" s="94"/>
    </row>
    <row r="3" spans="1:65" x14ac:dyDescent="0.25">
      <c r="B3" s="28" t="s">
        <v>323</v>
      </c>
      <c r="C3" s="283" t="s">
        <v>383</v>
      </c>
      <c r="D3" s="283"/>
      <c r="E3" s="283"/>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row>
    <row r="4" spans="1:65" x14ac:dyDescent="0.25">
      <c r="B4"/>
      <c r="C4" s="54"/>
      <c r="D4" s="54"/>
      <c r="E4" s="5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row>
    <row r="5" spans="1:65" ht="13.8" thickBot="1" x14ac:dyDescent="0.3"/>
    <row r="6" spans="1:65" s="95" customFormat="1" ht="25.5" customHeight="1" thickBot="1" x14ac:dyDescent="0.3">
      <c r="B6" s="96" t="s">
        <v>18</v>
      </c>
      <c r="C6" s="161" t="s">
        <v>324</v>
      </c>
      <c r="D6" s="161" t="s">
        <v>325</v>
      </c>
      <c r="E6" s="161" t="s">
        <v>326</v>
      </c>
      <c r="F6" s="161" t="s">
        <v>327</v>
      </c>
      <c r="G6" s="161" t="s">
        <v>328</v>
      </c>
      <c r="H6" s="161" t="s">
        <v>329</v>
      </c>
      <c r="I6" s="161" t="s">
        <v>330</v>
      </c>
      <c r="J6" s="161" t="s">
        <v>331</v>
      </c>
      <c r="K6" s="161" t="s">
        <v>332</v>
      </c>
      <c r="L6" s="161" t="s">
        <v>333</v>
      </c>
      <c r="M6" s="161" t="s">
        <v>334</v>
      </c>
      <c r="N6" s="161" t="s">
        <v>335</v>
      </c>
      <c r="O6" s="161" t="s">
        <v>336</v>
      </c>
      <c r="P6" s="161" t="s">
        <v>337</v>
      </c>
      <c r="Q6" s="161" t="s">
        <v>338</v>
      </c>
      <c r="R6" s="161" t="s">
        <v>339</v>
      </c>
      <c r="S6" s="161" t="s">
        <v>340</v>
      </c>
      <c r="T6" s="161" t="s">
        <v>341</v>
      </c>
      <c r="U6" s="161" t="s">
        <v>342</v>
      </c>
      <c r="V6" s="161" t="s">
        <v>343</v>
      </c>
      <c r="W6" s="161" t="s">
        <v>344</v>
      </c>
      <c r="X6" s="161" t="s">
        <v>345</v>
      </c>
      <c r="Y6" s="161" t="s">
        <v>346</v>
      </c>
      <c r="Z6" s="161" t="s">
        <v>347</v>
      </c>
      <c r="AA6" s="161" t="s">
        <v>348</v>
      </c>
      <c r="AB6" s="161" t="s">
        <v>349</v>
      </c>
      <c r="AC6" s="161" t="s">
        <v>350</v>
      </c>
      <c r="AD6" s="161" t="s">
        <v>351</v>
      </c>
      <c r="AE6" s="161" t="s">
        <v>352</v>
      </c>
      <c r="AF6" s="161" t="s">
        <v>353</v>
      </c>
      <c r="AG6" s="161" t="s">
        <v>354</v>
      </c>
      <c r="AH6" s="161" t="s">
        <v>355</v>
      </c>
      <c r="AI6" s="161" t="s">
        <v>356</v>
      </c>
      <c r="AJ6" s="161" t="s">
        <v>357</v>
      </c>
      <c r="AK6" s="161" t="s">
        <v>358</v>
      </c>
      <c r="AL6" s="161" t="s">
        <v>359</v>
      </c>
      <c r="AM6" s="161" t="s">
        <v>360</v>
      </c>
      <c r="AN6" s="161" t="s">
        <v>361</v>
      </c>
      <c r="AO6" s="161" t="s">
        <v>362</v>
      </c>
      <c r="AP6" s="161" t="s">
        <v>363</v>
      </c>
      <c r="AQ6" s="161" t="s">
        <v>364</v>
      </c>
      <c r="AR6" s="161" t="s">
        <v>365</v>
      </c>
      <c r="AS6" s="161" t="s">
        <v>366</v>
      </c>
      <c r="AT6" s="161" t="s">
        <v>367</v>
      </c>
      <c r="AU6" s="161" t="s">
        <v>368</v>
      </c>
      <c r="AV6" s="161" t="s">
        <v>369</v>
      </c>
      <c r="AW6" s="161" t="s">
        <v>370</v>
      </c>
      <c r="AX6" s="161" t="s">
        <v>371</v>
      </c>
      <c r="AY6" s="161" t="s">
        <v>372</v>
      </c>
      <c r="AZ6" s="161" t="s">
        <v>373</v>
      </c>
      <c r="BA6" s="161" t="s">
        <v>374</v>
      </c>
      <c r="BB6" s="161" t="s">
        <v>375</v>
      </c>
      <c r="BC6" s="161" t="s">
        <v>376</v>
      </c>
      <c r="BD6" s="161" t="s">
        <v>377</v>
      </c>
      <c r="BE6" s="161" t="s">
        <v>378</v>
      </c>
      <c r="BF6" s="161" t="s">
        <v>379</v>
      </c>
      <c r="BG6" s="161" t="s">
        <v>380</v>
      </c>
      <c r="BH6" s="161" t="s">
        <v>381</v>
      </c>
      <c r="BI6" s="161" t="s">
        <v>382</v>
      </c>
      <c r="BJ6" s="243" t="s">
        <v>389</v>
      </c>
      <c r="BK6" s="243" t="s">
        <v>391</v>
      </c>
      <c r="BL6" s="243" t="s">
        <v>392</v>
      </c>
      <c r="BM6" s="198" t="s">
        <v>400</v>
      </c>
    </row>
    <row r="7" spans="1:65" s="97" customFormat="1" ht="13.8" hidden="1" thickBot="1" x14ac:dyDescent="0.3">
      <c r="B7" s="98" t="s">
        <v>24</v>
      </c>
      <c r="C7" s="99" t="e">
        <f>'Quarterly % Triangle'!C7</f>
        <v>#REF!</v>
      </c>
      <c r="D7" s="100">
        <f>'Quarterly % Triangle'!D7</f>
        <v>0</v>
      </c>
      <c r="E7" s="100">
        <f>'Quarterly % Triangle'!E7</f>
        <v>0</v>
      </c>
      <c r="F7" s="100">
        <f>'Quarterly % Triangle'!F7</f>
        <v>0</v>
      </c>
      <c r="G7" s="100">
        <f>'Quarterly % Triangle'!G7</f>
        <v>0</v>
      </c>
      <c r="H7" s="100">
        <f>'Quarterly % Triangle'!H7</f>
        <v>0</v>
      </c>
      <c r="I7" s="100">
        <f>'Quarterly % Triangle'!I7</f>
        <v>0</v>
      </c>
      <c r="J7" s="100">
        <f>'Quarterly % Triangle'!J7</f>
        <v>0</v>
      </c>
      <c r="K7" s="100">
        <f>'Quarterly % Triangle'!K7</f>
        <v>0</v>
      </c>
      <c r="L7" s="100">
        <f>'Quarterly % Triangle'!L7</f>
        <v>0</v>
      </c>
      <c r="M7" s="100">
        <f>'Quarterly % Triangle'!M7</f>
        <v>0</v>
      </c>
      <c r="N7" s="100">
        <f>'Quarterly % Triangle'!N7</f>
        <v>0</v>
      </c>
      <c r="O7" s="100">
        <f>'Quarterly % Triangle'!O7</f>
        <v>0</v>
      </c>
      <c r="P7" s="100">
        <f>'Quarterly % Triangle'!P7</f>
        <v>0</v>
      </c>
      <c r="Q7" s="100">
        <f>'Quarterly % Triangle'!Q7</f>
        <v>0</v>
      </c>
      <c r="R7" s="100">
        <f>'Quarterly % Triangle'!R7</f>
        <v>0</v>
      </c>
      <c r="S7" s="100">
        <f>'Quarterly % Triangle'!S7</f>
        <v>0</v>
      </c>
      <c r="T7" s="100">
        <f>'Quarterly % Triangle'!T7</f>
        <v>0</v>
      </c>
      <c r="U7" s="100">
        <f>'Quarterly % Triangle'!U7</f>
        <v>0</v>
      </c>
      <c r="V7" s="100">
        <f>'Quarterly % Triangle'!V7</f>
        <v>0</v>
      </c>
      <c r="W7" s="100">
        <f>'Quarterly % Triangle'!W7</f>
        <v>0</v>
      </c>
      <c r="X7" s="100">
        <f>'Quarterly % Triangle'!X7</f>
        <v>0</v>
      </c>
      <c r="Y7" s="100">
        <f>'Quarterly % Triangle'!Y7</f>
        <v>0</v>
      </c>
      <c r="Z7" s="100">
        <f>'Quarterly % Triangle'!Z7</f>
        <v>0</v>
      </c>
      <c r="AA7" s="100">
        <f>'Quarterly % Triangle'!AA7</f>
        <v>0</v>
      </c>
      <c r="AB7" s="100">
        <f>'Quarterly % Triangle'!AB7</f>
        <v>0</v>
      </c>
      <c r="AC7" s="100">
        <f>'Quarterly % Triangle'!AC7</f>
        <v>0</v>
      </c>
      <c r="AD7" s="100">
        <f>'Quarterly % Triangle'!AD7</f>
        <v>0</v>
      </c>
      <c r="AE7" s="100">
        <f>'Quarterly % Triangle'!AE7</f>
        <v>0</v>
      </c>
      <c r="AF7" s="100">
        <f>'Quarterly % Triangle'!AF7</f>
        <v>0</v>
      </c>
      <c r="AG7" s="100">
        <f>'Quarterly % Triangle'!AG7</f>
        <v>0</v>
      </c>
      <c r="AH7" s="100">
        <f>'Quarterly % Triangle'!AH7</f>
        <v>0</v>
      </c>
      <c r="AI7" s="100">
        <f>'Quarterly % Triangle'!AI7</f>
        <v>0</v>
      </c>
      <c r="AJ7" s="100">
        <f>'Quarterly % Triangle'!AJ7</f>
        <v>0</v>
      </c>
      <c r="AK7" s="100">
        <f>'Quarterly % Triangle'!AK7</f>
        <v>0</v>
      </c>
      <c r="AL7" s="100">
        <f>'Quarterly % Triangle'!AL7</f>
        <v>0</v>
      </c>
      <c r="AM7" s="100">
        <f>'Quarterly % Triangle'!AM7</f>
        <v>0</v>
      </c>
      <c r="AN7" s="100">
        <f>'Quarterly % Triangle'!AN7</f>
        <v>0</v>
      </c>
      <c r="AO7" s="100">
        <f>'Quarterly % Triangle'!AO7</f>
        <v>0</v>
      </c>
      <c r="AP7" s="100">
        <f>'Quarterly % Triangle'!AP7</f>
        <v>0</v>
      </c>
      <c r="AQ7" s="100">
        <f>'Quarterly % Triangle'!AQ7</f>
        <v>0</v>
      </c>
      <c r="AR7" s="100">
        <f>'Quarterly % Triangle'!AR7</f>
        <v>0</v>
      </c>
      <c r="AS7" s="100">
        <f>'Quarterly % Triangle'!AS7</f>
        <v>0</v>
      </c>
      <c r="AT7" s="100">
        <f>'Quarterly % Triangle'!AT7</f>
        <v>0</v>
      </c>
      <c r="AU7" s="100">
        <f>'Quarterly % Triangle'!AU7</f>
        <v>0</v>
      </c>
      <c r="AV7" s="100">
        <f>'Quarterly % Triangle'!AV7</f>
        <v>0</v>
      </c>
      <c r="AW7" s="100">
        <f>'Quarterly % Triangle'!AW7</f>
        <v>0</v>
      </c>
      <c r="AX7" s="100">
        <f>'Quarterly % Triangle'!AX7</f>
        <v>0</v>
      </c>
      <c r="AY7" s="100">
        <f>'Quarterly % Triangle'!AY7</f>
        <v>0</v>
      </c>
      <c r="AZ7" s="100">
        <f>'Quarterly % Triangle'!AZ7</f>
        <v>0</v>
      </c>
      <c r="BA7" s="100">
        <f>'Quarterly % Triangle'!BA7</f>
        <v>0</v>
      </c>
      <c r="BB7" s="100">
        <f>'Quarterly % Triangle'!BB7</f>
        <v>0</v>
      </c>
      <c r="BC7" s="100">
        <f>'Quarterly % Triangle'!BC7</f>
        <v>0</v>
      </c>
      <c r="BD7" s="100">
        <f>'Quarterly % Triangle'!BD7</f>
        <v>0</v>
      </c>
      <c r="BE7" s="100">
        <f>'Quarterly % Triangle'!BE7</f>
        <v>0</v>
      </c>
      <c r="BF7" s="100">
        <f>'Quarterly % Triangle'!BF7</f>
        <v>0</v>
      </c>
      <c r="BG7" s="100">
        <f>'Quarterly % Triangle'!BG7</f>
        <v>0</v>
      </c>
      <c r="BH7" s="100">
        <f>'Quarterly % Triangle'!BH7</f>
        <v>0</v>
      </c>
      <c r="BI7" s="100">
        <f>'Quarterly % Triangle'!BI7</f>
        <v>0</v>
      </c>
      <c r="BJ7" s="100">
        <f>'Quarterly % Triangle'!BJ7</f>
        <v>0</v>
      </c>
      <c r="BK7" s="100">
        <f>'Quarterly % Triangle'!BK7</f>
        <v>0</v>
      </c>
      <c r="BL7" s="100">
        <f>'Quarterly % Triangle'!BL7</f>
        <v>0</v>
      </c>
      <c r="BM7" s="199">
        <f>'Quarterly % Triangle'!BM7</f>
        <v>0</v>
      </c>
    </row>
    <row r="8" spans="1:65" s="97" customFormat="1" ht="13.8" hidden="1" thickBot="1" x14ac:dyDescent="0.3">
      <c r="B8" s="98" t="s">
        <v>20</v>
      </c>
      <c r="C8" s="101" t="e">
        <f>'Quarterly % Triangle'!C8</f>
        <v>#REF!</v>
      </c>
      <c r="D8" s="102">
        <f>'Quarterly % Triangle'!D8</f>
        <v>0</v>
      </c>
      <c r="E8" s="102">
        <f>'Quarterly % Triangle'!E8</f>
        <v>0</v>
      </c>
      <c r="F8" s="102">
        <f>'Quarterly % Triangle'!F8</f>
        <v>0</v>
      </c>
      <c r="G8" s="102">
        <f>'Quarterly % Triangle'!G8</f>
        <v>0</v>
      </c>
      <c r="H8" s="102">
        <f>'Quarterly % Triangle'!H8</f>
        <v>0</v>
      </c>
      <c r="I8" s="102">
        <f>'Quarterly % Triangle'!I8</f>
        <v>0</v>
      </c>
      <c r="J8" s="102">
        <f>'Quarterly % Triangle'!J8</f>
        <v>0</v>
      </c>
      <c r="K8" s="102">
        <f>'Quarterly % Triangle'!K8</f>
        <v>0</v>
      </c>
      <c r="L8" s="102">
        <f>'Quarterly % Triangle'!L8</f>
        <v>0</v>
      </c>
      <c r="M8" s="102">
        <f>'Quarterly % Triangle'!M8</f>
        <v>0</v>
      </c>
      <c r="N8" s="102">
        <f>'Quarterly % Triangle'!N8</f>
        <v>0</v>
      </c>
      <c r="O8" s="102">
        <f>'Quarterly % Triangle'!O8</f>
        <v>0</v>
      </c>
      <c r="P8" s="102">
        <f>'Quarterly % Triangle'!P8</f>
        <v>0</v>
      </c>
      <c r="Q8" s="102">
        <f>'Quarterly % Triangle'!Q8</f>
        <v>0</v>
      </c>
      <c r="R8" s="102">
        <f>'Quarterly % Triangle'!R8</f>
        <v>0</v>
      </c>
      <c r="S8" s="102">
        <f>'Quarterly % Triangle'!S8</f>
        <v>0</v>
      </c>
      <c r="T8" s="102">
        <f>'Quarterly % Triangle'!T8</f>
        <v>0</v>
      </c>
      <c r="U8" s="102">
        <f>'Quarterly % Triangle'!U8</f>
        <v>0</v>
      </c>
      <c r="V8" s="102">
        <f>'Quarterly % Triangle'!V8</f>
        <v>0</v>
      </c>
      <c r="W8" s="102">
        <f>'Quarterly % Triangle'!W8</f>
        <v>0</v>
      </c>
      <c r="X8" s="102">
        <f>'Quarterly % Triangle'!X8</f>
        <v>0</v>
      </c>
      <c r="Y8" s="102">
        <f>'Quarterly % Triangle'!Y8</f>
        <v>0</v>
      </c>
      <c r="Z8" s="102">
        <f>'Quarterly % Triangle'!Z8</f>
        <v>0</v>
      </c>
      <c r="AA8" s="102">
        <f>'Quarterly % Triangle'!AA8</f>
        <v>0</v>
      </c>
      <c r="AB8" s="102">
        <f>'Quarterly % Triangle'!AB8</f>
        <v>0</v>
      </c>
      <c r="AC8" s="102">
        <f>'Quarterly % Triangle'!AC8</f>
        <v>0</v>
      </c>
      <c r="AD8" s="102">
        <f>'Quarterly % Triangle'!AD8</f>
        <v>0</v>
      </c>
      <c r="AE8" s="102">
        <f>'Quarterly % Triangle'!AE8</f>
        <v>0</v>
      </c>
      <c r="AF8" s="102">
        <f>'Quarterly % Triangle'!AF8</f>
        <v>0</v>
      </c>
      <c r="AG8" s="102">
        <f>'Quarterly % Triangle'!AG8</f>
        <v>0</v>
      </c>
      <c r="AH8" s="102">
        <f>'Quarterly % Triangle'!AH8</f>
        <v>0</v>
      </c>
      <c r="AI8" s="102">
        <f>'Quarterly % Triangle'!AI8</f>
        <v>0</v>
      </c>
      <c r="AJ8" s="102">
        <f>'Quarterly % Triangle'!AJ8</f>
        <v>0</v>
      </c>
      <c r="AK8" s="102">
        <f>'Quarterly % Triangle'!AK8</f>
        <v>0</v>
      </c>
      <c r="AL8" s="102">
        <f>'Quarterly % Triangle'!AL8</f>
        <v>0</v>
      </c>
      <c r="AM8" s="102">
        <f>'Quarterly % Triangle'!AM8</f>
        <v>0</v>
      </c>
      <c r="AN8" s="102">
        <f>'Quarterly % Triangle'!AN8</f>
        <v>0</v>
      </c>
      <c r="AO8" s="102">
        <f>'Quarterly % Triangle'!AO8</f>
        <v>0</v>
      </c>
      <c r="AP8" s="102">
        <f>'Quarterly % Triangle'!AP8</f>
        <v>0</v>
      </c>
      <c r="AQ8" s="102">
        <f>'Quarterly % Triangle'!AQ8</f>
        <v>0</v>
      </c>
      <c r="AR8" s="102">
        <f>'Quarterly % Triangle'!AR8</f>
        <v>0</v>
      </c>
      <c r="AS8" s="102">
        <f>'Quarterly % Triangle'!AS8</f>
        <v>0</v>
      </c>
      <c r="AT8" s="102">
        <f>'Quarterly % Triangle'!AT8</f>
        <v>0</v>
      </c>
      <c r="AU8" s="102">
        <f>'Quarterly % Triangle'!AU8</f>
        <v>0</v>
      </c>
      <c r="AV8" s="102">
        <f>'Quarterly % Triangle'!AV8</f>
        <v>0</v>
      </c>
      <c r="AW8" s="102">
        <f>'Quarterly % Triangle'!AW8</f>
        <v>0</v>
      </c>
      <c r="AX8" s="102">
        <f>'Quarterly % Triangle'!AX8</f>
        <v>0</v>
      </c>
      <c r="AY8" s="102">
        <f>'Quarterly % Triangle'!AY8</f>
        <v>0</v>
      </c>
      <c r="AZ8" s="102">
        <f>'Quarterly % Triangle'!AZ8</f>
        <v>0</v>
      </c>
      <c r="BA8" s="102">
        <f>'Quarterly % Triangle'!BA8</f>
        <v>0</v>
      </c>
      <c r="BB8" s="102">
        <f>'Quarterly % Triangle'!BB8</f>
        <v>0</v>
      </c>
      <c r="BC8" s="102">
        <f>'Quarterly % Triangle'!BC8</f>
        <v>0</v>
      </c>
      <c r="BD8" s="102">
        <f>'Quarterly % Triangle'!BD8</f>
        <v>0</v>
      </c>
      <c r="BE8" s="102">
        <f>'Quarterly % Triangle'!BE8</f>
        <v>0</v>
      </c>
      <c r="BF8" s="102">
        <f>'Quarterly % Triangle'!BF8</f>
        <v>0</v>
      </c>
      <c r="BG8" s="102">
        <f>'Quarterly % Triangle'!BG8</f>
        <v>0</v>
      </c>
      <c r="BH8" s="102">
        <f>'Quarterly % Triangle'!BH8</f>
        <v>0</v>
      </c>
      <c r="BI8" s="102">
        <f>'Quarterly % Triangle'!BI8</f>
        <v>0</v>
      </c>
      <c r="BJ8" s="102">
        <f>'Quarterly % Triangle'!BJ8</f>
        <v>0</v>
      </c>
      <c r="BK8" s="102">
        <f>'Quarterly % Triangle'!BK8</f>
        <v>0</v>
      </c>
      <c r="BL8" s="102">
        <f>'Quarterly % Triangle'!BL8</f>
        <v>0</v>
      </c>
      <c r="BM8" s="200">
        <f>'Quarterly % Triangle'!BM8</f>
        <v>0</v>
      </c>
    </row>
    <row r="9" spans="1:65" s="97" customFormat="1" ht="13.8" thickBot="1" x14ac:dyDescent="0.3">
      <c r="B9" s="98" t="s">
        <v>259</v>
      </c>
      <c r="C9" s="103">
        <f>'Quarterly % Triangle'!C9</f>
        <v>0.3</v>
      </c>
      <c r="D9" s="104">
        <f>'Quarterly % Triangle'!D9</f>
        <v>1.1000000000000001</v>
      </c>
      <c r="E9" s="104">
        <f>'Quarterly % Triangle'!E9</f>
        <v>0.3</v>
      </c>
      <c r="F9" s="104">
        <f>'Quarterly % Triangle'!F9</f>
        <v>0.5</v>
      </c>
      <c r="G9" s="104">
        <f>'Quarterly % Triangle'!G9</f>
        <v>0.8</v>
      </c>
      <c r="H9" s="104">
        <f>'Quarterly % Triangle'!H9</f>
        <v>1</v>
      </c>
      <c r="I9" s="104">
        <f>'Quarterly % Triangle'!I9</f>
        <v>0.8</v>
      </c>
      <c r="J9" s="104">
        <f>'Quarterly % Triangle'!J9</f>
        <v>0.9</v>
      </c>
      <c r="K9" s="104">
        <f>'Quarterly % Triangle'!K9</f>
        <v>0.5</v>
      </c>
      <c r="L9" s="104">
        <f>'Quarterly % Triangle'!L9</f>
        <v>1.3</v>
      </c>
      <c r="M9" s="104">
        <f>'Quarterly % Triangle'!M9</f>
        <v>0.4</v>
      </c>
      <c r="N9" s="104">
        <f>'Quarterly % Triangle'!N9</f>
        <v>0.5</v>
      </c>
      <c r="O9" s="104">
        <f>'Quarterly % Triangle'!O9</f>
        <v>0.4</v>
      </c>
      <c r="P9" s="104">
        <f>'Quarterly % Triangle'!P9</f>
        <v>1.1000000000000001</v>
      </c>
      <c r="Q9" s="104">
        <f>'Quarterly % Triangle'!Q9</f>
        <v>0.3</v>
      </c>
      <c r="R9" s="104">
        <f>'Quarterly % Triangle'!R9</f>
        <v>0.4</v>
      </c>
      <c r="S9" s="104">
        <f>'Quarterly % Triangle'!S9</f>
        <v>0.8</v>
      </c>
      <c r="T9" s="104">
        <f>'Quarterly % Triangle'!T9</f>
        <v>1</v>
      </c>
      <c r="U9" s="104">
        <f>'Quarterly % Triangle'!U9</f>
        <v>0.6</v>
      </c>
      <c r="V9" s="104">
        <f>'Quarterly % Triangle'!V9</f>
        <v>0.1</v>
      </c>
      <c r="W9" s="104">
        <f>'Quarterly % Triangle'!W9</f>
        <v>-0.6</v>
      </c>
      <c r="X9" s="104">
        <f>'Quarterly % Triangle'!X9</f>
        <v>0.2</v>
      </c>
      <c r="Y9" s="104">
        <f>'Quarterly % Triangle'!Y9</f>
        <v>0.3</v>
      </c>
      <c r="Z9" s="104">
        <f>'Quarterly % Triangle'!Z9</f>
        <v>0.2</v>
      </c>
      <c r="AA9" s="104">
        <f>'Quarterly % Triangle'!AA9</f>
        <v>0.5</v>
      </c>
      <c r="AB9" s="104">
        <f>'Quarterly % Triangle'!AB9</f>
        <v>0.9</v>
      </c>
      <c r="AC9" s="104">
        <f>'Quarterly % Triangle'!AC9</f>
        <v>-0.2</v>
      </c>
      <c r="AD9" s="104">
        <f>'Quarterly % Triangle'!AD9</f>
        <v>0.6</v>
      </c>
      <c r="AE9" s="104">
        <f>'Quarterly % Triangle'!AE9</f>
        <v>1</v>
      </c>
      <c r="AF9" s="104">
        <f>'Quarterly % Triangle'!AF9</f>
        <v>0.6</v>
      </c>
      <c r="AG9" s="104">
        <f>'Quarterly % Triangle'!AG9</f>
        <v>-0.2</v>
      </c>
      <c r="AH9" s="104">
        <f>'Quarterly % Triangle'!AH9</f>
        <v>0</v>
      </c>
      <c r="AI9" s="104">
        <f>'Quarterly % Triangle'!AI9</f>
        <v>0.5</v>
      </c>
      <c r="AJ9" s="104">
        <f>'Quarterly % Triangle'!AJ9</f>
        <v>0.4</v>
      </c>
      <c r="AK9" s="104">
        <f>'Quarterly % Triangle'!AK9</f>
        <v>-0.1</v>
      </c>
      <c r="AL9" s="104">
        <f>'Quarterly % Triangle'!AL9</f>
        <v>0.2</v>
      </c>
      <c r="AM9" s="104">
        <f>'Quarterly % Triangle'!AM9</f>
        <v>0.4</v>
      </c>
      <c r="AN9" s="104">
        <f>'Quarterly % Triangle'!AN9</f>
        <v>-0.1</v>
      </c>
      <c r="AO9" s="104">
        <f>'Quarterly % Triangle'!AO9</f>
        <v>-0.2</v>
      </c>
      <c r="AP9" s="104">
        <f>'Quarterly % Triangle'!AP9</f>
        <v>0.8</v>
      </c>
      <c r="AQ9" s="104">
        <f>'Quarterly % Triangle'!AQ9</f>
        <v>-0.1</v>
      </c>
      <c r="AR9" s="104">
        <f>'Quarterly % Triangle'!AR9</f>
        <v>0.7</v>
      </c>
      <c r="AS9" s="104">
        <f>'Quarterly % Triangle'!AS9</f>
        <v>0.4</v>
      </c>
      <c r="AT9" s="104">
        <f>'Quarterly % Triangle'!AT9</f>
        <v>-0.1</v>
      </c>
      <c r="AU9" s="104">
        <f>'Quarterly % Triangle'!AU9</f>
        <v>0.2</v>
      </c>
      <c r="AV9" s="104">
        <f>'Quarterly % Triangle'!AV9</f>
        <v>0.3</v>
      </c>
      <c r="AW9" s="104">
        <f>'Quarterly % Triangle'!AW9</f>
        <v>0.1</v>
      </c>
      <c r="AX9" s="104">
        <f>'Quarterly % Triangle'!AX9</f>
        <v>0.4</v>
      </c>
      <c r="AY9" s="104">
        <f>'Quarterly % Triangle'!AY9</f>
        <v>0.6</v>
      </c>
      <c r="AZ9" s="104">
        <f>'Quarterly % Triangle'!AZ9</f>
        <v>0.3</v>
      </c>
      <c r="BA9" s="104">
        <f>'Quarterly % Triangle'!BA9</f>
        <v>0.4</v>
      </c>
      <c r="BB9" s="104">
        <f>'Quarterly % Triangle'!BB9</f>
        <v>0.2</v>
      </c>
      <c r="BC9" s="104">
        <f>'Quarterly % Triangle'!BC9</f>
        <v>0.3</v>
      </c>
      <c r="BD9" s="104">
        <f>'Quarterly % Triangle'!BD9</f>
        <v>0.3</v>
      </c>
      <c r="BE9" s="104">
        <f>'Quarterly % Triangle'!BE9</f>
        <v>0.5</v>
      </c>
      <c r="BF9" s="104">
        <f>'Quarterly % Triangle'!BF9</f>
        <v>0.3</v>
      </c>
      <c r="BG9" s="104">
        <f>'Quarterly % Triangle'!BG9</f>
        <v>0.6</v>
      </c>
      <c r="BH9" s="104">
        <f>'Quarterly % Triangle'!BH9</f>
        <v>0.5</v>
      </c>
      <c r="BI9" s="104">
        <f>'Quarterly % Triangle'!BI9</f>
        <v>0.5</v>
      </c>
      <c r="BJ9" s="104">
        <f>'Quarterly % Triangle'!BJ9</f>
        <v>0.2</v>
      </c>
      <c r="BK9" s="104">
        <f>'Quarterly % Triangle'!BK9</f>
        <v>0.6</v>
      </c>
      <c r="BL9" s="104">
        <f>'Quarterly % Triangle'!BL9</f>
        <v>0.3</v>
      </c>
      <c r="BM9" s="201">
        <f>'Quarterly % Triangle'!BM9</f>
        <v>1.1000000000000001</v>
      </c>
    </row>
    <row r="10" spans="1:65" s="97" customFormat="1" ht="13.8" thickBot="1" x14ac:dyDescent="0.3">
      <c r="B10" s="98" t="s">
        <v>262</v>
      </c>
      <c r="C10" s="105">
        <f>'Quarterly % Triangle'!C10</f>
        <v>0.1</v>
      </c>
      <c r="D10" s="106">
        <f>'Quarterly % Triangle'!D10</f>
        <v>1.2</v>
      </c>
      <c r="E10" s="106">
        <f>'Quarterly % Triangle'!E10</f>
        <v>0.3</v>
      </c>
      <c r="F10" s="106">
        <f>'Quarterly % Triangle'!F10</f>
        <v>0.6</v>
      </c>
      <c r="G10" s="106">
        <f>'Quarterly % Triangle'!G10</f>
        <v>0.6</v>
      </c>
      <c r="H10" s="106">
        <f>'Quarterly % Triangle'!H10</f>
        <v>1.2</v>
      </c>
      <c r="I10" s="106">
        <f>'Quarterly % Triangle'!I10</f>
        <v>0.9</v>
      </c>
      <c r="J10" s="106">
        <f>'Quarterly % Triangle'!J10</f>
        <v>0.7</v>
      </c>
      <c r="K10" s="106">
        <f>'Quarterly % Triangle'!K10</f>
        <v>0.5</v>
      </c>
      <c r="L10" s="106">
        <f>'Quarterly % Triangle'!L10</f>
        <v>1.1000000000000001</v>
      </c>
      <c r="M10" s="106">
        <f>'Quarterly % Triangle'!M10</f>
        <v>0.2</v>
      </c>
      <c r="N10" s="106">
        <f>'Quarterly % Triangle'!N10</f>
        <v>0.7</v>
      </c>
      <c r="O10" s="106">
        <f>'Quarterly % Triangle'!O10</f>
        <v>0.4</v>
      </c>
      <c r="P10" s="106">
        <f>'Quarterly % Triangle'!P10</f>
        <v>1.4</v>
      </c>
      <c r="Q10" s="106">
        <f>'Quarterly % Triangle'!Q10</f>
        <v>0.3</v>
      </c>
      <c r="R10" s="106">
        <f>'Quarterly % Triangle'!R10</f>
        <v>0.4</v>
      </c>
      <c r="S10" s="106">
        <f>'Quarterly % Triangle'!S10</f>
        <v>1.2</v>
      </c>
      <c r="T10" s="106">
        <f>'Quarterly % Triangle'!T10</f>
        <v>0.9</v>
      </c>
      <c r="U10" s="106">
        <f>'Quarterly % Triangle'!U10</f>
        <v>0.4</v>
      </c>
      <c r="V10" s="106">
        <f>'Quarterly % Triangle'!V10</f>
        <v>0.2</v>
      </c>
      <c r="W10" s="106">
        <f>'Quarterly % Triangle'!W10</f>
        <v>-0.6</v>
      </c>
      <c r="X10" s="106">
        <f>'Quarterly % Triangle'!X10</f>
        <v>0.2</v>
      </c>
      <c r="Y10" s="106">
        <f>'Quarterly % Triangle'!Y10</f>
        <v>0.2</v>
      </c>
      <c r="Z10" s="106">
        <f>'Quarterly % Triangle'!Z10</f>
        <v>0.5</v>
      </c>
      <c r="AA10" s="106">
        <f>'Quarterly % Triangle'!AA10</f>
        <v>0.8</v>
      </c>
      <c r="AB10" s="106">
        <f>'Quarterly % Triangle'!AB10</f>
        <v>1.2</v>
      </c>
      <c r="AC10" s="106">
        <f>'Quarterly % Triangle'!AC10</f>
        <v>-0.2</v>
      </c>
      <c r="AD10" s="106">
        <f>'Quarterly % Triangle'!AD10</f>
        <v>0.6</v>
      </c>
      <c r="AE10" s="106">
        <f>'Quarterly % Triangle'!AE10</f>
        <v>0.5</v>
      </c>
      <c r="AF10" s="106">
        <f>'Quarterly % Triangle'!AF10</f>
        <v>0.9</v>
      </c>
      <c r="AG10" s="106">
        <f>'Quarterly % Triangle'!AG10</f>
        <v>-0.3</v>
      </c>
      <c r="AH10" s="106">
        <f>'Quarterly % Triangle'!AH10</f>
        <v>0.2</v>
      </c>
      <c r="AI10" s="106">
        <f>'Quarterly % Triangle'!AI10</f>
        <v>0.3</v>
      </c>
      <c r="AJ10" s="106">
        <f>'Quarterly % Triangle'!AJ10</f>
        <v>0.6</v>
      </c>
      <c r="AK10" s="106">
        <f>'Quarterly % Triangle'!AK10</f>
        <v>0</v>
      </c>
      <c r="AL10" s="106">
        <f>'Quarterly % Triangle'!AL10</f>
        <v>0.3</v>
      </c>
      <c r="AM10" s="106">
        <f>'Quarterly % Triangle'!AM10</f>
        <v>0.4</v>
      </c>
      <c r="AN10" s="106">
        <f>'Quarterly % Triangle'!AN10</f>
        <v>-0.2</v>
      </c>
      <c r="AO10" s="106">
        <f>'Quarterly % Triangle'!AO10</f>
        <v>0.2</v>
      </c>
      <c r="AP10" s="106">
        <f>'Quarterly % Triangle'!AP10</f>
        <v>0.9</v>
      </c>
      <c r="AQ10" s="106">
        <f>'Quarterly % Triangle'!AQ10</f>
        <v>0</v>
      </c>
      <c r="AR10" s="106">
        <f>'Quarterly % Triangle'!AR10</f>
        <v>0.4</v>
      </c>
      <c r="AS10" s="106">
        <f>'Quarterly % Triangle'!AS10</f>
        <v>0.2</v>
      </c>
      <c r="AT10" s="106">
        <f>'Quarterly % Triangle'!AT10</f>
        <v>0</v>
      </c>
      <c r="AU10" s="106">
        <f>'Quarterly % Triangle'!AU10</f>
        <v>-0.2</v>
      </c>
      <c r="AV10" s="106">
        <f>'Quarterly % Triangle'!AV10</f>
        <v>0.4</v>
      </c>
      <c r="AW10" s="106">
        <f>'Quarterly % Triangle'!AW10</f>
        <v>0.1</v>
      </c>
      <c r="AX10" s="106">
        <f>'Quarterly % Triangle'!AX10</f>
        <v>0.4</v>
      </c>
      <c r="AY10" s="106">
        <f>'Quarterly % Triangle'!AY10</f>
        <v>0.5</v>
      </c>
      <c r="AZ10" s="106">
        <f>'Quarterly % Triangle'!AZ10</f>
        <v>0.6</v>
      </c>
      <c r="BA10" s="106">
        <f>'Quarterly % Triangle'!BA10</f>
        <v>0.2</v>
      </c>
      <c r="BB10" s="106">
        <f>'Quarterly % Triangle'!BB10</f>
        <v>-0.1</v>
      </c>
      <c r="BC10" s="106">
        <f>'Quarterly % Triangle'!BC10</f>
        <v>0.5</v>
      </c>
      <c r="BD10" s="106">
        <f>'Quarterly % Triangle'!BD10</f>
        <v>0.5</v>
      </c>
      <c r="BE10" s="106">
        <f>'Quarterly % Triangle'!BE10</f>
        <v>0.4</v>
      </c>
      <c r="BF10" s="106">
        <f>'Quarterly % Triangle'!BF10</f>
        <v>0.3</v>
      </c>
      <c r="BG10" s="106">
        <f>'Quarterly % Triangle'!BG10</f>
        <v>0.6</v>
      </c>
      <c r="BH10" s="106">
        <f>'Quarterly % Triangle'!BH10</f>
        <v>0.3</v>
      </c>
      <c r="BI10" s="106">
        <f>'Quarterly % Triangle'!BI10</f>
        <v>0.5</v>
      </c>
      <c r="BJ10" s="106" t="str">
        <f>'Quarterly % Triangle'!BJ10</f>
        <v>N/A</v>
      </c>
      <c r="BK10" s="106" t="str">
        <f>'Quarterly % Triangle'!BK10</f>
        <v>N/A</v>
      </c>
      <c r="BL10" s="106" t="str">
        <f>'Quarterly % Triangle'!BL10</f>
        <v>N/A</v>
      </c>
      <c r="BM10" s="202" t="str">
        <f>'Quarterly % Triangle'!BM10</f>
        <v>N/A</v>
      </c>
    </row>
    <row r="11" spans="1:65" ht="13.8" hidden="1" thickBot="1" x14ac:dyDescent="0.3">
      <c r="B11" s="107" t="s">
        <v>22</v>
      </c>
      <c r="C11" s="108">
        <f>'Quarterly % Triangle'!C11</f>
        <v>0</v>
      </c>
      <c r="D11" s="109">
        <f>'Quarterly % Triangle'!D11</f>
        <v>0</v>
      </c>
      <c r="E11" s="109">
        <f>'Quarterly % Triangle'!E11</f>
        <v>0</v>
      </c>
      <c r="F11" s="109">
        <f>'Quarterly % Triangle'!F11</f>
        <v>0</v>
      </c>
      <c r="G11" s="109">
        <f>'Quarterly % Triangle'!G11</f>
        <v>0</v>
      </c>
      <c r="H11" s="109">
        <f>'Quarterly % Triangle'!H11</f>
        <v>0</v>
      </c>
      <c r="I11" s="109">
        <f>'Quarterly % Triangle'!I11</f>
        <v>0</v>
      </c>
      <c r="J11" s="109">
        <f>'Quarterly % Triangle'!J11</f>
        <v>0</v>
      </c>
      <c r="K11" s="109">
        <f>'Quarterly % Triangle'!K11</f>
        <v>0</v>
      </c>
      <c r="L11" s="109">
        <f>'Quarterly % Triangle'!L11</f>
        <v>0</v>
      </c>
      <c r="M11" s="109">
        <f>'Quarterly % Triangle'!M11</f>
        <v>0</v>
      </c>
      <c r="N11" s="109">
        <f>'Quarterly % Triangle'!N11</f>
        <v>0</v>
      </c>
      <c r="O11" s="109">
        <f>'Quarterly % Triangle'!O11</f>
        <v>0</v>
      </c>
      <c r="P11" s="109">
        <f>'Quarterly % Triangle'!P11</f>
        <v>0</v>
      </c>
      <c r="Q11" s="109">
        <f>'Quarterly % Triangle'!Q11</f>
        <v>0</v>
      </c>
      <c r="R11" s="109">
        <f>'Quarterly % Triangle'!R11</f>
        <v>0</v>
      </c>
      <c r="S11" s="109">
        <f>'Quarterly % Triangle'!S11</f>
        <v>0</v>
      </c>
      <c r="T11" s="109">
        <f>'Quarterly % Triangle'!T11</f>
        <v>0</v>
      </c>
      <c r="U11" s="109">
        <f>'Quarterly % Triangle'!U11</f>
        <v>0</v>
      </c>
      <c r="V11" s="109">
        <f>'Quarterly % Triangle'!V11</f>
        <v>0</v>
      </c>
      <c r="W11" s="109">
        <f>'Quarterly % Triangle'!W11</f>
        <v>0</v>
      </c>
      <c r="X11" s="109">
        <f>'Quarterly % Triangle'!X11</f>
        <v>0</v>
      </c>
      <c r="Y11" s="109">
        <f>'Quarterly % Triangle'!Y11</f>
        <v>0</v>
      </c>
      <c r="Z11" s="109">
        <f>'Quarterly % Triangle'!Z11</f>
        <v>0</v>
      </c>
      <c r="AA11" s="109">
        <f>'Quarterly % Triangle'!AA11</f>
        <v>0</v>
      </c>
      <c r="AB11" s="109">
        <f>'Quarterly % Triangle'!AB11</f>
        <v>0</v>
      </c>
      <c r="AC11" s="109">
        <f>'Quarterly % Triangle'!AC11</f>
        <v>0</v>
      </c>
      <c r="AD11" s="109">
        <f>'Quarterly % Triangle'!AD11</f>
        <v>0</v>
      </c>
      <c r="AE11" s="109">
        <f>'Quarterly % Triangle'!AE11</f>
        <v>0</v>
      </c>
      <c r="AF11" s="109">
        <f>'Quarterly % Triangle'!AF11</f>
        <v>0</v>
      </c>
      <c r="AG11" s="109">
        <f>'Quarterly % Triangle'!AG11</f>
        <v>0</v>
      </c>
      <c r="AH11" s="109">
        <f>'Quarterly % Triangle'!AH11</f>
        <v>0</v>
      </c>
      <c r="AI11" s="109">
        <f>'Quarterly % Triangle'!AI11</f>
        <v>0</v>
      </c>
      <c r="AJ11" s="109">
        <f>'Quarterly % Triangle'!AJ11</f>
        <v>0</v>
      </c>
      <c r="AK11" s="109">
        <f>'Quarterly % Triangle'!AK11</f>
        <v>0</v>
      </c>
      <c r="AL11" s="109">
        <f>'Quarterly % Triangle'!AL11</f>
        <v>0</v>
      </c>
      <c r="AM11" s="109">
        <f>'Quarterly % Triangle'!AM11</f>
        <v>0</v>
      </c>
      <c r="AN11" s="109">
        <f>'Quarterly % Triangle'!AN11</f>
        <v>0</v>
      </c>
      <c r="AO11" s="109">
        <f>'Quarterly % Triangle'!AO11</f>
        <v>0</v>
      </c>
      <c r="AP11" s="109">
        <f>'Quarterly % Triangle'!AP11</f>
        <v>0</v>
      </c>
      <c r="AQ11" s="109">
        <f>'Quarterly % Triangle'!AQ11</f>
        <v>0</v>
      </c>
      <c r="AR11" s="109">
        <f>'Quarterly % Triangle'!AR11</f>
        <v>0</v>
      </c>
      <c r="AS11" s="109">
        <f>'Quarterly % Triangle'!AS11</f>
        <v>0</v>
      </c>
      <c r="AT11" s="109">
        <f>'Quarterly % Triangle'!AT11</f>
        <v>0</v>
      </c>
      <c r="AU11" s="109">
        <f>'Quarterly % Triangle'!AU11</f>
        <v>0</v>
      </c>
      <c r="AV11" s="109">
        <f>'Quarterly % Triangle'!AV11</f>
        <v>0</v>
      </c>
      <c r="AW11" s="109">
        <f>'Quarterly % Triangle'!AW11</f>
        <v>0</v>
      </c>
      <c r="AX11" s="109">
        <f>'Quarterly % Triangle'!AX11</f>
        <v>0</v>
      </c>
      <c r="AY11" s="109">
        <f>'Quarterly % Triangle'!AY11</f>
        <v>0</v>
      </c>
      <c r="AZ11" s="109">
        <f>'Quarterly % Triangle'!AZ11</f>
        <v>0</v>
      </c>
      <c r="BA11" s="109">
        <f>'Quarterly % Triangle'!BA11</f>
        <v>0</v>
      </c>
      <c r="BB11" s="109">
        <f>'Quarterly % Triangle'!BB11</f>
        <v>0</v>
      </c>
      <c r="BC11" s="109">
        <f>'Quarterly % Triangle'!BC11</f>
        <v>0</v>
      </c>
      <c r="BD11" s="109">
        <f>'Quarterly % Triangle'!BD11</f>
        <v>0</v>
      </c>
      <c r="BE11" s="109">
        <f>'Quarterly % Triangle'!BE11</f>
        <v>0</v>
      </c>
      <c r="BF11" s="109">
        <f>'Quarterly % Triangle'!BF11</f>
        <v>0</v>
      </c>
      <c r="BG11" s="109">
        <f>'Quarterly % Triangle'!BG11</f>
        <v>0</v>
      </c>
      <c r="BH11" s="109">
        <f>'Quarterly % Triangle'!BH11</f>
        <v>0</v>
      </c>
      <c r="BI11" s="109">
        <f>'Quarterly % Triangle'!BI11</f>
        <v>0</v>
      </c>
      <c r="BJ11" s="109">
        <f>'Quarterly % Triangle'!BJ11</f>
        <v>0</v>
      </c>
      <c r="BK11" s="109">
        <f>'Quarterly % Triangle'!BK11</f>
        <v>0</v>
      </c>
      <c r="BL11" s="109">
        <f>'Quarterly % Triangle'!BL11</f>
        <v>0</v>
      </c>
      <c r="BM11" s="203">
        <f>'Quarterly % Triangle'!BM11</f>
        <v>0</v>
      </c>
    </row>
    <row r="12" spans="1:65" ht="13.8" hidden="1" thickBot="1" x14ac:dyDescent="0.3">
      <c r="B12" s="107" t="s">
        <v>23</v>
      </c>
      <c r="C12" s="108">
        <f>'Quarterly % Triangle'!C12</f>
        <v>0</v>
      </c>
      <c r="D12" s="109">
        <f>'Quarterly % Triangle'!D12</f>
        <v>0</v>
      </c>
      <c r="E12" s="109">
        <f>'Quarterly % Triangle'!E12</f>
        <v>0</v>
      </c>
      <c r="F12" s="109">
        <f>'Quarterly % Triangle'!F12</f>
        <v>0</v>
      </c>
      <c r="G12" s="109">
        <f>'Quarterly % Triangle'!G12</f>
        <v>0</v>
      </c>
      <c r="H12" s="109">
        <f>'Quarterly % Triangle'!H12</f>
        <v>0</v>
      </c>
      <c r="I12" s="109">
        <f>'Quarterly % Triangle'!I12</f>
        <v>0</v>
      </c>
      <c r="J12" s="109">
        <f>'Quarterly % Triangle'!J12</f>
        <v>0</v>
      </c>
      <c r="K12" s="109">
        <f>'Quarterly % Triangle'!K12</f>
        <v>0</v>
      </c>
      <c r="L12" s="109">
        <f>'Quarterly % Triangle'!L12</f>
        <v>0</v>
      </c>
      <c r="M12" s="109">
        <f>'Quarterly % Triangle'!M12</f>
        <v>0</v>
      </c>
      <c r="N12" s="109">
        <f>'Quarterly % Triangle'!N12</f>
        <v>0</v>
      </c>
      <c r="O12" s="109">
        <f>'Quarterly % Triangle'!O12</f>
        <v>0</v>
      </c>
      <c r="P12" s="109">
        <f>'Quarterly % Triangle'!P12</f>
        <v>0</v>
      </c>
      <c r="Q12" s="109">
        <f>'Quarterly % Triangle'!Q12</f>
        <v>0</v>
      </c>
      <c r="R12" s="109">
        <f>'Quarterly % Triangle'!R12</f>
        <v>0</v>
      </c>
      <c r="S12" s="109">
        <f>'Quarterly % Triangle'!S12</f>
        <v>0</v>
      </c>
      <c r="T12" s="109">
        <f>'Quarterly % Triangle'!T12</f>
        <v>0</v>
      </c>
      <c r="U12" s="109">
        <f>'Quarterly % Triangle'!U12</f>
        <v>0</v>
      </c>
      <c r="V12" s="109">
        <f>'Quarterly % Triangle'!V12</f>
        <v>0</v>
      </c>
      <c r="W12" s="109">
        <f>'Quarterly % Triangle'!W12</f>
        <v>0</v>
      </c>
      <c r="X12" s="109">
        <f>'Quarterly % Triangle'!X12</f>
        <v>0</v>
      </c>
      <c r="Y12" s="109">
        <f>'Quarterly % Triangle'!Y12</f>
        <v>0</v>
      </c>
      <c r="Z12" s="109">
        <f>'Quarterly % Triangle'!Z12</f>
        <v>0</v>
      </c>
      <c r="AA12" s="109">
        <f>'Quarterly % Triangle'!AA12</f>
        <v>0</v>
      </c>
      <c r="AB12" s="109">
        <f>'Quarterly % Triangle'!AB12</f>
        <v>0</v>
      </c>
      <c r="AC12" s="109">
        <f>'Quarterly % Triangle'!AC12</f>
        <v>0</v>
      </c>
      <c r="AD12" s="109">
        <f>'Quarterly % Triangle'!AD12</f>
        <v>0</v>
      </c>
      <c r="AE12" s="109">
        <f>'Quarterly % Triangle'!AE12</f>
        <v>0</v>
      </c>
      <c r="AF12" s="109">
        <f>'Quarterly % Triangle'!AF12</f>
        <v>0</v>
      </c>
      <c r="AG12" s="109">
        <f>'Quarterly % Triangle'!AG12</f>
        <v>0</v>
      </c>
      <c r="AH12" s="109">
        <f>'Quarterly % Triangle'!AH12</f>
        <v>0</v>
      </c>
      <c r="AI12" s="109">
        <f>'Quarterly % Triangle'!AI12</f>
        <v>0</v>
      </c>
      <c r="AJ12" s="109">
        <f>'Quarterly % Triangle'!AJ12</f>
        <v>0</v>
      </c>
      <c r="AK12" s="109">
        <f>'Quarterly % Triangle'!AK12</f>
        <v>0</v>
      </c>
      <c r="AL12" s="109">
        <f>'Quarterly % Triangle'!AL12</f>
        <v>0</v>
      </c>
      <c r="AM12" s="109">
        <f>'Quarterly % Triangle'!AM12</f>
        <v>0</v>
      </c>
      <c r="AN12" s="109">
        <f>'Quarterly % Triangle'!AN12</f>
        <v>0</v>
      </c>
      <c r="AO12" s="109">
        <f>'Quarterly % Triangle'!AO12</f>
        <v>0</v>
      </c>
      <c r="AP12" s="109">
        <f>'Quarterly % Triangle'!AP12</f>
        <v>0</v>
      </c>
      <c r="AQ12" s="109">
        <f>'Quarterly % Triangle'!AQ12</f>
        <v>0</v>
      </c>
      <c r="AR12" s="109">
        <f>'Quarterly % Triangle'!AR12</f>
        <v>0</v>
      </c>
      <c r="AS12" s="109">
        <f>'Quarterly % Triangle'!AS12</f>
        <v>0</v>
      </c>
      <c r="AT12" s="109">
        <f>'Quarterly % Triangle'!AT12</f>
        <v>0</v>
      </c>
      <c r="AU12" s="109">
        <f>'Quarterly % Triangle'!AU12</f>
        <v>0</v>
      </c>
      <c r="AV12" s="109">
        <f>'Quarterly % Triangle'!AV12</f>
        <v>0</v>
      </c>
      <c r="AW12" s="109">
        <f>'Quarterly % Triangle'!AW12</f>
        <v>0</v>
      </c>
      <c r="AX12" s="109">
        <f>'Quarterly % Triangle'!AX12</f>
        <v>0</v>
      </c>
      <c r="AY12" s="109">
        <f>'Quarterly % Triangle'!AY12</f>
        <v>0</v>
      </c>
      <c r="AZ12" s="109">
        <f>'Quarterly % Triangle'!AZ12</f>
        <v>0</v>
      </c>
      <c r="BA12" s="109">
        <f>'Quarterly % Triangle'!BA12</f>
        <v>0</v>
      </c>
      <c r="BB12" s="109">
        <f>'Quarterly % Triangle'!BB12</f>
        <v>0</v>
      </c>
      <c r="BC12" s="109">
        <f>'Quarterly % Triangle'!BC12</f>
        <v>0</v>
      </c>
      <c r="BD12" s="109">
        <f>'Quarterly % Triangle'!BD12</f>
        <v>0</v>
      </c>
      <c r="BE12" s="109">
        <f>'Quarterly % Triangle'!BE12</f>
        <v>0</v>
      </c>
      <c r="BF12" s="109">
        <f>'Quarterly % Triangle'!BF12</f>
        <v>0</v>
      </c>
      <c r="BG12" s="109">
        <f>'Quarterly % Triangle'!BG12</f>
        <v>0</v>
      </c>
      <c r="BH12" s="109">
        <f>'Quarterly % Triangle'!BH12</f>
        <v>0</v>
      </c>
      <c r="BI12" s="109">
        <f>'Quarterly % Triangle'!BI12</f>
        <v>0</v>
      </c>
      <c r="BJ12" s="109">
        <f>'Quarterly % Triangle'!BJ12</f>
        <v>0</v>
      </c>
      <c r="BK12" s="109">
        <f>'Quarterly % Triangle'!BK12</f>
        <v>0</v>
      </c>
      <c r="BL12" s="109">
        <f>'Quarterly % Triangle'!BL12</f>
        <v>0</v>
      </c>
      <c r="BM12" s="203">
        <f>'Quarterly % Triangle'!BM12</f>
        <v>0</v>
      </c>
    </row>
    <row r="13" spans="1:65" s="111" customFormat="1" x14ac:dyDescent="0.25">
      <c r="A13" s="93"/>
      <c r="B13" s="110" t="s">
        <v>324</v>
      </c>
      <c r="C13" s="215"/>
      <c r="D13" s="216"/>
      <c r="E13" s="217"/>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c r="AK13" s="217"/>
      <c r="AL13" s="217"/>
      <c r="AM13" s="217"/>
      <c r="AN13" s="217"/>
      <c r="AO13" s="217"/>
      <c r="AP13" s="217"/>
      <c r="AQ13" s="217"/>
      <c r="AR13" s="217"/>
      <c r="AS13" s="217"/>
      <c r="AT13" s="217"/>
      <c r="AU13" s="217"/>
      <c r="AV13" s="217"/>
      <c r="AW13" s="217"/>
      <c r="AX13" s="217"/>
      <c r="AY13" s="217"/>
      <c r="AZ13" s="217"/>
      <c r="BA13" s="217"/>
      <c r="BB13" s="217"/>
      <c r="BC13" s="217"/>
      <c r="BD13" s="217"/>
      <c r="BE13" s="217"/>
      <c r="BF13" s="217"/>
      <c r="BG13" s="217"/>
      <c r="BH13" s="217"/>
      <c r="BI13" s="217"/>
      <c r="BJ13" s="217"/>
      <c r="BK13" s="217"/>
      <c r="BL13" s="217"/>
      <c r="BM13" s="218"/>
    </row>
    <row r="14" spans="1:65" s="111" customFormat="1" x14ac:dyDescent="0.25">
      <c r="A14" s="93"/>
      <c r="B14" s="112" t="s">
        <v>325</v>
      </c>
      <c r="C14" s="219">
        <f>IF(ROUND('Quarterly % Triangle'!C14-'Quarterly % Triangle'!C13,1)=0,"-",ROUND('Quarterly % Triangle'!C14-'Quarterly % Triangle'!C13,1))</f>
        <v>-0.2</v>
      </c>
      <c r="D14" s="220"/>
      <c r="E14" s="221"/>
      <c r="F14" s="222"/>
      <c r="G14" s="222"/>
      <c r="H14" s="222"/>
      <c r="I14" s="222"/>
      <c r="J14" s="222"/>
      <c r="K14" s="222"/>
      <c r="L14" s="222"/>
      <c r="M14" s="222"/>
      <c r="N14" s="222"/>
      <c r="O14" s="222"/>
      <c r="P14" s="222"/>
      <c r="Q14" s="222"/>
      <c r="R14" s="222"/>
      <c r="S14" s="222"/>
      <c r="T14" s="222"/>
      <c r="U14" s="222"/>
      <c r="V14" s="222"/>
      <c r="W14" s="222"/>
      <c r="X14" s="222"/>
      <c r="Y14" s="222"/>
      <c r="Z14" s="222"/>
      <c r="AA14" s="222"/>
      <c r="AB14" s="222"/>
      <c r="AC14" s="222"/>
      <c r="AD14" s="222"/>
      <c r="AE14" s="222"/>
      <c r="AF14" s="222"/>
      <c r="AG14" s="222"/>
      <c r="AH14" s="222"/>
      <c r="AI14" s="222"/>
      <c r="AJ14" s="222"/>
      <c r="AK14" s="222"/>
      <c r="AL14" s="222"/>
      <c r="AM14" s="222"/>
      <c r="AN14" s="222"/>
      <c r="AO14" s="222"/>
      <c r="AP14" s="222"/>
      <c r="AQ14" s="222"/>
      <c r="AR14" s="222"/>
      <c r="AS14" s="222"/>
      <c r="AT14" s="222"/>
      <c r="AU14" s="222"/>
      <c r="AV14" s="222"/>
      <c r="AW14" s="222"/>
      <c r="AX14" s="222"/>
      <c r="AY14" s="222"/>
      <c r="AZ14" s="222"/>
      <c r="BA14" s="222"/>
      <c r="BB14" s="222"/>
      <c r="BC14" s="222"/>
      <c r="BD14" s="222"/>
      <c r="BE14" s="222"/>
      <c r="BF14" s="222"/>
      <c r="BG14" s="222"/>
      <c r="BH14" s="222"/>
      <c r="BI14" s="222"/>
      <c r="BJ14" s="244"/>
      <c r="BK14" s="244"/>
      <c r="BL14" s="244"/>
      <c r="BM14" s="223"/>
    </row>
    <row r="15" spans="1:65" s="111" customFormat="1" x14ac:dyDescent="0.25">
      <c r="A15" s="93"/>
      <c r="B15" s="112" t="s">
        <v>326</v>
      </c>
      <c r="C15" s="219" t="str">
        <f>IF(ROUND('Quarterly % Triangle'!C15-'Quarterly % Triangle'!C14,1)=0,"-",ROUND('Quarterly % Triangle'!C15-'Quarterly % Triangle'!C14,1))</f>
        <v>-</v>
      </c>
      <c r="D15" s="224">
        <f>IF(ROUND('Quarterly % Triangle'!D15-'Quarterly % Triangle'!D14,1)=0,"-",ROUND('Quarterly % Triangle'!D15-'Quarterly % Triangle'!D14,1))</f>
        <v>0.1</v>
      </c>
      <c r="E15" s="225"/>
      <c r="F15" s="221"/>
      <c r="G15" s="222"/>
      <c r="H15" s="222"/>
      <c r="I15" s="222"/>
      <c r="J15" s="222"/>
      <c r="K15" s="222"/>
      <c r="L15" s="222"/>
      <c r="M15" s="222"/>
      <c r="N15" s="222"/>
      <c r="O15" s="222"/>
      <c r="P15" s="222"/>
      <c r="Q15" s="222"/>
      <c r="R15" s="222"/>
      <c r="S15" s="222"/>
      <c r="T15" s="222"/>
      <c r="U15" s="222"/>
      <c r="V15" s="222"/>
      <c r="W15" s="222"/>
      <c r="X15" s="222"/>
      <c r="Y15" s="222"/>
      <c r="Z15" s="222"/>
      <c r="AA15" s="222"/>
      <c r="AB15" s="222"/>
      <c r="AC15" s="222"/>
      <c r="AD15" s="222"/>
      <c r="AE15" s="222"/>
      <c r="AF15" s="222"/>
      <c r="AG15" s="222"/>
      <c r="AH15" s="222"/>
      <c r="AI15" s="222"/>
      <c r="AJ15" s="222"/>
      <c r="AK15" s="222"/>
      <c r="AL15" s="222"/>
      <c r="AM15" s="222"/>
      <c r="AN15" s="222"/>
      <c r="AO15" s="222"/>
      <c r="AP15" s="222"/>
      <c r="AQ15" s="222"/>
      <c r="AR15" s="222"/>
      <c r="AS15" s="222"/>
      <c r="AT15" s="222"/>
      <c r="AU15" s="222"/>
      <c r="AV15" s="222"/>
      <c r="AW15" s="222"/>
      <c r="AX15" s="222"/>
      <c r="AY15" s="222"/>
      <c r="AZ15" s="222"/>
      <c r="BA15" s="222"/>
      <c r="BB15" s="222"/>
      <c r="BC15" s="222"/>
      <c r="BD15" s="222"/>
      <c r="BE15" s="222"/>
      <c r="BF15" s="222"/>
      <c r="BG15" s="222"/>
      <c r="BH15" s="222"/>
      <c r="BI15" s="222"/>
      <c r="BJ15" s="222"/>
      <c r="BK15" s="222"/>
      <c r="BL15" s="222"/>
      <c r="BM15" s="226"/>
    </row>
    <row r="16" spans="1:65" s="111" customFormat="1" x14ac:dyDescent="0.25">
      <c r="A16" s="93"/>
      <c r="B16" s="112" t="s">
        <v>327</v>
      </c>
      <c r="C16" s="219" t="str">
        <f>IF(ROUND('Quarterly % Triangle'!C16-'Quarterly % Triangle'!C15,1)=0,"-",ROUND('Quarterly % Triangle'!C16-'Quarterly % Triangle'!C15,1))</f>
        <v>-</v>
      </c>
      <c r="D16" s="224" t="str">
        <f>IF(ROUND('Quarterly % Triangle'!D16-'Quarterly % Triangle'!D15,1)=0,"-",ROUND('Quarterly % Triangle'!D16-'Quarterly % Triangle'!D15,1))</f>
        <v>-</v>
      </c>
      <c r="E16" s="224">
        <f>IF(ROUND('Quarterly % Triangle'!E16-'Quarterly % Triangle'!E15,1)=0,"-",ROUND('Quarterly % Triangle'!E16-'Quarterly % Triangle'!E15,1))</f>
        <v>-0.1</v>
      </c>
      <c r="F16" s="220"/>
      <c r="G16" s="221"/>
      <c r="H16" s="222"/>
      <c r="I16" s="222"/>
      <c r="J16" s="222"/>
      <c r="K16" s="222"/>
      <c r="L16" s="222"/>
      <c r="M16" s="222"/>
      <c r="N16" s="222"/>
      <c r="O16" s="222"/>
      <c r="P16" s="222"/>
      <c r="Q16" s="222"/>
      <c r="R16" s="222"/>
      <c r="S16" s="222"/>
      <c r="T16" s="222"/>
      <c r="U16" s="222"/>
      <c r="V16" s="222"/>
      <c r="W16" s="222"/>
      <c r="X16" s="222"/>
      <c r="Y16" s="222"/>
      <c r="Z16" s="222"/>
      <c r="AA16" s="222"/>
      <c r="AB16" s="222"/>
      <c r="AC16" s="222"/>
      <c r="AD16" s="222"/>
      <c r="AE16" s="222"/>
      <c r="AF16" s="222"/>
      <c r="AG16" s="222"/>
      <c r="AH16" s="222"/>
      <c r="AI16" s="222"/>
      <c r="AJ16" s="222"/>
      <c r="AK16" s="222"/>
      <c r="AL16" s="222"/>
      <c r="AM16" s="222"/>
      <c r="AN16" s="222"/>
      <c r="AO16" s="222"/>
      <c r="AP16" s="222"/>
      <c r="AQ16" s="222"/>
      <c r="AR16" s="222"/>
      <c r="AS16" s="222"/>
      <c r="AT16" s="222"/>
      <c r="AU16" s="222"/>
      <c r="AV16" s="222"/>
      <c r="AW16" s="222"/>
      <c r="AX16" s="222"/>
      <c r="AY16" s="222"/>
      <c r="AZ16" s="222"/>
      <c r="BA16" s="222"/>
      <c r="BB16" s="222"/>
      <c r="BC16" s="222"/>
      <c r="BD16" s="222"/>
      <c r="BE16" s="222"/>
      <c r="BF16" s="222"/>
      <c r="BG16" s="222"/>
      <c r="BH16" s="222"/>
      <c r="BI16" s="222"/>
      <c r="BJ16" s="222"/>
      <c r="BK16" s="222"/>
      <c r="BL16" s="222"/>
      <c r="BM16" s="226"/>
    </row>
    <row r="17" spans="1:65" s="111" customFormat="1" x14ac:dyDescent="0.25">
      <c r="A17" s="93"/>
      <c r="B17" s="112" t="s">
        <v>328</v>
      </c>
      <c r="C17" s="219" t="str">
        <f>IF(ROUND('Quarterly % Triangle'!C17-'Quarterly % Triangle'!C16,1)=0,"-",ROUND('Quarterly % Triangle'!C17-'Quarterly % Triangle'!C16,1))</f>
        <v>-</v>
      </c>
      <c r="D17" s="224" t="str">
        <f>IF(ROUND('Quarterly % Triangle'!D17-'Quarterly % Triangle'!D16,1)=0,"-",ROUND('Quarterly % Triangle'!D17-'Quarterly % Triangle'!D16,1))</f>
        <v>-</v>
      </c>
      <c r="E17" s="224">
        <f>IF(ROUND('Quarterly % Triangle'!E17-'Quarterly % Triangle'!E16,1)=0,"-",ROUND('Quarterly % Triangle'!E17-'Quarterly % Triangle'!E16,1))</f>
        <v>0.2</v>
      </c>
      <c r="F17" s="224" t="str">
        <f>IF(ROUND('Quarterly % Triangle'!F17-'Quarterly % Triangle'!F16,1)=0,"-",ROUND('Quarterly % Triangle'!F17-'Quarterly % Triangle'!F16,1))</f>
        <v>-</v>
      </c>
      <c r="G17" s="220"/>
      <c r="H17" s="221"/>
      <c r="I17" s="222"/>
      <c r="J17" s="222"/>
      <c r="K17" s="222"/>
      <c r="L17" s="222"/>
      <c r="M17" s="222"/>
      <c r="N17" s="222"/>
      <c r="O17" s="222"/>
      <c r="P17" s="222"/>
      <c r="Q17" s="222"/>
      <c r="R17" s="222"/>
      <c r="S17" s="222"/>
      <c r="T17" s="222"/>
      <c r="U17" s="222"/>
      <c r="V17" s="222"/>
      <c r="W17" s="222"/>
      <c r="X17" s="222"/>
      <c r="Y17" s="222"/>
      <c r="Z17" s="222"/>
      <c r="AA17" s="222"/>
      <c r="AB17" s="222"/>
      <c r="AC17" s="222"/>
      <c r="AD17" s="222"/>
      <c r="AE17" s="222"/>
      <c r="AF17" s="222"/>
      <c r="AG17" s="222"/>
      <c r="AH17" s="222"/>
      <c r="AI17" s="222"/>
      <c r="AJ17" s="222"/>
      <c r="AK17" s="222"/>
      <c r="AL17" s="222"/>
      <c r="AM17" s="222"/>
      <c r="AN17" s="222"/>
      <c r="AO17" s="222"/>
      <c r="AP17" s="222"/>
      <c r="AQ17" s="222"/>
      <c r="AR17" s="222"/>
      <c r="AS17" s="222"/>
      <c r="AT17" s="222"/>
      <c r="AU17" s="222"/>
      <c r="AV17" s="222"/>
      <c r="AW17" s="222"/>
      <c r="AX17" s="222"/>
      <c r="AY17" s="222"/>
      <c r="AZ17" s="222"/>
      <c r="BA17" s="222"/>
      <c r="BB17" s="222"/>
      <c r="BC17" s="222"/>
      <c r="BD17" s="222"/>
      <c r="BE17" s="222"/>
      <c r="BF17" s="222"/>
      <c r="BG17" s="222"/>
      <c r="BH17" s="222"/>
      <c r="BI17" s="222"/>
      <c r="BJ17" s="222"/>
      <c r="BK17" s="222"/>
      <c r="BL17" s="222"/>
      <c r="BM17" s="226"/>
    </row>
    <row r="18" spans="1:65" s="111" customFormat="1" x14ac:dyDescent="0.25">
      <c r="A18" s="93"/>
      <c r="B18" s="112" t="s">
        <v>329</v>
      </c>
      <c r="C18" s="219" t="str">
        <f>IF(ROUND('Quarterly % Triangle'!C18-'Quarterly % Triangle'!C17,1)=0,"-",ROUND('Quarterly % Triangle'!C18-'Quarterly % Triangle'!C17,1))</f>
        <v>-</v>
      </c>
      <c r="D18" s="224" t="str">
        <f>IF(ROUND('Quarterly % Triangle'!D18-'Quarterly % Triangle'!D17,1)=0,"-",ROUND('Quarterly % Triangle'!D18-'Quarterly % Triangle'!D17,1))</f>
        <v>-</v>
      </c>
      <c r="E18" s="224" t="str">
        <f>IF(ROUND('Quarterly % Triangle'!E18-'Quarterly % Triangle'!E17,1)=0,"-",ROUND('Quarterly % Triangle'!E18-'Quarterly % Triangle'!E17,1))</f>
        <v>-</v>
      </c>
      <c r="F18" s="224" t="str">
        <f>IF(ROUND('Quarterly % Triangle'!F18-'Quarterly % Triangle'!F17,1)=0,"-",ROUND('Quarterly % Triangle'!F18-'Quarterly % Triangle'!F17,1))</f>
        <v>-</v>
      </c>
      <c r="G18" s="224">
        <f>IF(ROUND('Quarterly % Triangle'!G18-'Quarterly % Triangle'!G17,1)=0,"-",ROUND('Quarterly % Triangle'!G18-'Quarterly % Triangle'!G17,1))</f>
        <v>0.1</v>
      </c>
      <c r="H18" s="220"/>
      <c r="I18" s="221"/>
      <c r="J18" s="222"/>
      <c r="K18" s="222"/>
      <c r="L18" s="222"/>
      <c r="M18" s="222"/>
      <c r="N18" s="222"/>
      <c r="O18" s="222"/>
      <c r="P18" s="222"/>
      <c r="Q18" s="222"/>
      <c r="R18" s="222"/>
      <c r="S18" s="222"/>
      <c r="T18" s="222"/>
      <c r="U18" s="222"/>
      <c r="V18" s="222"/>
      <c r="W18" s="222"/>
      <c r="X18" s="222"/>
      <c r="Y18" s="222"/>
      <c r="Z18" s="222"/>
      <c r="AA18" s="222"/>
      <c r="AB18" s="222"/>
      <c r="AC18" s="222"/>
      <c r="AD18" s="222"/>
      <c r="AE18" s="222"/>
      <c r="AF18" s="222"/>
      <c r="AG18" s="222"/>
      <c r="AH18" s="222"/>
      <c r="AI18" s="222"/>
      <c r="AJ18" s="222"/>
      <c r="AK18" s="222"/>
      <c r="AL18" s="222"/>
      <c r="AM18" s="222"/>
      <c r="AN18" s="222"/>
      <c r="AO18" s="222"/>
      <c r="AP18" s="222"/>
      <c r="AQ18" s="222"/>
      <c r="AR18" s="222"/>
      <c r="AS18" s="222"/>
      <c r="AT18" s="222"/>
      <c r="AU18" s="222"/>
      <c r="AV18" s="222"/>
      <c r="AW18" s="222"/>
      <c r="AX18" s="222"/>
      <c r="AY18" s="222"/>
      <c r="AZ18" s="222"/>
      <c r="BA18" s="222"/>
      <c r="BB18" s="222"/>
      <c r="BC18" s="222"/>
      <c r="BD18" s="222"/>
      <c r="BE18" s="222"/>
      <c r="BF18" s="222"/>
      <c r="BG18" s="222"/>
      <c r="BH18" s="222"/>
      <c r="BI18" s="222"/>
      <c r="BJ18" s="222"/>
      <c r="BK18" s="222"/>
      <c r="BL18" s="222"/>
      <c r="BM18" s="226"/>
    </row>
    <row r="19" spans="1:65" s="111" customFormat="1" x14ac:dyDescent="0.25">
      <c r="A19" s="93"/>
      <c r="B19" s="112" t="s">
        <v>330</v>
      </c>
      <c r="C19" s="219" t="str">
        <f>IF(ROUND('Quarterly % Triangle'!C19-'Quarterly % Triangle'!C18,1)=0,"-",ROUND('Quarterly % Triangle'!C19-'Quarterly % Triangle'!C18,1))</f>
        <v>-</v>
      </c>
      <c r="D19" s="224" t="str">
        <f>IF(ROUND('Quarterly % Triangle'!D19-'Quarterly % Triangle'!D18,1)=0,"-",ROUND('Quarterly % Triangle'!D19-'Quarterly % Triangle'!D18,1))</f>
        <v>-</v>
      </c>
      <c r="E19" s="224">
        <f>IF(ROUND('Quarterly % Triangle'!E19-'Quarterly % Triangle'!E18,1)=0,"-",ROUND('Quarterly % Triangle'!E19-'Quarterly % Triangle'!E18,1))</f>
        <v>-0.1</v>
      </c>
      <c r="F19" s="224">
        <f>IF(ROUND('Quarterly % Triangle'!F19-'Quarterly % Triangle'!F18,1)=0,"-",ROUND('Quarterly % Triangle'!F19-'Quarterly % Triangle'!F18,1))</f>
        <v>0.1</v>
      </c>
      <c r="G19" s="224">
        <f>IF(ROUND('Quarterly % Triangle'!G19-'Quarterly % Triangle'!G18,1)=0,"-",ROUND('Quarterly % Triangle'!G19-'Quarterly % Triangle'!G18,1))</f>
        <v>-0.3</v>
      </c>
      <c r="H19" s="224">
        <f>IF(ROUND('Quarterly % Triangle'!H19-'Quarterly % Triangle'!H18,1)=0,"-",ROUND('Quarterly % Triangle'!H19-'Quarterly % Triangle'!H18,1))</f>
        <v>0.2</v>
      </c>
      <c r="I19" s="220"/>
      <c r="J19" s="221"/>
      <c r="K19" s="222"/>
      <c r="L19" s="222"/>
      <c r="M19" s="222"/>
      <c r="N19" s="222"/>
      <c r="O19" s="222"/>
      <c r="P19" s="222"/>
      <c r="Q19" s="222"/>
      <c r="R19" s="222"/>
      <c r="S19" s="222"/>
      <c r="T19" s="222"/>
      <c r="U19" s="222"/>
      <c r="V19" s="222"/>
      <c r="W19" s="222"/>
      <c r="X19" s="222"/>
      <c r="Y19" s="222"/>
      <c r="Z19" s="222"/>
      <c r="AA19" s="222"/>
      <c r="AB19" s="222"/>
      <c r="AC19" s="222"/>
      <c r="AD19" s="222"/>
      <c r="AE19" s="222"/>
      <c r="AF19" s="222"/>
      <c r="AG19" s="222"/>
      <c r="AH19" s="222"/>
      <c r="AI19" s="222"/>
      <c r="AJ19" s="222"/>
      <c r="AK19" s="222"/>
      <c r="AL19" s="222"/>
      <c r="AM19" s="222"/>
      <c r="AN19" s="222"/>
      <c r="AO19" s="222"/>
      <c r="AP19" s="222"/>
      <c r="AQ19" s="222"/>
      <c r="AR19" s="222"/>
      <c r="AS19" s="222"/>
      <c r="AT19" s="222"/>
      <c r="AU19" s="222"/>
      <c r="AV19" s="222"/>
      <c r="AW19" s="222"/>
      <c r="AX19" s="222"/>
      <c r="AY19" s="222"/>
      <c r="AZ19" s="222"/>
      <c r="BA19" s="222"/>
      <c r="BB19" s="222"/>
      <c r="BC19" s="222"/>
      <c r="BD19" s="222"/>
      <c r="BE19" s="222"/>
      <c r="BF19" s="222"/>
      <c r="BG19" s="222"/>
      <c r="BH19" s="222"/>
      <c r="BI19" s="222"/>
      <c r="BJ19" s="222"/>
      <c r="BK19" s="222"/>
      <c r="BL19" s="222"/>
      <c r="BM19" s="226"/>
    </row>
    <row r="20" spans="1:65" s="111" customFormat="1" x14ac:dyDescent="0.25">
      <c r="A20" s="93"/>
      <c r="B20" s="112" t="s">
        <v>331</v>
      </c>
      <c r="C20" s="219" t="str">
        <f>IF(ROUND('Quarterly % Triangle'!C20-'Quarterly % Triangle'!C19,1)=0,"-",ROUND('Quarterly % Triangle'!C20-'Quarterly % Triangle'!C19,1))</f>
        <v>-</v>
      </c>
      <c r="D20" s="224" t="str">
        <f>IF(ROUND('Quarterly % Triangle'!D20-'Quarterly % Triangle'!D19,1)=0,"-",ROUND('Quarterly % Triangle'!D20-'Quarterly % Triangle'!D19,1))</f>
        <v>-</v>
      </c>
      <c r="E20" s="224" t="str">
        <f>IF(ROUND('Quarterly % Triangle'!E20-'Quarterly % Triangle'!E19,1)=0,"-",ROUND('Quarterly % Triangle'!E20-'Quarterly % Triangle'!E19,1))</f>
        <v>-</v>
      </c>
      <c r="F20" s="224" t="str">
        <f>IF(ROUND('Quarterly % Triangle'!F20-'Quarterly % Triangle'!F19,1)=0,"-",ROUND('Quarterly % Triangle'!F20-'Quarterly % Triangle'!F19,1))</f>
        <v>-</v>
      </c>
      <c r="G20" s="224" t="str">
        <f>IF(ROUND('Quarterly % Triangle'!G20-'Quarterly % Triangle'!G19,1)=0,"-",ROUND('Quarterly % Triangle'!G20-'Quarterly % Triangle'!G19,1))</f>
        <v>-</v>
      </c>
      <c r="H20" s="224" t="str">
        <f>IF(ROUND('Quarterly % Triangle'!H20-'Quarterly % Triangle'!H19,1)=0,"-",ROUND('Quarterly % Triangle'!H20-'Quarterly % Triangle'!H19,1))</f>
        <v>-</v>
      </c>
      <c r="I20" s="224" t="str">
        <f>IF(ROUND('Quarterly % Triangle'!I20-'Quarterly % Triangle'!I19,1)=0,"-",ROUND('Quarterly % Triangle'!I20-'Quarterly % Triangle'!I19,1))</f>
        <v>-</v>
      </c>
      <c r="J20" s="220"/>
      <c r="K20" s="221"/>
      <c r="L20" s="222"/>
      <c r="M20" s="222"/>
      <c r="N20" s="222"/>
      <c r="O20" s="222"/>
      <c r="P20" s="222"/>
      <c r="Q20" s="222"/>
      <c r="R20" s="222"/>
      <c r="S20" s="222"/>
      <c r="T20" s="222"/>
      <c r="U20" s="222"/>
      <c r="V20" s="222"/>
      <c r="W20" s="222"/>
      <c r="X20" s="222"/>
      <c r="Y20" s="222"/>
      <c r="Z20" s="222"/>
      <c r="AA20" s="222"/>
      <c r="AB20" s="222"/>
      <c r="AC20" s="222"/>
      <c r="AD20" s="222"/>
      <c r="AE20" s="222"/>
      <c r="AF20" s="222"/>
      <c r="AG20" s="222"/>
      <c r="AH20" s="222"/>
      <c r="AI20" s="222"/>
      <c r="AJ20" s="222"/>
      <c r="AK20" s="222"/>
      <c r="AL20" s="222"/>
      <c r="AM20" s="222"/>
      <c r="AN20" s="222"/>
      <c r="AO20" s="222"/>
      <c r="AP20" s="222"/>
      <c r="AQ20" s="222"/>
      <c r="AR20" s="222"/>
      <c r="AS20" s="222"/>
      <c r="AT20" s="222"/>
      <c r="AU20" s="222"/>
      <c r="AV20" s="222"/>
      <c r="AW20" s="222"/>
      <c r="AX20" s="222"/>
      <c r="AY20" s="222"/>
      <c r="AZ20" s="222"/>
      <c r="BA20" s="222"/>
      <c r="BB20" s="222"/>
      <c r="BC20" s="222"/>
      <c r="BD20" s="222"/>
      <c r="BE20" s="222"/>
      <c r="BF20" s="222"/>
      <c r="BG20" s="222"/>
      <c r="BH20" s="222"/>
      <c r="BI20" s="222"/>
      <c r="BJ20" s="222"/>
      <c r="BK20" s="222"/>
      <c r="BL20" s="222"/>
      <c r="BM20" s="226"/>
    </row>
    <row r="21" spans="1:65" s="111" customFormat="1" x14ac:dyDescent="0.25">
      <c r="A21" s="93"/>
      <c r="B21" s="112" t="s">
        <v>332</v>
      </c>
      <c r="C21" s="219" t="str">
        <f>IF(ROUND('Quarterly % Triangle'!C21-'Quarterly % Triangle'!C20,1)=0,"-",ROUND('Quarterly % Triangle'!C21-'Quarterly % Triangle'!C20,1))</f>
        <v>-</v>
      </c>
      <c r="D21" s="224" t="str">
        <f>IF(ROUND('Quarterly % Triangle'!D21-'Quarterly % Triangle'!D20,1)=0,"-",ROUND('Quarterly % Triangle'!D21-'Quarterly % Triangle'!D20,1))</f>
        <v>-</v>
      </c>
      <c r="E21" s="224" t="str">
        <f>IF(ROUND('Quarterly % Triangle'!E21-'Quarterly % Triangle'!E20,1)=0,"-",ROUND('Quarterly % Triangle'!E21-'Quarterly % Triangle'!E20,1))</f>
        <v>-</v>
      </c>
      <c r="F21" s="224" t="str">
        <f>IF(ROUND('Quarterly % Triangle'!F21-'Quarterly % Triangle'!F20,1)=0,"-",ROUND('Quarterly % Triangle'!F21-'Quarterly % Triangle'!F20,1))</f>
        <v>-</v>
      </c>
      <c r="G21" s="224" t="str">
        <f>IF(ROUND('Quarterly % Triangle'!G21-'Quarterly % Triangle'!G20,1)=0,"-",ROUND('Quarterly % Triangle'!G21-'Quarterly % Triangle'!G20,1))</f>
        <v>-</v>
      </c>
      <c r="H21" s="224" t="str">
        <f>IF(ROUND('Quarterly % Triangle'!H21-'Quarterly % Triangle'!H20,1)=0,"-",ROUND('Quarterly % Triangle'!H21-'Quarterly % Triangle'!H20,1))</f>
        <v>-</v>
      </c>
      <c r="I21" s="224">
        <f>IF(ROUND('Quarterly % Triangle'!I21-'Quarterly % Triangle'!I20,1)=0,"-",ROUND('Quarterly % Triangle'!I21-'Quarterly % Triangle'!I20,1))</f>
        <v>0.2</v>
      </c>
      <c r="J21" s="224">
        <f>IF(ROUND('Quarterly % Triangle'!J21-'Quarterly % Triangle'!J20,1)=0,"-",ROUND('Quarterly % Triangle'!J21-'Quarterly % Triangle'!J20,1))</f>
        <v>-0.3</v>
      </c>
      <c r="K21" s="220"/>
      <c r="L21" s="221"/>
      <c r="M21" s="222"/>
      <c r="N21" s="222"/>
      <c r="O21" s="222"/>
      <c r="P21" s="222"/>
      <c r="Q21" s="222"/>
      <c r="R21" s="222"/>
      <c r="S21" s="222"/>
      <c r="T21" s="222"/>
      <c r="U21" s="222"/>
      <c r="V21" s="222"/>
      <c r="W21" s="222"/>
      <c r="X21" s="222"/>
      <c r="Y21" s="222"/>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c r="AV21" s="222"/>
      <c r="AW21" s="222"/>
      <c r="AX21" s="222"/>
      <c r="AY21" s="222"/>
      <c r="AZ21" s="222"/>
      <c r="BA21" s="222"/>
      <c r="BB21" s="222"/>
      <c r="BC21" s="222"/>
      <c r="BD21" s="222"/>
      <c r="BE21" s="222"/>
      <c r="BF21" s="222"/>
      <c r="BG21" s="222"/>
      <c r="BH21" s="222"/>
      <c r="BI21" s="222"/>
      <c r="BJ21" s="222"/>
      <c r="BK21" s="222"/>
      <c r="BL21" s="222"/>
      <c r="BM21" s="226"/>
    </row>
    <row r="22" spans="1:65" s="111" customFormat="1" x14ac:dyDescent="0.25">
      <c r="A22" s="93"/>
      <c r="B22" s="112" t="s">
        <v>333</v>
      </c>
      <c r="C22" s="219">
        <f>IF(ROUND('Quarterly % Triangle'!C22-'Quarterly % Triangle'!C21,1)=0,"-",ROUND('Quarterly % Triangle'!C22-'Quarterly % Triangle'!C21,1))</f>
        <v>-0.3</v>
      </c>
      <c r="D22" s="224">
        <f>IF(ROUND('Quarterly % Triangle'!D22-'Quarterly % Triangle'!D21,1)=0,"-",ROUND('Quarterly % Triangle'!D22-'Quarterly % Triangle'!D21,1))</f>
        <v>-0.1</v>
      </c>
      <c r="E22" s="224">
        <f>IF(ROUND('Quarterly % Triangle'!E22-'Quarterly % Triangle'!E21,1)=0,"-",ROUND('Quarterly % Triangle'!E22-'Quarterly % Triangle'!E21,1))</f>
        <v>0.3</v>
      </c>
      <c r="F22" s="224">
        <f>IF(ROUND('Quarterly % Triangle'!F22-'Quarterly % Triangle'!F21,1)=0,"-",ROUND('Quarterly % Triangle'!F22-'Quarterly % Triangle'!F21,1))</f>
        <v>-0.1</v>
      </c>
      <c r="G22" s="224">
        <f>IF(ROUND('Quarterly % Triangle'!G22-'Quarterly % Triangle'!G21,1)=0,"-",ROUND('Quarterly % Triangle'!G22-'Quarterly % Triangle'!G21,1))</f>
        <v>-0.1</v>
      </c>
      <c r="H22" s="224" t="str">
        <f>IF(ROUND('Quarterly % Triangle'!H22-'Quarterly % Triangle'!H21,1)=0,"-",ROUND('Quarterly % Triangle'!H22-'Quarterly % Triangle'!H21,1))</f>
        <v>-</v>
      </c>
      <c r="I22" s="224">
        <f>IF(ROUND('Quarterly % Triangle'!I22-'Quarterly % Triangle'!I21,1)=0,"-",ROUND('Quarterly % Triangle'!I22-'Quarterly % Triangle'!I21,1))</f>
        <v>-0.1</v>
      </c>
      <c r="J22" s="224">
        <f>IF(ROUND('Quarterly % Triangle'!J22-'Quarterly % Triangle'!J21,1)=0,"-",ROUND('Quarterly % Triangle'!J22-'Quarterly % Triangle'!J21,1))</f>
        <v>0.1</v>
      </c>
      <c r="K22" s="224">
        <f>IF(ROUND('Quarterly % Triangle'!K22-'Quarterly % Triangle'!K21,1)=0,"-",ROUND('Quarterly % Triangle'!K22-'Quarterly % Triangle'!K21,1))</f>
        <v>0.1</v>
      </c>
      <c r="L22" s="220"/>
      <c r="M22" s="221"/>
      <c r="N22" s="222"/>
      <c r="O22" s="222"/>
      <c r="P22" s="222"/>
      <c r="Q22" s="222"/>
      <c r="R22" s="222"/>
      <c r="S22" s="222"/>
      <c r="T22" s="222"/>
      <c r="U22" s="222"/>
      <c r="V22" s="222"/>
      <c r="W22" s="222"/>
      <c r="X22" s="222"/>
      <c r="Y22" s="222"/>
      <c r="Z22" s="222"/>
      <c r="AA22" s="222"/>
      <c r="AB22" s="222"/>
      <c r="AC22" s="222"/>
      <c r="AD22" s="222"/>
      <c r="AE22" s="222"/>
      <c r="AF22" s="222"/>
      <c r="AG22" s="222"/>
      <c r="AH22" s="222"/>
      <c r="AI22" s="222"/>
      <c r="AJ22" s="222"/>
      <c r="AK22" s="222"/>
      <c r="AL22" s="222"/>
      <c r="AM22" s="222"/>
      <c r="AN22" s="222"/>
      <c r="AO22" s="222"/>
      <c r="AP22" s="222"/>
      <c r="AQ22" s="222"/>
      <c r="AR22" s="222"/>
      <c r="AS22" s="222"/>
      <c r="AT22" s="222"/>
      <c r="AU22" s="222"/>
      <c r="AV22" s="222"/>
      <c r="AW22" s="222"/>
      <c r="AX22" s="222"/>
      <c r="AY22" s="222"/>
      <c r="AZ22" s="222"/>
      <c r="BA22" s="222"/>
      <c r="BB22" s="222"/>
      <c r="BC22" s="222"/>
      <c r="BD22" s="222"/>
      <c r="BE22" s="222"/>
      <c r="BF22" s="222"/>
      <c r="BG22" s="222"/>
      <c r="BH22" s="222"/>
      <c r="BI22" s="222"/>
      <c r="BJ22" s="222"/>
      <c r="BK22" s="222"/>
      <c r="BL22" s="222"/>
      <c r="BM22" s="226"/>
    </row>
    <row r="23" spans="1:65" s="111" customFormat="1" x14ac:dyDescent="0.25">
      <c r="A23" s="93"/>
      <c r="B23" s="112" t="s">
        <v>334</v>
      </c>
      <c r="C23" s="219" t="str">
        <f>IF(ROUND('Quarterly % Triangle'!C23-'Quarterly % Triangle'!C22,1)=0,"-",ROUND('Quarterly % Triangle'!C23-'Quarterly % Triangle'!C22,1))</f>
        <v>-</v>
      </c>
      <c r="D23" s="224" t="str">
        <f>IF(ROUND('Quarterly % Triangle'!D23-'Quarterly % Triangle'!D22,1)=0,"-",ROUND('Quarterly % Triangle'!D23-'Quarterly % Triangle'!D22,1))</f>
        <v>-</v>
      </c>
      <c r="E23" s="224" t="str">
        <f>IF(ROUND('Quarterly % Triangle'!E23-'Quarterly % Triangle'!E22,1)=0,"-",ROUND('Quarterly % Triangle'!E23-'Quarterly % Triangle'!E22,1))</f>
        <v>-</v>
      </c>
      <c r="F23" s="224" t="str">
        <f>IF(ROUND('Quarterly % Triangle'!F23-'Quarterly % Triangle'!F22,1)=0,"-",ROUND('Quarterly % Triangle'!F23-'Quarterly % Triangle'!F22,1))</f>
        <v>-</v>
      </c>
      <c r="G23" s="224" t="str">
        <f>IF(ROUND('Quarterly % Triangle'!G23-'Quarterly % Triangle'!G22,1)=0,"-",ROUND('Quarterly % Triangle'!G23-'Quarterly % Triangle'!G22,1))</f>
        <v>-</v>
      </c>
      <c r="H23" s="224" t="str">
        <f>IF(ROUND('Quarterly % Triangle'!H23-'Quarterly % Triangle'!H22,1)=0,"-",ROUND('Quarterly % Triangle'!H23-'Quarterly % Triangle'!H22,1))</f>
        <v>-</v>
      </c>
      <c r="I23" s="224" t="str">
        <f>IF(ROUND('Quarterly % Triangle'!I23-'Quarterly % Triangle'!I22,1)=0,"-",ROUND('Quarterly % Triangle'!I23-'Quarterly % Triangle'!I22,1))</f>
        <v>-</v>
      </c>
      <c r="J23" s="224" t="str">
        <f>IF(ROUND('Quarterly % Triangle'!J23-'Quarterly % Triangle'!J22,1)=0,"-",ROUND('Quarterly % Triangle'!J23-'Quarterly % Triangle'!J22,1))</f>
        <v>-</v>
      </c>
      <c r="K23" s="224">
        <f>IF(ROUND('Quarterly % Triangle'!K23-'Quarterly % Triangle'!K22,1)=0,"-",ROUND('Quarterly % Triangle'!K23-'Quarterly % Triangle'!K22,1))</f>
        <v>0.1</v>
      </c>
      <c r="L23" s="224">
        <f>IF(ROUND('Quarterly % Triangle'!L23-'Quarterly % Triangle'!L22,1)=0,"-",ROUND('Quarterly % Triangle'!L23-'Quarterly % Triangle'!L22,1))</f>
        <v>-0.1</v>
      </c>
      <c r="M23" s="220"/>
      <c r="N23" s="221"/>
      <c r="O23" s="222"/>
      <c r="P23" s="222"/>
      <c r="Q23" s="222"/>
      <c r="R23" s="222"/>
      <c r="S23" s="222"/>
      <c r="T23" s="222"/>
      <c r="U23" s="222"/>
      <c r="V23" s="222"/>
      <c r="W23" s="222"/>
      <c r="X23" s="222"/>
      <c r="Y23" s="222"/>
      <c r="Z23" s="222"/>
      <c r="AA23" s="222"/>
      <c r="AB23" s="222"/>
      <c r="AC23" s="222"/>
      <c r="AD23" s="222"/>
      <c r="AE23" s="222"/>
      <c r="AF23" s="222"/>
      <c r="AG23" s="222"/>
      <c r="AH23" s="222"/>
      <c r="AI23" s="222"/>
      <c r="AJ23" s="222"/>
      <c r="AK23" s="222"/>
      <c r="AL23" s="222"/>
      <c r="AM23" s="222"/>
      <c r="AN23" s="222"/>
      <c r="AO23" s="222"/>
      <c r="AP23" s="222"/>
      <c r="AQ23" s="222"/>
      <c r="AR23" s="222"/>
      <c r="AS23" s="222"/>
      <c r="AT23" s="222"/>
      <c r="AU23" s="222"/>
      <c r="AV23" s="222"/>
      <c r="AW23" s="222"/>
      <c r="AX23" s="222"/>
      <c r="AY23" s="222"/>
      <c r="AZ23" s="222"/>
      <c r="BA23" s="222"/>
      <c r="BB23" s="222"/>
      <c r="BC23" s="222"/>
      <c r="BD23" s="222"/>
      <c r="BE23" s="222"/>
      <c r="BF23" s="222"/>
      <c r="BG23" s="222"/>
      <c r="BH23" s="222"/>
      <c r="BI23" s="222"/>
      <c r="BJ23" s="222"/>
      <c r="BK23" s="222"/>
      <c r="BL23" s="222"/>
      <c r="BM23" s="226"/>
    </row>
    <row r="24" spans="1:65" s="111" customFormat="1" x14ac:dyDescent="0.25">
      <c r="A24" s="93"/>
      <c r="B24" s="112" t="s">
        <v>335</v>
      </c>
      <c r="C24" s="219" t="str">
        <f>IF(ROUND('Quarterly % Triangle'!C24-'Quarterly % Triangle'!C23,1)=0,"-",ROUND('Quarterly % Triangle'!C24-'Quarterly % Triangle'!C23,1))</f>
        <v>-</v>
      </c>
      <c r="D24" s="224">
        <f>IF(ROUND('Quarterly % Triangle'!D24-'Quarterly % Triangle'!D23,1)=0,"-",ROUND('Quarterly % Triangle'!D24-'Quarterly % Triangle'!D23,1))</f>
        <v>0.1</v>
      </c>
      <c r="E24" s="224">
        <f>IF(ROUND('Quarterly % Triangle'!E24-'Quarterly % Triangle'!E23,1)=0,"-",ROUND('Quarterly % Triangle'!E24-'Quarterly % Triangle'!E23,1))</f>
        <v>-0.1</v>
      </c>
      <c r="F24" s="224" t="str">
        <f>IF(ROUND('Quarterly % Triangle'!F24-'Quarterly % Triangle'!F23,1)=0,"-",ROUND('Quarterly % Triangle'!F24-'Quarterly % Triangle'!F23,1))</f>
        <v>-</v>
      </c>
      <c r="G24" s="224" t="str">
        <f>IF(ROUND('Quarterly % Triangle'!G24-'Quarterly % Triangle'!G23,1)=0,"-",ROUND('Quarterly % Triangle'!G24-'Quarterly % Triangle'!G23,1))</f>
        <v>-</v>
      </c>
      <c r="H24" s="224">
        <f>IF(ROUND('Quarterly % Triangle'!H24-'Quarterly % Triangle'!H23,1)=0,"-",ROUND('Quarterly % Triangle'!H24-'Quarterly % Triangle'!H23,1))</f>
        <v>-0.1</v>
      </c>
      <c r="I24" s="224">
        <f>IF(ROUND('Quarterly % Triangle'!I24-'Quarterly % Triangle'!I23,1)=0,"-",ROUND('Quarterly % Triangle'!I24-'Quarterly % Triangle'!I23,1))</f>
        <v>-0.2</v>
      </c>
      <c r="J24" s="224" t="str">
        <f>IF(ROUND('Quarterly % Triangle'!J24-'Quarterly % Triangle'!J23,1)=0,"-",ROUND('Quarterly % Triangle'!J24-'Quarterly % Triangle'!J23,1))</f>
        <v>-</v>
      </c>
      <c r="K24" s="224">
        <f>IF(ROUND('Quarterly % Triangle'!K24-'Quarterly % Triangle'!K23,1)=0,"-",ROUND('Quarterly % Triangle'!K24-'Quarterly % Triangle'!K23,1))</f>
        <v>-0.2</v>
      </c>
      <c r="L24" s="224">
        <f>IF(ROUND('Quarterly % Triangle'!L24-'Quarterly % Triangle'!L23,1)=0,"-",ROUND('Quarterly % Triangle'!L24-'Quarterly % Triangle'!L23,1))</f>
        <v>0.3</v>
      </c>
      <c r="M24" s="224" t="str">
        <f>IF(ROUND('Quarterly % Triangle'!M24-'Quarterly % Triangle'!M23,1)=0,"-",ROUND('Quarterly % Triangle'!M24-'Quarterly % Triangle'!M23,1))</f>
        <v>-</v>
      </c>
      <c r="N24" s="220"/>
      <c r="O24" s="221"/>
      <c r="P24" s="222"/>
      <c r="Q24" s="222"/>
      <c r="R24" s="222"/>
      <c r="S24" s="222"/>
      <c r="T24" s="222"/>
      <c r="U24" s="222"/>
      <c r="V24" s="222"/>
      <c r="W24" s="222"/>
      <c r="X24" s="222"/>
      <c r="Y24" s="222"/>
      <c r="Z24" s="222"/>
      <c r="AA24" s="222"/>
      <c r="AB24" s="222"/>
      <c r="AC24" s="222"/>
      <c r="AD24" s="222"/>
      <c r="AE24" s="222"/>
      <c r="AF24" s="222"/>
      <c r="AG24" s="222"/>
      <c r="AH24" s="222"/>
      <c r="AI24" s="222"/>
      <c r="AJ24" s="222"/>
      <c r="AK24" s="222"/>
      <c r="AL24" s="222"/>
      <c r="AM24" s="222"/>
      <c r="AN24" s="222"/>
      <c r="AO24" s="222"/>
      <c r="AP24" s="222"/>
      <c r="AQ24" s="222"/>
      <c r="AR24" s="222"/>
      <c r="AS24" s="222"/>
      <c r="AT24" s="222"/>
      <c r="AU24" s="222"/>
      <c r="AV24" s="222"/>
      <c r="AW24" s="222"/>
      <c r="AX24" s="222"/>
      <c r="AY24" s="222"/>
      <c r="AZ24" s="222"/>
      <c r="BA24" s="222"/>
      <c r="BB24" s="222"/>
      <c r="BC24" s="222"/>
      <c r="BD24" s="222"/>
      <c r="BE24" s="222"/>
      <c r="BF24" s="222"/>
      <c r="BG24" s="222"/>
      <c r="BH24" s="222"/>
      <c r="BI24" s="222"/>
      <c r="BJ24" s="222"/>
      <c r="BK24" s="222"/>
      <c r="BL24" s="222"/>
      <c r="BM24" s="226"/>
    </row>
    <row r="25" spans="1:65" s="111" customFormat="1" x14ac:dyDescent="0.25">
      <c r="A25" s="93"/>
      <c r="B25" s="112" t="s">
        <v>336</v>
      </c>
      <c r="C25" s="227" t="str">
        <f>IF(ROUND('Quarterly % Triangle'!C25-'Quarterly % Triangle'!C24,1)=0,"-",ROUND('Quarterly % Triangle'!C25-'Quarterly % Triangle'!C24,1))</f>
        <v>-</v>
      </c>
      <c r="D25" s="224" t="str">
        <f>IF(ROUND('Quarterly % Triangle'!D25-'Quarterly % Triangle'!D24,1)=0,"-",ROUND('Quarterly % Triangle'!D25-'Quarterly % Triangle'!D24,1))</f>
        <v>-</v>
      </c>
      <c r="E25" s="224" t="str">
        <f>IF(ROUND('Quarterly % Triangle'!E25-'Quarterly % Triangle'!E24,1)=0,"-",ROUND('Quarterly % Triangle'!E25-'Quarterly % Triangle'!E24,1))</f>
        <v>-</v>
      </c>
      <c r="F25" s="224" t="str">
        <f>IF(ROUND('Quarterly % Triangle'!F25-'Quarterly % Triangle'!F24,1)=0,"-",ROUND('Quarterly % Triangle'!F25-'Quarterly % Triangle'!F24,1))</f>
        <v>-</v>
      </c>
      <c r="G25" s="224" t="str">
        <f>IF(ROUND('Quarterly % Triangle'!G25-'Quarterly % Triangle'!G24,1)=0,"-",ROUND('Quarterly % Triangle'!G25-'Quarterly % Triangle'!G24,1))</f>
        <v>-</v>
      </c>
      <c r="H25" s="224" t="str">
        <f>IF(ROUND('Quarterly % Triangle'!H25-'Quarterly % Triangle'!H24,1)=0,"-",ROUND('Quarterly % Triangle'!H25-'Quarterly % Triangle'!H24,1))</f>
        <v>-</v>
      </c>
      <c r="I25" s="224" t="str">
        <f>IF(ROUND('Quarterly % Triangle'!I25-'Quarterly % Triangle'!I24,1)=0,"-",ROUND('Quarterly % Triangle'!I25-'Quarterly % Triangle'!I24,1))</f>
        <v>-</v>
      </c>
      <c r="J25" s="224" t="str">
        <f>IF(ROUND('Quarterly % Triangle'!J25-'Quarterly % Triangle'!J24,1)=0,"-",ROUND('Quarterly % Triangle'!J25-'Quarterly % Triangle'!J24,1))</f>
        <v>-</v>
      </c>
      <c r="K25" s="224" t="str">
        <f>IF(ROUND('Quarterly % Triangle'!K25-'Quarterly % Triangle'!K24,1)=0,"-",ROUND('Quarterly % Triangle'!K25-'Quarterly % Triangle'!K24,1))</f>
        <v>-</v>
      </c>
      <c r="L25" s="224">
        <f>IF(ROUND('Quarterly % Triangle'!L25-'Quarterly % Triangle'!L24,1)=0,"-",ROUND('Quarterly % Triangle'!L25-'Quarterly % Triangle'!L24,1))</f>
        <v>-0.2</v>
      </c>
      <c r="M25" s="224">
        <f>IF(ROUND('Quarterly % Triangle'!M25-'Quarterly % Triangle'!M24,1)=0,"-",ROUND('Quarterly % Triangle'!M25-'Quarterly % Triangle'!M24,1))</f>
        <v>-0.1</v>
      </c>
      <c r="N25" s="224" t="str">
        <f>IF(ROUND('Quarterly % Triangle'!N25-'Quarterly % Triangle'!N24,1)=0,"-",ROUND('Quarterly % Triangle'!N25-'Quarterly % Triangle'!N24,1))</f>
        <v>-</v>
      </c>
      <c r="O25" s="220"/>
      <c r="P25" s="221"/>
      <c r="Q25" s="222"/>
      <c r="R25" s="222"/>
      <c r="S25" s="222"/>
      <c r="T25" s="222"/>
      <c r="U25" s="222"/>
      <c r="V25" s="222"/>
      <c r="W25" s="222"/>
      <c r="X25" s="222"/>
      <c r="Y25" s="222"/>
      <c r="Z25" s="222"/>
      <c r="AA25" s="222"/>
      <c r="AB25" s="222"/>
      <c r="AC25" s="222"/>
      <c r="AD25" s="222"/>
      <c r="AE25" s="222"/>
      <c r="AF25" s="222"/>
      <c r="AG25" s="222"/>
      <c r="AH25" s="222"/>
      <c r="AI25" s="222"/>
      <c r="AJ25" s="222"/>
      <c r="AK25" s="222"/>
      <c r="AL25" s="222"/>
      <c r="AM25" s="222"/>
      <c r="AN25" s="222"/>
      <c r="AO25" s="222"/>
      <c r="AP25" s="222"/>
      <c r="AQ25" s="222"/>
      <c r="AR25" s="222"/>
      <c r="AS25" s="222"/>
      <c r="AT25" s="222"/>
      <c r="AU25" s="222"/>
      <c r="AV25" s="222"/>
      <c r="AW25" s="222"/>
      <c r="AX25" s="222"/>
      <c r="AY25" s="222"/>
      <c r="AZ25" s="222"/>
      <c r="BA25" s="222"/>
      <c r="BB25" s="222"/>
      <c r="BC25" s="222"/>
      <c r="BD25" s="222"/>
      <c r="BE25" s="222"/>
      <c r="BF25" s="222"/>
      <c r="BG25" s="222"/>
      <c r="BH25" s="222"/>
      <c r="BI25" s="222"/>
      <c r="BJ25" s="222"/>
      <c r="BK25" s="222"/>
      <c r="BL25" s="222"/>
      <c r="BM25" s="226"/>
    </row>
    <row r="26" spans="1:65" s="111" customFormat="1" x14ac:dyDescent="0.25">
      <c r="A26" s="93"/>
      <c r="B26" s="112" t="s">
        <v>337</v>
      </c>
      <c r="C26" s="219">
        <f>IF(ROUND('Quarterly % Triangle'!C26-'Quarterly % Triangle'!C25,1)=0,"-",ROUND('Quarterly % Triangle'!C26-'Quarterly % Triangle'!C25,1))</f>
        <v>0.1</v>
      </c>
      <c r="D26" s="228">
        <f>IF(ROUND('Quarterly % Triangle'!D26-'Quarterly % Triangle'!D25,1)=0,"-",ROUND('Quarterly % Triangle'!D26-'Quarterly % Triangle'!D25,1))</f>
        <v>0.3</v>
      </c>
      <c r="E26" s="224">
        <f>IF(ROUND('Quarterly % Triangle'!E26-'Quarterly % Triangle'!E25,1)=0,"-",ROUND('Quarterly % Triangle'!E26-'Quarterly % Triangle'!E25,1))</f>
        <v>-0.3</v>
      </c>
      <c r="F26" s="224" t="str">
        <f>IF(ROUND('Quarterly % Triangle'!F26-'Quarterly % Triangle'!F25,1)=0,"-",ROUND('Quarterly % Triangle'!F26-'Quarterly % Triangle'!F25,1))</f>
        <v>-</v>
      </c>
      <c r="G26" s="224">
        <f>IF(ROUND('Quarterly % Triangle'!G26-'Quarterly % Triangle'!G25,1)=0,"-",ROUND('Quarterly % Triangle'!G26-'Quarterly % Triangle'!G25,1))</f>
        <v>0.1</v>
      </c>
      <c r="H26" s="224" t="str">
        <f>IF(ROUND('Quarterly % Triangle'!H26-'Quarterly % Triangle'!H25,1)=0,"-",ROUND('Quarterly % Triangle'!H26-'Quarterly % Triangle'!H25,1))</f>
        <v>-</v>
      </c>
      <c r="I26" s="224">
        <f>IF(ROUND('Quarterly % Triangle'!I26-'Quarterly % Triangle'!I25,1)=0,"-",ROUND('Quarterly % Triangle'!I26-'Quarterly % Triangle'!I25,1))</f>
        <v>0.1</v>
      </c>
      <c r="J26" s="224">
        <f>IF(ROUND('Quarterly % Triangle'!J26-'Quarterly % Triangle'!J25,1)=0,"-",ROUND('Quarterly % Triangle'!J26-'Quarterly % Triangle'!J25,1))</f>
        <v>-0.2</v>
      </c>
      <c r="K26" s="224">
        <f>IF(ROUND('Quarterly % Triangle'!K26-'Quarterly % Triangle'!K25,1)=0,"-",ROUND('Quarterly % Triangle'!K26-'Quarterly % Triangle'!K25,1))</f>
        <v>-0.2</v>
      </c>
      <c r="L26" s="224">
        <f>IF(ROUND('Quarterly % Triangle'!L26-'Quarterly % Triangle'!L25,1)=0,"-",ROUND('Quarterly % Triangle'!L26-'Quarterly % Triangle'!L25,1))</f>
        <v>-0.2</v>
      </c>
      <c r="M26" s="224">
        <f>IF(ROUND('Quarterly % Triangle'!M26-'Quarterly % Triangle'!M25,1)=0,"-",ROUND('Quarterly % Triangle'!M26-'Quarterly % Triangle'!M25,1))</f>
        <v>-0.1</v>
      </c>
      <c r="N26" s="224">
        <f>IF(ROUND('Quarterly % Triangle'!N26-'Quarterly % Triangle'!N25,1)=0,"-",ROUND('Quarterly % Triangle'!N26-'Quarterly % Triangle'!N25,1))</f>
        <v>0.1</v>
      </c>
      <c r="O26" s="224">
        <f>IF(ROUND('Quarterly % Triangle'!O26-'Quarterly % Triangle'!O25,1)=0,"-",ROUND('Quarterly % Triangle'!O26-'Quarterly % Triangle'!O25,1))</f>
        <v>0.1</v>
      </c>
      <c r="P26" s="220"/>
      <c r="Q26" s="221"/>
      <c r="R26" s="222"/>
      <c r="S26" s="222"/>
      <c r="T26" s="222"/>
      <c r="U26" s="222"/>
      <c r="V26" s="222"/>
      <c r="W26" s="222"/>
      <c r="X26" s="222"/>
      <c r="Y26" s="222"/>
      <c r="Z26" s="222"/>
      <c r="AA26" s="222"/>
      <c r="AB26" s="222"/>
      <c r="AC26" s="222"/>
      <c r="AD26" s="222"/>
      <c r="AE26" s="222"/>
      <c r="AF26" s="222"/>
      <c r="AG26" s="222"/>
      <c r="AH26" s="222"/>
      <c r="AI26" s="222"/>
      <c r="AJ26" s="222"/>
      <c r="AK26" s="222"/>
      <c r="AL26" s="222"/>
      <c r="AM26" s="222"/>
      <c r="AN26" s="222"/>
      <c r="AO26" s="222"/>
      <c r="AP26" s="222"/>
      <c r="AQ26" s="222"/>
      <c r="AR26" s="222"/>
      <c r="AS26" s="222"/>
      <c r="AT26" s="222"/>
      <c r="AU26" s="222"/>
      <c r="AV26" s="222"/>
      <c r="AW26" s="222"/>
      <c r="AX26" s="222"/>
      <c r="AY26" s="222"/>
      <c r="AZ26" s="222"/>
      <c r="BA26" s="222"/>
      <c r="BB26" s="222"/>
      <c r="BC26" s="222"/>
      <c r="BD26" s="222"/>
      <c r="BE26" s="222"/>
      <c r="BF26" s="222"/>
      <c r="BG26" s="222"/>
      <c r="BH26" s="222"/>
      <c r="BI26" s="222"/>
      <c r="BJ26" s="222"/>
      <c r="BK26" s="222"/>
      <c r="BL26" s="222"/>
      <c r="BM26" s="226"/>
    </row>
    <row r="27" spans="1:65" s="111" customFormat="1" x14ac:dyDescent="0.25">
      <c r="A27" s="93"/>
      <c r="B27" s="112" t="s">
        <v>338</v>
      </c>
      <c r="C27" s="219" t="str">
        <f>IF(ROUND('Quarterly % Triangle'!C27-'Quarterly % Triangle'!C26,1)=0,"-",ROUND('Quarterly % Triangle'!C27-'Quarterly % Triangle'!C26,1))</f>
        <v>-</v>
      </c>
      <c r="D27" s="224" t="str">
        <f>IF(ROUND('Quarterly % Triangle'!D27-'Quarterly % Triangle'!D26,1)=0,"-",ROUND('Quarterly % Triangle'!D27-'Quarterly % Triangle'!D26,1))</f>
        <v>-</v>
      </c>
      <c r="E27" s="228" t="str">
        <f>IF(ROUND('Quarterly % Triangle'!E27-'Quarterly % Triangle'!E26,1)=0,"-",ROUND('Quarterly % Triangle'!E27-'Quarterly % Triangle'!E26,1))</f>
        <v>-</v>
      </c>
      <c r="F27" s="224" t="str">
        <f>IF(ROUND('Quarterly % Triangle'!F27-'Quarterly % Triangle'!F26,1)=0,"-",ROUND('Quarterly % Triangle'!F27-'Quarterly % Triangle'!F26,1))</f>
        <v>-</v>
      </c>
      <c r="G27" s="224" t="str">
        <f>IF(ROUND('Quarterly % Triangle'!G27-'Quarterly % Triangle'!G26,1)=0,"-",ROUND('Quarterly % Triangle'!G27-'Quarterly % Triangle'!G26,1))</f>
        <v>-</v>
      </c>
      <c r="H27" s="224" t="str">
        <f>IF(ROUND('Quarterly % Triangle'!H27-'Quarterly % Triangle'!H26,1)=0,"-",ROUND('Quarterly % Triangle'!H27-'Quarterly % Triangle'!H26,1))</f>
        <v>-</v>
      </c>
      <c r="I27" s="224" t="str">
        <f>IF(ROUND('Quarterly % Triangle'!I27-'Quarterly % Triangle'!I26,1)=0,"-",ROUND('Quarterly % Triangle'!I27-'Quarterly % Triangle'!I26,1))</f>
        <v>-</v>
      </c>
      <c r="J27" s="224" t="str">
        <f>IF(ROUND('Quarterly % Triangle'!J27-'Quarterly % Triangle'!J26,1)=0,"-",ROUND('Quarterly % Triangle'!J27-'Quarterly % Triangle'!J26,1))</f>
        <v>-</v>
      </c>
      <c r="K27" s="224" t="str">
        <f>IF(ROUND('Quarterly % Triangle'!K27-'Quarterly % Triangle'!K26,1)=0,"-",ROUND('Quarterly % Triangle'!K27-'Quarterly % Triangle'!K26,1))</f>
        <v>-</v>
      </c>
      <c r="L27" s="224" t="str">
        <f>IF(ROUND('Quarterly % Triangle'!L27-'Quarterly % Triangle'!L26,1)=0,"-",ROUND('Quarterly % Triangle'!L27-'Quarterly % Triangle'!L26,1))</f>
        <v>-</v>
      </c>
      <c r="M27" s="224" t="str">
        <f>IF(ROUND('Quarterly % Triangle'!M27-'Quarterly % Triangle'!M26,1)=0,"-",ROUND('Quarterly % Triangle'!M27-'Quarterly % Triangle'!M26,1))</f>
        <v>-</v>
      </c>
      <c r="N27" s="224">
        <f>IF(ROUND('Quarterly % Triangle'!N27-'Quarterly % Triangle'!N26,1)=0,"-",ROUND('Quarterly % Triangle'!N27-'Quarterly % Triangle'!N26,1))</f>
        <v>-0.1</v>
      </c>
      <c r="O27" s="224">
        <f>IF(ROUND('Quarterly % Triangle'!O27-'Quarterly % Triangle'!O26,1)=0,"-",ROUND('Quarterly % Triangle'!O27-'Quarterly % Triangle'!O26,1))</f>
        <v>-0.1</v>
      </c>
      <c r="P27" s="224">
        <f>IF(ROUND('Quarterly % Triangle'!P27-'Quarterly % Triangle'!P26,1)=0,"-",ROUND('Quarterly % Triangle'!P27-'Quarterly % Triangle'!P26,1))</f>
        <v>0.1</v>
      </c>
      <c r="Q27" s="220"/>
      <c r="R27" s="221"/>
      <c r="S27" s="222"/>
      <c r="T27" s="222"/>
      <c r="U27" s="222"/>
      <c r="V27" s="222"/>
      <c r="W27" s="222"/>
      <c r="X27" s="222"/>
      <c r="Y27" s="222"/>
      <c r="Z27" s="222"/>
      <c r="AA27" s="222"/>
      <c r="AB27" s="222"/>
      <c r="AC27" s="222"/>
      <c r="AD27" s="222"/>
      <c r="AE27" s="222"/>
      <c r="AF27" s="222"/>
      <c r="AG27" s="222"/>
      <c r="AH27" s="222"/>
      <c r="AI27" s="222"/>
      <c r="AJ27" s="222"/>
      <c r="AK27" s="222"/>
      <c r="AL27" s="222"/>
      <c r="AM27" s="222"/>
      <c r="AN27" s="222"/>
      <c r="AO27" s="222"/>
      <c r="AP27" s="222"/>
      <c r="AQ27" s="222"/>
      <c r="AR27" s="222"/>
      <c r="AS27" s="222"/>
      <c r="AT27" s="222"/>
      <c r="AU27" s="222"/>
      <c r="AV27" s="222"/>
      <c r="AW27" s="222"/>
      <c r="AX27" s="222"/>
      <c r="AY27" s="222"/>
      <c r="AZ27" s="222"/>
      <c r="BA27" s="222"/>
      <c r="BB27" s="222"/>
      <c r="BC27" s="222"/>
      <c r="BD27" s="222"/>
      <c r="BE27" s="222"/>
      <c r="BF27" s="222"/>
      <c r="BG27" s="222"/>
      <c r="BH27" s="222"/>
      <c r="BI27" s="222"/>
      <c r="BJ27" s="222"/>
      <c r="BK27" s="222"/>
      <c r="BL27" s="222"/>
      <c r="BM27" s="226"/>
    </row>
    <row r="28" spans="1:65" s="111" customFormat="1" x14ac:dyDescent="0.25">
      <c r="A28" s="93"/>
      <c r="B28" s="112" t="s">
        <v>339</v>
      </c>
      <c r="C28" s="219" t="str">
        <f>IF(ROUND('Quarterly % Triangle'!C28-'Quarterly % Triangle'!C27,1)=0,"-",ROUND('Quarterly % Triangle'!C28-'Quarterly % Triangle'!C27,1))</f>
        <v>-</v>
      </c>
      <c r="D28" s="224" t="str">
        <f>IF(ROUND('Quarterly % Triangle'!D28-'Quarterly % Triangle'!D27,1)=0,"-",ROUND('Quarterly % Triangle'!D28-'Quarterly % Triangle'!D27,1))</f>
        <v>-</v>
      </c>
      <c r="E28" s="224" t="str">
        <f>IF(ROUND('Quarterly % Triangle'!E28-'Quarterly % Triangle'!E27,1)=0,"-",ROUND('Quarterly % Triangle'!E28-'Quarterly % Triangle'!E27,1))</f>
        <v>-</v>
      </c>
      <c r="F28" s="228" t="str">
        <f>IF(ROUND('Quarterly % Triangle'!F28-'Quarterly % Triangle'!F27,1)=0,"-",ROUND('Quarterly % Triangle'!F28-'Quarterly % Triangle'!F27,1))</f>
        <v>-</v>
      </c>
      <c r="G28" s="224" t="str">
        <f>IF(ROUND('Quarterly % Triangle'!G28-'Quarterly % Triangle'!G27,1)=0,"-",ROUND('Quarterly % Triangle'!G28-'Quarterly % Triangle'!G27,1))</f>
        <v>-</v>
      </c>
      <c r="H28" s="224" t="str">
        <f>IF(ROUND('Quarterly % Triangle'!H28-'Quarterly % Triangle'!H27,1)=0,"-",ROUND('Quarterly % Triangle'!H28-'Quarterly % Triangle'!H27,1))</f>
        <v>-</v>
      </c>
      <c r="I28" s="224" t="str">
        <f>IF(ROUND('Quarterly % Triangle'!I28-'Quarterly % Triangle'!I27,1)=0,"-",ROUND('Quarterly % Triangle'!I28-'Quarterly % Triangle'!I27,1))</f>
        <v>-</v>
      </c>
      <c r="J28" s="224" t="str">
        <f>IF(ROUND('Quarterly % Triangle'!J28-'Quarterly % Triangle'!J27,1)=0,"-",ROUND('Quarterly % Triangle'!J28-'Quarterly % Triangle'!J27,1))</f>
        <v>-</v>
      </c>
      <c r="K28" s="224" t="str">
        <f>IF(ROUND('Quarterly % Triangle'!K28-'Quarterly % Triangle'!K27,1)=0,"-",ROUND('Quarterly % Triangle'!K28-'Quarterly % Triangle'!K27,1))</f>
        <v>-</v>
      </c>
      <c r="L28" s="224" t="str">
        <f>IF(ROUND('Quarterly % Triangle'!L28-'Quarterly % Triangle'!L27,1)=0,"-",ROUND('Quarterly % Triangle'!L28-'Quarterly % Triangle'!L27,1))</f>
        <v>-</v>
      </c>
      <c r="M28" s="224" t="str">
        <f>IF(ROUND('Quarterly % Triangle'!M28-'Quarterly % Triangle'!M27,1)=0,"-",ROUND('Quarterly % Triangle'!M28-'Quarterly % Triangle'!M27,1))</f>
        <v>-</v>
      </c>
      <c r="N28" s="224">
        <f>IF(ROUND('Quarterly % Triangle'!N28-'Quarterly % Triangle'!N27,1)=0,"-",ROUND('Quarterly % Triangle'!N28-'Quarterly % Triangle'!N27,1))</f>
        <v>0.2</v>
      </c>
      <c r="O28" s="224">
        <f>IF(ROUND('Quarterly % Triangle'!O28-'Quarterly % Triangle'!O27,1)=0,"-",ROUND('Quarterly % Triangle'!O28-'Quarterly % Triangle'!O27,1))</f>
        <v>0.2</v>
      </c>
      <c r="P28" s="224">
        <f>IF(ROUND('Quarterly % Triangle'!P28-'Quarterly % Triangle'!P27,1)=0,"-",ROUND('Quarterly % Triangle'!P28-'Quarterly % Triangle'!P27,1))</f>
        <v>0.1</v>
      </c>
      <c r="Q28" s="224">
        <f>IF(ROUND('Quarterly % Triangle'!Q28-'Quarterly % Triangle'!Q27,1)=0,"-",ROUND('Quarterly % Triangle'!Q28-'Quarterly % Triangle'!Q27,1))</f>
        <v>0.1</v>
      </c>
      <c r="R28" s="220"/>
      <c r="S28" s="221"/>
      <c r="T28" s="222"/>
      <c r="U28" s="222"/>
      <c r="V28" s="222"/>
      <c r="W28" s="222"/>
      <c r="X28" s="222"/>
      <c r="Y28" s="222"/>
      <c r="Z28" s="222"/>
      <c r="AA28" s="222"/>
      <c r="AB28" s="222"/>
      <c r="AC28" s="222"/>
      <c r="AD28" s="222"/>
      <c r="AE28" s="222"/>
      <c r="AF28" s="222"/>
      <c r="AG28" s="222"/>
      <c r="AH28" s="222"/>
      <c r="AI28" s="222"/>
      <c r="AJ28" s="222"/>
      <c r="AK28" s="222"/>
      <c r="AL28" s="222"/>
      <c r="AM28" s="222"/>
      <c r="AN28" s="222"/>
      <c r="AO28" s="222"/>
      <c r="AP28" s="222"/>
      <c r="AQ28" s="222"/>
      <c r="AR28" s="222"/>
      <c r="AS28" s="222"/>
      <c r="AT28" s="222"/>
      <c r="AU28" s="222"/>
      <c r="AV28" s="222"/>
      <c r="AW28" s="222"/>
      <c r="AX28" s="222"/>
      <c r="AY28" s="222"/>
      <c r="AZ28" s="222"/>
      <c r="BA28" s="222"/>
      <c r="BB28" s="222"/>
      <c r="BC28" s="222"/>
      <c r="BD28" s="222"/>
      <c r="BE28" s="222"/>
      <c r="BF28" s="222"/>
      <c r="BG28" s="222"/>
      <c r="BH28" s="222"/>
      <c r="BI28" s="222"/>
      <c r="BJ28" s="222"/>
      <c r="BK28" s="222"/>
      <c r="BL28" s="222"/>
      <c r="BM28" s="226"/>
    </row>
    <row r="29" spans="1:65" s="111" customFormat="1" x14ac:dyDescent="0.25">
      <c r="A29" s="93"/>
      <c r="B29" s="112" t="s">
        <v>340</v>
      </c>
      <c r="C29" s="219">
        <f>IF(ROUND('Quarterly % Triangle'!C29-'Quarterly % Triangle'!C28,1)=0,"-",ROUND('Quarterly % Triangle'!C29-'Quarterly % Triangle'!C28,1))</f>
        <v>-0.1</v>
      </c>
      <c r="D29" s="224" t="str">
        <f>IF(ROUND('Quarterly % Triangle'!D29-'Quarterly % Triangle'!D28,1)=0,"-",ROUND('Quarterly % Triangle'!D29-'Quarterly % Triangle'!D28,1))</f>
        <v>-</v>
      </c>
      <c r="E29" s="224" t="str">
        <f>IF(ROUND('Quarterly % Triangle'!E29-'Quarterly % Triangle'!E28,1)=0,"-",ROUND('Quarterly % Triangle'!E29-'Quarterly % Triangle'!E28,1))</f>
        <v>-</v>
      </c>
      <c r="F29" s="224" t="str">
        <f>IF(ROUND('Quarterly % Triangle'!F29-'Quarterly % Triangle'!F28,1)=0,"-",ROUND('Quarterly % Triangle'!F29-'Quarterly % Triangle'!F28,1))</f>
        <v>-</v>
      </c>
      <c r="G29" s="228" t="str">
        <f>IF(ROUND('Quarterly % Triangle'!G29-'Quarterly % Triangle'!G28,1)=0,"-",ROUND('Quarterly % Triangle'!G29-'Quarterly % Triangle'!G28,1))</f>
        <v>-</v>
      </c>
      <c r="H29" s="224" t="str">
        <f>IF(ROUND('Quarterly % Triangle'!H29-'Quarterly % Triangle'!H28,1)=0,"-",ROUND('Quarterly % Triangle'!H29-'Quarterly % Triangle'!H28,1))</f>
        <v>-</v>
      </c>
      <c r="I29" s="224" t="str">
        <f>IF(ROUND('Quarterly % Triangle'!I29-'Quarterly % Triangle'!I28,1)=0,"-",ROUND('Quarterly % Triangle'!I29-'Quarterly % Triangle'!I28,1))</f>
        <v>-</v>
      </c>
      <c r="J29" s="224" t="str">
        <f>IF(ROUND('Quarterly % Triangle'!J29-'Quarterly % Triangle'!J28,1)=0,"-",ROUND('Quarterly % Triangle'!J29-'Quarterly % Triangle'!J28,1))</f>
        <v>-</v>
      </c>
      <c r="K29" s="224" t="str">
        <f>IF(ROUND('Quarterly % Triangle'!K29-'Quarterly % Triangle'!K28,1)=0,"-",ROUND('Quarterly % Triangle'!K29-'Quarterly % Triangle'!K28,1))</f>
        <v>-</v>
      </c>
      <c r="L29" s="224" t="str">
        <f>IF(ROUND('Quarterly % Triangle'!L29-'Quarterly % Triangle'!L28,1)=0,"-",ROUND('Quarterly % Triangle'!L29-'Quarterly % Triangle'!L28,1))</f>
        <v>-</v>
      </c>
      <c r="M29" s="224">
        <f>IF(ROUND('Quarterly % Triangle'!M29-'Quarterly % Triangle'!M28,1)=0,"-",ROUND('Quarterly % Triangle'!M29-'Quarterly % Triangle'!M28,1))</f>
        <v>0.1</v>
      </c>
      <c r="N29" s="224" t="str">
        <f>IF(ROUND('Quarterly % Triangle'!N29-'Quarterly % Triangle'!N28,1)=0,"-",ROUND('Quarterly % Triangle'!N29-'Quarterly % Triangle'!N28,1))</f>
        <v>-</v>
      </c>
      <c r="O29" s="224">
        <f>IF(ROUND('Quarterly % Triangle'!O29-'Quarterly % Triangle'!O28,1)=0,"-",ROUND('Quarterly % Triangle'!O29-'Quarterly % Triangle'!O28,1))</f>
        <v>-0.2</v>
      </c>
      <c r="P29" s="224">
        <f>IF(ROUND('Quarterly % Triangle'!P29-'Quarterly % Triangle'!P28,1)=0,"-",ROUND('Quarterly % Triangle'!P29-'Quarterly % Triangle'!P28,1))</f>
        <v>0.1</v>
      </c>
      <c r="Q29" s="224" t="str">
        <f>IF(ROUND('Quarterly % Triangle'!Q29-'Quarterly % Triangle'!Q28,1)=0,"-",ROUND('Quarterly % Triangle'!Q29-'Quarterly % Triangle'!Q28,1))</f>
        <v>-</v>
      </c>
      <c r="R29" s="224">
        <f>IF(ROUND('Quarterly % Triangle'!R29-'Quarterly % Triangle'!R28,1)=0,"-",ROUND('Quarterly % Triangle'!R29-'Quarterly % Triangle'!R28,1))</f>
        <v>0.1</v>
      </c>
      <c r="S29" s="220"/>
      <c r="T29" s="221"/>
      <c r="U29" s="222"/>
      <c r="V29" s="222"/>
      <c r="W29" s="222"/>
      <c r="X29" s="222"/>
      <c r="Y29" s="222"/>
      <c r="Z29" s="222"/>
      <c r="AA29" s="222"/>
      <c r="AB29" s="222"/>
      <c r="AC29" s="222"/>
      <c r="AD29" s="222"/>
      <c r="AE29" s="222"/>
      <c r="AF29" s="222"/>
      <c r="AG29" s="222"/>
      <c r="AH29" s="222"/>
      <c r="AI29" s="222"/>
      <c r="AJ29" s="222"/>
      <c r="AK29" s="222"/>
      <c r="AL29" s="222"/>
      <c r="AM29" s="222"/>
      <c r="AN29" s="222"/>
      <c r="AO29" s="222"/>
      <c r="AP29" s="222"/>
      <c r="AQ29" s="222"/>
      <c r="AR29" s="222"/>
      <c r="AS29" s="222"/>
      <c r="AT29" s="222"/>
      <c r="AU29" s="222"/>
      <c r="AV29" s="222"/>
      <c r="AW29" s="222"/>
      <c r="AX29" s="222"/>
      <c r="AY29" s="222"/>
      <c r="AZ29" s="222"/>
      <c r="BA29" s="222"/>
      <c r="BB29" s="222"/>
      <c r="BC29" s="222"/>
      <c r="BD29" s="222"/>
      <c r="BE29" s="222"/>
      <c r="BF29" s="222"/>
      <c r="BG29" s="222"/>
      <c r="BH29" s="222"/>
      <c r="BI29" s="222"/>
      <c r="BJ29" s="222"/>
      <c r="BK29" s="222"/>
      <c r="BL29" s="222"/>
      <c r="BM29" s="226"/>
    </row>
    <row r="30" spans="1:65" s="111" customFormat="1" x14ac:dyDescent="0.25">
      <c r="A30" s="93"/>
      <c r="B30" s="112" t="s">
        <v>341</v>
      </c>
      <c r="C30" s="219" t="str">
        <f>IF(ROUND('Quarterly % Triangle'!C30-'Quarterly % Triangle'!C29,1)=0,"-",ROUND('Quarterly % Triangle'!C30-'Quarterly % Triangle'!C29,1))</f>
        <v>-</v>
      </c>
      <c r="D30" s="224" t="str">
        <f>IF(ROUND('Quarterly % Triangle'!D30-'Quarterly % Triangle'!D29,1)=0,"-",ROUND('Quarterly % Triangle'!D30-'Quarterly % Triangle'!D29,1))</f>
        <v>-</v>
      </c>
      <c r="E30" s="224" t="str">
        <f>IF(ROUND('Quarterly % Triangle'!E30-'Quarterly % Triangle'!E29,1)=0,"-",ROUND('Quarterly % Triangle'!E30-'Quarterly % Triangle'!E29,1))</f>
        <v>-</v>
      </c>
      <c r="F30" s="224" t="str">
        <f>IF(ROUND('Quarterly % Triangle'!F30-'Quarterly % Triangle'!F29,1)=0,"-",ROUND('Quarterly % Triangle'!F30-'Quarterly % Triangle'!F29,1))</f>
        <v>-</v>
      </c>
      <c r="G30" s="224" t="str">
        <f>IF(ROUND('Quarterly % Triangle'!G30-'Quarterly % Triangle'!G29,1)=0,"-",ROUND('Quarterly % Triangle'!G30-'Quarterly % Triangle'!G29,1))</f>
        <v>-</v>
      </c>
      <c r="H30" s="228" t="str">
        <f>IF(ROUND('Quarterly % Triangle'!H30-'Quarterly % Triangle'!H29,1)=0,"-",ROUND('Quarterly % Triangle'!H30-'Quarterly % Triangle'!H29,1))</f>
        <v>-</v>
      </c>
      <c r="I30" s="224" t="str">
        <f>IF(ROUND('Quarterly % Triangle'!I30-'Quarterly % Triangle'!I29,1)=0,"-",ROUND('Quarterly % Triangle'!I30-'Quarterly % Triangle'!I29,1))</f>
        <v>-</v>
      </c>
      <c r="J30" s="224" t="str">
        <f>IF(ROUND('Quarterly % Triangle'!J30-'Quarterly % Triangle'!J29,1)=0,"-",ROUND('Quarterly % Triangle'!J30-'Quarterly % Triangle'!J29,1))</f>
        <v>-</v>
      </c>
      <c r="K30" s="224" t="str">
        <f>IF(ROUND('Quarterly % Triangle'!K30-'Quarterly % Triangle'!K29,1)=0,"-",ROUND('Quarterly % Triangle'!K30-'Quarterly % Triangle'!K29,1))</f>
        <v>-</v>
      </c>
      <c r="L30" s="224" t="str">
        <f>IF(ROUND('Quarterly % Triangle'!L30-'Quarterly % Triangle'!L29,1)=0,"-",ROUND('Quarterly % Triangle'!L30-'Quarterly % Triangle'!L29,1))</f>
        <v>-</v>
      </c>
      <c r="M30" s="224" t="str">
        <f>IF(ROUND('Quarterly % Triangle'!M30-'Quarterly % Triangle'!M29,1)=0,"-",ROUND('Quarterly % Triangle'!M30-'Quarterly % Triangle'!M29,1))</f>
        <v>-</v>
      </c>
      <c r="N30" s="224" t="str">
        <f>IF(ROUND('Quarterly % Triangle'!N30-'Quarterly % Triangle'!N29,1)=0,"-",ROUND('Quarterly % Triangle'!N30-'Quarterly % Triangle'!N29,1))</f>
        <v>-</v>
      </c>
      <c r="O30" s="224" t="str">
        <f>IF(ROUND('Quarterly % Triangle'!O30-'Quarterly % Triangle'!O29,1)=0,"-",ROUND('Quarterly % Triangle'!O30-'Quarterly % Triangle'!O29,1))</f>
        <v>-</v>
      </c>
      <c r="P30" s="224" t="str">
        <f>IF(ROUND('Quarterly % Triangle'!P30-'Quarterly % Triangle'!P29,1)=0,"-",ROUND('Quarterly % Triangle'!P30-'Quarterly % Triangle'!P29,1))</f>
        <v>-</v>
      </c>
      <c r="Q30" s="224" t="str">
        <f>IF(ROUND('Quarterly % Triangle'!Q30-'Quarterly % Triangle'!Q29,1)=0,"-",ROUND('Quarterly % Triangle'!Q30-'Quarterly % Triangle'!Q29,1))</f>
        <v>-</v>
      </c>
      <c r="R30" s="224" t="str">
        <f>IF(ROUND('Quarterly % Triangle'!R30-'Quarterly % Triangle'!R29,1)=0,"-",ROUND('Quarterly % Triangle'!R30-'Quarterly % Triangle'!R29,1))</f>
        <v>-</v>
      </c>
      <c r="S30" s="224" t="str">
        <f>IF(ROUND('Quarterly % Triangle'!S30-'Quarterly % Triangle'!S29,1)=0,"-",ROUND('Quarterly % Triangle'!S30-'Quarterly % Triangle'!S29,1))</f>
        <v>-</v>
      </c>
      <c r="T30" s="220"/>
      <c r="U30" s="221"/>
      <c r="V30" s="222"/>
      <c r="W30" s="222"/>
      <c r="X30" s="222"/>
      <c r="Y30" s="222"/>
      <c r="Z30" s="222"/>
      <c r="AA30" s="222"/>
      <c r="AB30" s="222"/>
      <c r="AC30" s="222"/>
      <c r="AD30" s="222"/>
      <c r="AE30" s="222"/>
      <c r="AF30" s="222"/>
      <c r="AG30" s="222"/>
      <c r="AH30" s="222"/>
      <c r="AI30" s="222"/>
      <c r="AJ30" s="222"/>
      <c r="AK30" s="222"/>
      <c r="AL30" s="222"/>
      <c r="AM30" s="222"/>
      <c r="AN30" s="222"/>
      <c r="AO30" s="222"/>
      <c r="AP30" s="222"/>
      <c r="AQ30" s="222"/>
      <c r="AR30" s="222"/>
      <c r="AS30" s="222"/>
      <c r="AT30" s="222"/>
      <c r="AU30" s="222"/>
      <c r="AV30" s="222"/>
      <c r="AW30" s="222"/>
      <c r="AX30" s="222"/>
      <c r="AY30" s="222"/>
      <c r="AZ30" s="222"/>
      <c r="BA30" s="222"/>
      <c r="BB30" s="222"/>
      <c r="BC30" s="222"/>
      <c r="BD30" s="222"/>
      <c r="BE30" s="222"/>
      <c r="BF30" s="222"/>
      <c r="BG30" s="222"/>
      <c r="BH30" s="222"/>
      <c r="BI30" s="222"/>
      <c r="BJ30" s="222"/>
      <c r="BK30" s="222"/>
      <c r="BL30" s="222"/>
      <c r="BM30" s="226"/>
    </row>
    <row r="31" spans="1:65" s="111" customFormat="1" x14ac:dyDescent="0.25">
      <c r="A31" s="93"/>
      <c r="B31" s="112" t="s">
        <v>342</v>
      </c>
      <c r="C31" s="219">
        <f>IF(ROUND('Quarterly % Triangle'!C31-'Quarterly % Triangle'!C30,1)=0,"-",ROUND('Quarterly % Triangle'!C31-'Quarterly % Triangle'!C30,1))</f>
        <v>-0.5</v>
      </c>
      <c r="D31" s="224">
        <f>IF(ROUND('Quarterly % Triangle'!D31-'Quarterly % Triangle'!D30,1)=0,"-",ROUND('Quarterly % Triangle'!D31-'Quarterly % Triangle'!D30,1))</f>
        <v>-0.1</v>
      </c>
      <c r="E31" s="224">
        <f>IF(ROUND('Quarterly % Triangle'!E31-'Quarterly % Triangle'!E30,1)=0,"-",ROUND('Quarterly % Triangle'!E31-'Quarterly % Triangle'!E30,1))</f>
        <v>-0.3</v>
      </c>
      <c r="F31" s="224">
        <f>IF(ROUND('Quarterly % Triangle'!F31-'Quarterly % Triangle'!F30,1)=0,"-",ROUND('Quarterly % Triangle'!F31-'Quarterly % Triangle'!F30,1))</f>
        <v>-0.2</v>
      </c>
      <c r="G31" s="224">
        <f>IF(ROUND('Quarterly % Triangle'!G31-'Quarterly % Triangle'!G30,1)=0,"-",ROUND('Quarterly % Triangle'!G31-'Quarterly % Triangle'!G30,1))</f>
        <v>-0.5</v>
      </c>
      <c r="H31" s="224">
        <f>IF(ROUND('Quarterly % Triangle'!H31-'Quarterly % Triangle'!H30,1)=0,"-",ROUND('Quarterly % Triangle'!H31-'Quarterly % Triangle'!H30,1))</f>
        <v>-0.2</v>
      </c>
      <c r="I31" s="228">
        <f>IF(ROUND('Quarterly % Triangle'!I31-'Quarterly % Triangle'!I30,1)=0,"-",ROUND('Quarterly % Triangle'!I31-'Quarterly % Triangle'!I30,1))</f>
        <v>-0.2</v>
      </c>
      <c r="J31" s="224" t="str">
        <f>IF(ROUND('Quarterly % Triangle'!J31-'Quarterly % Triangle'!J30,1)=0,"-",ROUND('Quarterly % Triangle'!J31-'Quarterly % Triangle'!J30,1))</f>
        <v>-</v>
      </c>
      <c r="K31" s="224">
        <f>IF(ROUND('Quarterly % Triangle'!K31-'Quarterly % Triangle'!K30,1)=0,"-",ROUND('Quarterly % Triangle'!K31-'Quarterly % Triangle'!K30,1))</f>
        <v>0.2</v>
      </c>
      <c r="L31" s="224">
        <f>IF(ROUND('Quarterly % Triangle'!L31-'Quarterly % Triangle'!L30,1)=0,"-",ROUND('Quarterly % Triangle'!L31-'Quarterly % Triangle'!L30,1))</f>
        <v>0.2</v>
      </c>
      <c r="M31" s="224">
        <f>IF(ROUND('Quarterly % Triangle'!M31-'Quarterly % Triangle'!M30,1)=0,"-",ROUND('Quarterly % Triangle'!M31-'Quarterly % Triangle'!M30,1))</f>
        <v>-0.3</v>
      </c>
      <c r="N31" s="224">
        <f>IF(ROUND('Quarterly % Triangle'!N31-'Quarterly % Triangle'!N30,1)=0,"-",ROUND('Quarterly % Triangle'!N31-'Quarterly % Triangle'!N30,1))</f>
        <v>-0.3</v>
      </c>
      <c r="O31" s="224">
        <f>IF(ROUND('Quarterly % Triangle'!O31-'Quarterly % Triangle'!O30,1)=0,"-",ROUND('Quarterly % Triangle'!O31-'Quarterly % Triangle'!O30,1))</f>
        <v>0.4</v>
      </c>
      <c r="P31" s="224">
        <f>IF(ROUND('Quarterly % Triangle'!P31-'Quarterly % Triangle'!P30,1)=0,"-",ROUND('Quarterly % Triangle'!P31-'Quarterly % Triangle'!P30,1))</f>
        <v>-0.1</v>
      </c>
      <c r="Q31" s="224">
        <f>IF(ROUND('Quarterly % Triangle'!Q31-'Quarterly % Triangle'!Q30,1)=0,"-",ROUND('Quarterly % Triangle'!Q31-'Quarterly % Triangle'!Q30,1))</f>
        <v>-0.1</v>
      </c>
      <c r="R31" s="224">
        <f>IF(ROUND('Quarterly % Triangle'!R31-'Quarterly % Triangle'!R30,1)=0,"-",ROUND('Quarterly % Triangle'!R31-'Quarterly % Triangle'!R30,1))</f>
        <v>-0.1</v>
      </c>
      <c r="S31" s="224">
        <f>IF(ROUND('Quarterly % Triangle'!S31-'Quarterly % Triangle'!S30,1)=0,"-",ROUND('Quarterly % Triangle'!S31-'Quarterly % Triangle'!S30,1))</f>
        <v>0.4</v>
      </c>
      <c r="T31" s="224">
        <f>IF(ROUND('Quarterly % Triangle'!T31-'Quarterly % Triangle'!T30,1)=0,"-",ROUND('Quarterly % Triangle'!T31-'Quarterly % Triangle'!T30,1))</f>
        <v>-0.1</v>
      </c>
      <c r="U31" s="220"/>
      <c r="V31" s="221"/>
      <c r="W31" s="222"/>
      <c r="X31" s="222"/>
      <c r="Y31" s="222"/>
      <c r="Z31" s="222"/>
      <c r="AA31" s="222"/>
      <c r="AB31" s="222"/>
      <c r="AC31" s="222"/>
      <c r="AD31" s="222"/>
      <c r="AE31" s="222"/>
      <c r="AF31" s="222"/>
      <c r="AG31" s="222"/>
      <c r="AH31" s="222"/>
      <c r="AI31" s="222"/>
      <c r="AJ31" s="222"/>
      <c r="AK31" s="222"/>
      <c r="AL31" s="222"/>
      <c r="AM31" s="222"/>
      <c r="AN31" s="222"/>
      <c r="AO31" s="222"/>
      <c r="AP31" s="222"/>
      <c r="AQ31" s="222"/>
      <c r="AR31" s="222"/>
      <c r="AS31" s="222"/>
      <c r="AT31" s="222"/>
      <c r="AU31" s="222"/>
      <c r="AV31" s="222"/>
      <c r="AW31" s="222"/>
      <c r="AX31" s="222"/>
      <c r="AY31" s="222"/>
      <c r="AZ31" s="222"/>
      <c r="BA31" s="222"/>
      <c r="BB31" s="222"/>
      <c r="BC31" s="222"/>
      <c r="BD31" s="222"/>
      <c r="BE31" s="222"/>
      <c r="BF31" s="222"/>
      <c r="BG31" s="222"/>
      <c r="BH31" s="222"/>
      <c r="BI31" s="222"/>
      <c r="BJ31" s="222"/>
      <c r="BK31" s="222"/>
      <c r="BL31" s="222"/>
      <c r="BM31" s="226"/>
    </row>
    <row r="32" spans="1:65" s="111" customFormat="1" x14ac:dyDescent="0.25">
      <c r="A32" s="93"/>
      <c r="B32" s="112" t="s">
        <v>343</v>
      </c>
      <c r="C32" s="219" t="str">
        <f>IF(ROUND('Quarterly % Triangle'!C32-'Quarterly % Triangle'!C31,1)=0,"-",ROUND('Quarterly % Triangle'!C32-'Quarterly % Triangle'!C31,1))</f>
        <v>-</v>
      </c>
      <c r="D32" s="224" t="str">
        <f>IF(ROUND('Quarterly % Triangle'!D32-'Quarterly % Triangle'!D31,1)=0,"-",ROUND('Quarterly % Triangle'!D32-'Quarterly % Triangle'!D31,1))</f>
        <v>-</v>
      </c>
      <c r="E32" s="224" t="str">
        <f>IF(ROUND('Quarterly % Triangle'!E32-'Quarterly % Triangle'!E31,1)=0,"-",ROUND('Quarterly % Triangle'!E32-'Quarterly % Triangle'!E31,1))</f>
        <v>-</v>
      </c>
      <c r="F32" s="224" t="str">
        <f>IF(ROUND('Quarterly % Triangle'!F32-'Quarterly % Triangle'!F31,1)=0,"-",ROUND('Quarterly % Triangle'!F32-'Quarterly % Triangle'!F31,1))</f>
        <v>-</v>
      </c>
      <c r="G32" s="224" t="str">
        <f>IF(ROUND('Quarterly % Triangle'!G32-'Quarterly % Triangle'!G31,1)=0,"-",ROUND('Quarterly % Triangle'!G32-'Quarterly % Triangle'!G31,1))</f>
        <v>-</v>
      </c>
      <c r="H32" s="224" t="str">
        <f>IF(ROUND('Quarterly % Triangle'!H32-'Quarterly % Triangle'!H31,1)=0,"-",ROUND('Quarterly % Triangle'!H32-'Quarterly % Triangle'!H31,1))</f>
        <v>-</v>
      </c>
      <c r="I32" s="224" t="str">
        <f>IF(ROUND('Quarterly % Triangle'!I32-'Quarterly % Triangle'!I31,1)=0,"-",ROUND('Quarterly % Triangle'!I32-'Quarterly % Triangle'!I31,1))</f>
        <v>-</v>
      </c>
      <c r="J32" s="228" t="str">
        <f>IF(ROUND('Quarterly % Triangle'!J32-'Quarterly % Triangle'!J31,1)=0,"-",ROUND('Quarterly % Triangle'!J32-'Quarterly % Triangle'!J31,1))</f>
        <v>-</v>
      </c>
      <c r="K32" s="224" t="str">
        <f>IF(ROUND('Quarterly % Triangle'!K32-'Quarterly % Triangle'!K31,1)=0,"-",ROUND('Quarterly % Triangle'!K32-'Quarterly % Triangle'!K31,1))</f>
        <v>-</v>
      </c>
      <c r="L32" s="224" t="str">
        <f>IF(ROUND('Quarterly % Triangle'!L32-'Quarterly % Triangle'!L31,1)=0,"-",ROUND('Quarterly % Triangle'!L32-'Quarterly % Triangle'!L31,1))</f>
        <v>-</v>
      </c>
      <c r="M32" s="224" t="str">
        <f>IF(ROUND('Quarterly % Triangle'!M32-'Quarterly % Triangle'!M31,1)=0,"-",ROUND('Quarterly % Triangle'!M32-'Quarterly % Triangle'!M31,1))</f>
        <v>-</v>
      </c>
      <c r="N32" s="224" t="str">
        <f>IF(ROUND('Quarterly % Triangle'!N32-'Quarterly % Triangle'!N31,1)=0,"-",ROUND('Quarterly % Triangle'!N32-'Quarterly % Triangle'!N31,1))</f>
        <v>-</v>
      </c>
      <c r="O32" s="224" t="str">
        <f>IF(ROUND('Quarterly % Triangle'!O32-'Quarterly % Triangle'!O31,1)=0,"-",ROUND('Quarterly % Triangle'!O32-'Quarterly % Triangle'!O31,1))</f>
        <v>-</v>
      </c>
      <c r="P32" s="224" t="str">
        <f>IF(ROUND('Quarterly % Triangle'!P32-'Quarterly % Triangle'!P31,1)=0,"-",ROUND('Quarterly % Triangle'!P32-'Quarterly % Triangle'!P31,1))</f>
        <v>-</v>
      </c>
      <c r="Q32" s="224" t="str">
        <f>IF(ROUND('Quarterly % Triangle'!Q32-'Quarterly % Triangle'!Q31,1)=0,"-",ROUND('Quarterly % Triangle'!Q32-'Quarterly % Triangle'!Q31,1))</f>
        <v>-</v>
      </c>
      <c r="R32" s="224" t="str">
        <f>IF(ROUND('Quarterly % Triangle'!R32-'Quarterly % Triangle'!R31,1)=0,"-",ROUND('Quarterly % Triangle'!R32-'Quarterly % Triangle'!R31,1))</f>
        <v>-</v>
      </c>
      <c r="S32" s="224" t="str">
        <f>IF(ROUND('Quarterly % Triangle'!S32-'Quarterly % Triangle'!S31,1)=0,"-",ROUND('Quarterly % Triangle'!S32-'Quarterly % Triangle'!S31,1))</f>
        <v>-</v>
      </c>
      <c r="T32" s="224" t="str">
        <f>IF(ROUND('Quarterly % Triangle'!T32-'Quarterly % Triangle'!T31,1)=0,"-",ROUND('Quarterly % Triangle'!T32-'Quarterly % Triangle'!T31,1))</f>
        <v>-</v>
      </c>
      <c r="U32" s="224">
        <f>IF(ROUND('Quarterly % Triangle'!U32-'Quarterly % Triangle'!U31,1)=0,"-",ROUND('Quarterly % Triangle'!U32-'Quarterly % Triangle'!U31,1))</f>
        <v>-0.2</v>
      </c>
      <c r="V32" s="220"/>
      <c r="W32" s="221"/>
      <c r="X32" s="222"/>
      <c r="Y32" s="222"/>
      <c r="Z32" s="222"/>
      <c r="AA32" s="222"/>
      <c r="AB32" s="222"/>
      <c r="AC32" s="222"/>
      <c r="AD32" s="222"/>
      <c r="AE32" s="222"/>
      <c r="AF32" s="222"/>
      <c r="AG32" s="222"/>
      <c r="AH32" s="222"/>
      <c r="AI32" s="222"/>
      <c r="AJ32" s="222"/>
      <c r="AK32" s="222"/>
      <c r="AL32" s="222"/>
      <c r="AM32" s="222"/>
      <c r="AN32" s="222"/>
      <c r="AO32" s="222"/>
      <c r="AP32" s="222"/>
      <c r="AQ32" s="222"/>
      <c r="AR32" s="222"/>
      <c r="AS32" s="222"/>
      <c r="AT32" s="222"/>
      <c r="AU32" s="222"/>
      <c r="AV32" s="222"/>
      <c r="AW32" s="222"/>
      <c r="AX32" s="222"/>
      <c r="AY32" s="222"/>
      <c r="AZ32" s="222"/>
      <c r="BA32" s="222"/>
      <c r="BB32" s="222"/>
      <c r="BC32" s="222"/>
      <c r="BD32" s="222"/>
      <c r="BE32" s="222"/>
      <c r="BF32" s="222"/>
      <c r="BG32" s="222"/>
      <c r="BH32" s="222"/>
      <c r="BI32" s="222"/>
      <c r="BJ32" s="222"/>
      <c r="BK32" s="222"/>
      <c r="BL32" s="222"/>
      <c r="BM32" s="226"/>
    </row>
    <row r="33" spans="1:65" s="111" customFormat="1" x14ac:dyDescent="0.25">
      <c r="A33" s="93"/>
      <c r="B33" s="112" t="s">
        <v>344</v>
      </c>
      <c r="C33" s="219" t="str">
        <f>IF(ROUND('Quarterly % Triangle'!C33-'Quarterly % Triangle'!C32,1)=0,"-",ROUND('Quarterly % Triangle'!C33-'Quarterly % Triangle'!C32,1))</f>
        <v>-</v>
      </c>
      <c r="D33" s="224" t="str">
        <f>IF(ROUND('Quarterly % Triangle'!D33-'Quarterly % Triangle'!D32,1)=0,"-",ROUND('Quarterly % Triangle'!D33-'Quarterly % Triangle'!D32,1))</f>
        <v>-</v>
      </c>
      <c r="E33" s="224" t="str">
        <f>IF(ROUND('Quarterly % Triangle'!E33-'Quarterly % Triangle'!E32,1)=0,"-",ROUND('Quarterly % Triangle'!E33-'Quarterly % Triangle'!E32,1))</f>
        <v>-</v>
      </c>
      <c r="F33" s="224" t="str">
        <f>IF(ROUND('Quarterly % Triangle'!F33-'Quarterly % Triangle'!F32,1)=0,"-",ROUND('Quarterly % Triangle'!F33-'Quarterly % Triangle'!F32,1))</f>
        <v>-</v>
      </c>
      <c r="G33" s="224" t="str">
        <f>IF(ROUND('Quarterly % Triangle'!G33-'Quarterly % Triangle'!G32,1)=0,"-",ROUND('Quarterly % Triangle'!G33-'Quarterly % Triangle'!G32,1))</f>
        <v>-</v>
      </c>
      <c r="H33" s="224" t="str">
        <f>IF(ROUND('Quarterly % Triangle'!H33-'Quarterly % Triangle'!H32,1)=0,"-",ROUND('Quarterly % Triangle'!H33-'Quarterly % Triangle'!H32,1))</f>
        <v>-</v>
      </c>
      <c r="I33" s="224" t="str">
        <f>IF(ROUND('Quarterly % Triangle'!I33-'Quarterly % Triangle'!I32,1)=0,"-",ROUND('Quarterly % Triangle'!I33-'Quarterly % Triangle'!I32,1))</f>
        <v>-</v>
      </c>
      <c r="J33" s="224" t="str">
        <f>IF(ROUND('Quarterly % Triangle'!J33-'Quarterly % Triangle'!J32,1)=0,"-",ROUND('Quarterly % Triangle'!J33-'Quarterly % Triangle'!J32,1))</f>
        <v>-</v>
      </c>
      <c r="K33" s="228" t="str">
        <f>IF(ROUND('Quarterly % Triangle'!K33-'Quarterly % Triangle'!K32,1)=0,"-",ROUND('Quarterly % Triangle'!K33-'Quarterly % Triangle'!K32,1))</f>
        <v>-</v>
      </c>
      <c r="L33" s="224" t="str">
        <f>IF(ROUND('Quarterly % Triangle'!L33-'Quarterly % Triangle'!L32,1)=0,"-",ROUND('Quarterly % Triangle'!L33-'Quarterly % Triangle'!L32,1))</f>
        <v>-</v>
      </c>
      <c r="M33" s="224" t="str">
        <f>IF(ROUND('Quarterly % Triangle'!M33-'Quarterly % Triangle'!M32,1)=0,"-",ROUND('Quarterly % Triangle'!M33-'Quarterly % Triangle'!M32,1))</f>
        <v>-</v>
      </c>
      <c r="N33" s="224" t="str">
        <f>IF(ROUND('Quarterly % Triangle'!N33-'Quarterly % Triangle'!N32,1)=0,"-",ROUND('Quarterly % Triangle'!N33-'Quarterly % Triangle'!N32,1))</f>
        <v>-</v>
      </c>
      <c r="O33" s="224" t="str">
        <f>IF(ROUND('Quarterly % Triangle'!O33-'Quarterly % Triangle'!O32,1)=0,"-",ROUND('Quarterly % Triangle'!O33-'Quarterly % Triangle'!O32,1))</f>
        <v>-</v>
      </c>
      <c r="P33" s="224" t="str">
        <f>IF(ROUND('Quarterly % Triangle'!P33-'Quarterly % Triangle'!P32,1)=0,"-",ROUND('Quarterly % Triangle'!P33-'Quarterly % Triangle'!P32,1))</f>
        <v>-</v>
      </c>
      <c r="Q33" s="224" t="str">
        <f>IF(ROUND('Quarterly % Triangle'!Q33-'Quarterly % Triangle'!Q32,1)=0,"-",ROUND('Quarterly % Triangle'!Q33-'Quarterly % Triangle'!Q32,1))</f>
        <v>-</v>
      </c>
      <c r="R33" s="224" t="str">
        <f>IF(ROUND('Quarterly % Triangle'!R33-'Quarterly % Triangle'!R32,1)=0,"-",ROUND('Quarterly % Triangle'!R33-'Quarterly % Triangle'!R32,1))</f>
        <v>-</v>
      </c>
      <c r="S33" s="224" t="str">
        <f>IF(ROUND('Quarterly % Triangle'!S33-'Quarterly % Triangle'!S32,1)=0,"-",ROUND('Quarterly % Triangle'!S33-'Quarterly % Triangle'!S32,1))</f>
        <v>-</v>
      </c>
      <c r="T33" s="224" t="str">
        <f>IF(ROUND('Quarterly % Triangle'!T33-'Quarterly % Triangle'!T32,1)=0,"-",ROUND('Quarterly % Triangle'!T33-'Quarterly % Triangle'!T32,1))</f>
        <v>-</v>
      </c>
      <c r="U33" s="224" t="str">
        <f>IF(ROUND('Quarterly % Triangle'!U33-'Quarterly % Triangle'!U32,1)=0,"-",ROUND('Quarterly % Triangle'!U33-'Quarterly % Triangle'!U32,1))</f>
        <v>-</v>
      </c>
      <c r="V33" s="224">
        <f>IF(ROUND('Quarterly % Triangle'!V33-'Quarterly % Triangle'!V32,1)=0,"-",ROUND('Quarterly % Triangle'!V33-'Quarterly % Triangle'!V32,1))</f>
        <v>-0.1</v>
      </c>
      <c r="W33" s="220"/>
      <c r="X33" s="221"/>
      <c r="Y33" s="222"/>
      <c r="Z33" s="222"/>
      <c r="AA33" s="222"/>
      <c r="AB33" s="222"/>
      <c r="AC33" s="222"/>
      <c r="AD33" s="222"/>
      <c r="AE33" s="222"/>
      <c r="AF33" s="222"/>
      <c r="AG33" s="222"/>
      <c r="AH33" s="222"/>
      <c r="AI33" s="222"/>
      <c r="AJ33" s="222"/>
      <c r="AK33" s="222"/>
      <c r="AL33" s="222"/>
      <c r="AM33" s="222"/>
      <c r="AN33" s="222"/>
      <c r="AO33" s="222"/>
      <c r="AP33" s="222"/>
      <c r="AQ33" s="222"/>
      <c r="AR33" s="222"/>
      <c r="AS33" s="222"/>
      <c r="AT33" s="222"/>
      <c r="AU33" s="222"/>
      <c r="AV33" s="222"/>
      <c r="AW33" s="222"/>
      <c r="AX33" s="222"/>
      <c r="AY33" s="222"/>
      <c r="AZ33" s="222"/>
      <c r="BA33" s="222"/>
      <c r="BB33" s="222"/>
      <c r="BC33" s="222"/>
      <c r="BD33" s="222"/>
      <c r="BE33" s="222"/>
      <c r="BF33" s="222"/>
      <c r="BG33" s="222"/>
      <c r="BH33" s="222"/>
      <c r="BI33" s="222"/>
      <c r="BJ33" s="222"/>
      <c r="BK33" s="222"/>
      <c r="BL33" s="222"/>
      <c r="BM33" s="226"/>
    </row>
    <row r="34" spans="1:65" s="111" customFormat="1" x14ac:dyDescent="0.25">
      <c r="A34" s="93"/>
      <c r="B34" s="112" t="s">
        <v>345</v>
      </c>
      <c r="C34" s="219" t="str">
        <f>IF(ROUND('Quarterly % Triangle'!C34-'Quarterly % Triangle'!C33,1)=0,"-",ROUND('Quarterly % Triangle'!C34-'Quarterly % Triangle'!C33,1))</f>
        <v>-</v>
      </c>
      <c r="D34" s="224" t="str">
        <f>IF(ROUND('Quarterly % Triangle'!D34-'Quarterly % Triangle'!D33,1)=0,"-",ROUND('Quarterly % Triangle'!D34-'Quarterly % Triangle'!D33,1))</f>
        <v>-</v>
      </c>
      <c r="E34" s="224" t="str">
        <f>IF(ROUND('Quarterly % Triangle'!E34-'Quarterly % Triangle'!E33,1)=0,"-",ROUND('Quarterly % Triangle'!E34-'Quarterly % Triangle'!E33,1))</f>
        <v>-</v>
      </c>
      <c r="F34" s="224" t="str">
        <f>IF(ROUND('Quarterly % Triangle'!F34-'Quarterly % Triangle'!F33,1)=0,"-",ROUND('Quarterly % Triangle'!F34-'Quarterly % Triangle'!F33,1))</f>
        <v>-</v>
      </c>
      <c r="G34" s="224" t="str">
        <f>IF(ROUND('Quarterly % Triangle'!G34-'Quarterly % Triangle'!G33,1)=0,"-",ROUND('Quarterly % Triangle'!G34-'Quarterly % Triangle'!G33,1))</f>
        <v>-</v>
      </c>
      <c r="H34" s="224" t="str">
        <f>IF(ROUND('Quarterly % Triangle'!H34-'Quarterly % Triangle'!H33,1)=0,"-",ROUND('Quarterly % Triangle'!H34-'Quarterly % Triangle'!H33,1))</f>
        <v>-</v>
      </c>
      <c r="I34" s="224" t="str">
        <f>IF(ROUND('Quarterly % Triangle'!I34-'Quarterly % Triangle'!I33,1)=0,"-",ROUND('Quarterly % Triangle'!I34-'Quarterly % Triangle'!I33,1))</f>
        <v>-</v>
      </c>
      <c r="J34" s="224" t="str">
        <f>IF(ROUND('Quarterly % Triangle'!J34-'Quarterly % Triangle'!J33,1)=0,"-",ROUND('Quarterly % Triangle'!J34-'Quarterly % Triangle'!J33,1))</f>
        <v>-</v>
      </c>
      <c r="K34" s="224" t="str">
        <f>IF(ROUND('Quarterly % Triangle'!K34-'Quarterly % Triangle'!K33,1)=0,"-",ROUND('Quarterly % Triangle'!K34-'Quarterly % Triangle'!K33,1))</f>
        <v>-</v>
      </c>
      <c r="L34" s="228" t="str">
        <f>IF(ROUND('Quarterly % Triangle'!L34-'Quarterly % Triangle'!L33,1)=0,"-",ROUND('Quarterly % Triangle'!L34-'Quarterly % Triangle'!L33,1))</f>
        <v>-</v>
      </c>
      <c r="M34" s="224" t="str">
        <f>IF(ROUND('Quarterly % Triangle'!M34-'Quarterly % Triangle'!M33,1)=0,"-",ROUND('Quarterly % Triangle'!M34-'Quarterly % Triangle'!M33,1))</f>
        <v>-</v>
      </c>
      <c r="N34" s="224" t="str">
        <f>IF(ROUND('Quarterly % Triangle'!N34-'Quarterly % Triangle'!N33,1)=0,"-",ROUND('Quarterly % Triangle'!N34-'Quarterly % Triangle'!N33,1))</f>
        <v>-</v>
      </c>
      <c r="O34" s="224" t="str">
        <f>IF(ROUND('Quarterly % Triangle'!O34-'Quarterly % Triangle'!O33,1)=0,"-",ROUND('Quarterly % Triangle'!O34-'Quarterly % Triangle'!O33,1))</f>
        <v>-</v>
      </c>
      <c r="P34" s="224" t="str">
        <f>IF(ROUND('Quarterly % Triangle'!P34-'Quarterly % Triangle'!P33,1)=0,"-",ROUND('Quarterly % Triangle'!P34-'Quarterly % Triangle'!P33,1))</f>
        <v>-</v>
      </c>
      <c r="Q34" s="224" t="str">
        <f>IF(ROUND('Quarterly % Triangle'!Q34-'Quarterly % Triangle'!Q33,1)=0,"-",ROUND('Quarterly % Triangle'!Q34-'Quarterly % Triangle'!Q33,1))</f>
        <v>-</v>
      </c>
      <c r="R34" s="224" t="str">
        <f>IF(ROUND('Quarterly % Triangle'!R34-'Quarterly % Triangle'!R33,1)=0,"-",ROUND('Quarterly % Triangle'!R34-'Quarterly % Triangle'!R33,1))</f>
        <v>-</v>
      </c>
      <c r="S34" s="224" t="str">
        <f>IF(ROUND('Quarterly % Triangle'!S34-'Quarterly % Triangle'!S33,1)=0,"-",ROUND('Quarterly % Triangle'!S34-'Quarterly % Triangle'!S33,1))</f>
        <v>-</v>
      </c>
      <c r="T34" s="224" t="str">
        <f>IF(ROUND('Quarterly % Triangle'!T34-'Quarterly % Triangle'!T33,1)=0,"-",ROUND('Quarterly % Triangle'!T34-'Quarterly % Triangle'!T33,1))</f>
        <v>-</v>
      </c>
      <c r="U34" s="224" t="str">
        <f>IF(ROUND('Quarterly % Triangle'!U34-'Quarterly % Triangle'!U33,1)=0,"-",ROUND('Quarterly % Triangle'!U34-'Quarterly % Triangle'!U33,1))</f>
        <v>-</v>
      </c>
      <c r="V34" s="224" t="str">
        <f>IF(ROUND('Quarterly % Triangle'!V34-'Quarterly % Triangle'!V33,1)=0,"-",ROUND('Quarterly % Triangle'!V34-'Quarterly % Triangle'!V33,1))</f>
        <v>-</v>
      </c>
      <c r="W34" s="224" t="str">
        <f>IF(ROUND('Quarterly % Triangle'!W34-'Quarterly % Triangle'!W33,1)=0,"-",ROUND('Quarterly % Triangle'!W34-'Quarterly % Triangle'!W33,1))</f>
        <v>-</v>
      </c>
      <c r="X34" s="220"/>
      <c r="Y34" s="221"/>
      <c r="Z34" s="222"/>
      <c r="AA34" s="222"/>
      <c r="AB34" s="222"/>
      <c r="AC34" s="222"/>
      <c r="AD34" s="222"/>
      <c r="AE34" s="222"/>
      <c r="AF34" s="222"/>
      <c r="AG34" s="222"/>
      <c r="AH34" s="222"/>
      <c r="AI34" s="222"/>
      <c r="AJ34" s="222"/>
      <c r="AK34" s="222"/>
      <c r="AL34" s="222"/>
      <c r="AM34" s="222"/>
      <c r="AN34" s="222"/>
      <c r="AO34" s="222"/>
      <c r="AP34" s="222"/>
      <c r="AQ34" s="222"/>
      <c r="AR34" s="222"/>
      <c r="AS34" s="222"/>
      <c r="AT34" s="222"/>
      <c r="AU34" s="222"/>
      <c r="AV34" s="222"/>
      <c r="AW34" s="222"/>
      <c r="AX34" s="222"/>
      <c r="AY34" s="222"/>
      <c r="AZ34" s="222"/>
      <c r="BA34" s="222"/>
      <c r="BB34" s="222"/>
      <c r="BC34" s="222"/>
      <c r="BD34" s="222"/>
      <c r="BE34" s="222"/>
      <c r="BF34" s="222"/>
      <c r="BG34" s="222"/>
      <c r="BH34" s="222"/>
      <c r="BI34" s="222"/>
      <c r="BJ34" s="222"/>
      <c r="BK34" s="222"/>
      <c r="BL34" s="222"/>
      <c r="BM34" s="226"/>
    </row>
    <row r="35" spans="1:65" s="111" customFormat="1" x14ac:dyDescent="0.25">
      <c r="A35" s="93"/>
      <c r="B35" s="112" t="s">
        <v>346</v>
      </c>
      <c r="C35" s="219" t="str">
        <f>IF(ROUND('Quarterly % Triangle'!C35-'Quarterly % Triangle'!C34,1)=0,"-",ROUND('Quarterly % Triangle'!C35-'Quarterly % Triangle'!C34,1))</f>
        <v>-</v>
      </c>
      <c r="D35" s="224" t="str">
        <f>IF(ROUND('Quarterly % Triangle'!D35-'Quarterly % Triangle'!D34,1)=0,"-",ROUND('Quarterly % Triangle'!D35-'Quarterly % Triangle'!D34,1))</f>
        <v>-</v>
      </c>
      <c r="E35" s="224" t="str">
        <f>IF(ROUND('Quarterly % Triangle'!E35-'Quarterly % Triangle'!E34,1)=0,"-",ROUND('Quarterly % Triangle'!E35-'Quarterly % Triangle'!E34,1))</f>
        <v>-</v>
      </c>
      <c r="F35" s="224" t="str">
        <f>IF(ROUND('Quarterly % Triangle'!F35-'Quarterly % Triangle'!F34,1)=0,"-",ROUND('Quarterly % Triangle'!F35-'Quarterly % Triangle'!F34,1))</f>
        <v>-</v>
      </c>
      <c r="G35" s="224" t="str">
        <f>IF(ROUND('Quarterly % Triangle'!G35-'Quarterly % Triangle'!G34,1)=0,"-",ROUND('Quarterly % Triangle'!G35-'Quarterly % Triangle'!G34,1))</f>
        <v>-</v>
      </c>
      <c r="H35" s="224" t="str">
        <f>IF(ROUND('Quarterly % Triangle'!H35-'Quarterly % Triangle'!H34,1)=0,"-",ROUND('Quarterly % Triangle'!H35-'Quarterly % Triangle'!H34,1))</f>
        <v>-</v>
      </c>
      <c r="I35" s="224" t="str">
        <f>IF(ROUND('Quarterly % Triangle'!I35-'Quarterly % Triangle'!I34,1)=0,"-",ROUND('Quarterly % Triangle'!I35-'Quarterly % Triangle'!I34,1))</f>
        <v>-</v>
      </c>
      <c r="J35" s="224" t="str">
        <f>IF(ROUND('Quarterly % Triangle'!J35-'Quarterly % Triangle'!J34,1)=0,"-",ROUND('Quarterly % Triangle'!J35-'Quarterly % Triangle'!J34,1))</f>
        <v>-</v>
      </c>
      <c r="K35" s="224" t="str">
        <f>IF(ROUND('Quarterly % Triangle'!K35-'Quarterly % Triangle'!K34,1)=0,"-",ROUND('Quarterly % Triangle'!K35-'Quarterly % Triangle'!K34,1))</f>
        <v>-</v>
      </c>
      <c r="L35" s="224" t="str">
        <f>IF(ROUND('Quarterly % Triangle'!L35-'Quarterly % Triangle'!L34,1)=0,"-",ROUND('Quarterly % Triangle'!L35-'Quarterly % Triangle'!L34,1))</f>
        <v>-</v>
      </c>
      <c r="M35" s="228" t="str">
        <f>IF(ROUND('Quarterly % Triangle'!M35-'Quarterly % Triangle'!M34,1)=0,"-",ROUND('Quarterly % Triangle'!M35-'Quarterly % Triangle'!M34,1))</f>
        <v>-</v>
      </c>
      <c r="N35" s="224" t="str">
        <f>IF(ROUND('Quarterly % Triangle'!N35-'Quarterly % Triangle'!N34,1)=0,"-",ROUND('Quarterly % Triangle'!N35-'Quarterly % Triangle'!N34,1))</f>
        <v>-</v>
      </c>
      <c r="O35" s="224" t="str">
        <f>IF(ROUND('Quarterly % Triangle'!O35-'Quarterly % Triangle'!O34,1)=0,"-",ROUND('Quarterly % Triangle'!O35-'Quarterly % Triangle'!O34,1))</f>
        <v>-</v>
      </c>
      <c r="P35" s="224" t="str">
        <f>IF(ROUND('Quarterly % Triangle'!P35-'Quarterly % Triangle'!P34,1)=0,"-",ROUND('Quarterly % Triangle'!P35-'Quarterly % Triangle'!P34,1))</f>
        <v>-</v>
      </c>
      <c r="Q35" s="224" t="str">
        <f>IF(ROUND('Quarterly % Triangle'!Q35-'Quarterly % Triangle'!Q34,1)=0,"-",ROUND('Quarterly % Triangle'!Q35-'Quarterly % Triangle'!Q34,1))</f>
        <v>-</v>
      </c>
      <c r="R35" s="224" t="str">
        <f>IF(ROUND('Quarterly % Triangle'!R35-'Quarterly % Triangle'!R34,1)=0,"-",ROUND('Quarterly % Triangle'!R35-'Quarterly % Triangle'!R34,1))</f>
        <v>-</v>
      </c>
      <c r="S35" s="224" t="str">
        <f>IF(ROUND('Quarterly % Triangle'!S35-'Quarterly % Triangle'!S34,1)=0,"-",ROUND('Quarterly % Triangle'!S35-'Quarterly % Triangle'!S34,1))</f>
        <v>-</v>
      </c>
      <c r="T35" s="224" t="str">
        <f>IF(ROUND('Quarterly % Triangle'!T35-'Quarterly % Triangle'!T34,1)=0,"-",ROUND('Quarterly % Triangle'!T35-'Quarterly % Triangle'!T34,1))</f>
        <v>-</v>
      </c>
      <c r="U35" s="224" t="str">
        <f>IF(ROUND('Quarterly % Triangle'!U35-'Quarterly % Triangle'!U34,1)=0,"-",ROUND('Quarterly % Triangle'!U35-'Quarterly % Triangle'!U34,1))</f>
        <v>-</v>
      </c>
      <c r="V35" s="224" t="str">
        <f>IF(ROUND('Quarterly % Triangle'!V35-'Quarterly % Triangle'!V34,1)=0,"-",ROUND('Quarterly % Triangle'!V35-'Quarterly % Triangle'!V34,1))</f>
        <v>-</v>
      </c>
      <c r="W35" s="224" t="str">
        <f>IF(ROUND('Quarterly % Triangle'!W35-'Quarterly % Triangle'!W34,1)=0,"-",ROUND('Quarterly % Triangle'!W35-'Quarterly % Triangle'!W34,1))</f>
        <v>-</v>
      </c>
      <c r="X35" s="224">
        <f>IF(ROUND('Quarterly % Triangle'!X35-'Quarterly % Triangle'!X34,1)=0,"-",ROUND('Quarterly % Triangle'!X35-'Quarterly % Triangle'!X34,1))</f>
        <v>-0.1</v>
      </c>
      <c r="Y35" s="220"/>
      <c r="Z35" s="221"/>
      <c r="AA35" s="222"/>
      <c r="AB35" s="222"/>
      <c r="AC35" s="222"/>
      <c r="AD35" s="222"/>
      <c r="AE35" s="222"/>
      <c r="AF35" s="222"/>
      <c r="AG35" s="222"/>
      <c r="AH35" s="222"/>
      <c r="AI35" s="222"/>
      <c r="AJ35" s="222"/>
      <c r="AK35" s="222"/>
      <c r="AL35" s="222"/>
      <c r="AM35" s="222"/>
      <c r="AN35" s="222"/>
      <c r="AO35" s="222"/>
      <c r="AP35" s="222"/>
      <c r="AQ35" s="222"/>
      <c r="AR35" s="222"/>
      <c r="AS35" s="222"/>
      <c r="AT35" s="222"/>
      <c r="AU35" s="222"/>
      <c r="AV35" s="222"/>
      <c r="AW35" s="222"/>
      <c r="AX35" s="222"/>
      <c r="AY35" s="222"/>
      <c r="AZ35" s="222"/>
      <c r="BA35" s="222"/>
      <c r="BB35" s="222"/>
      <c r="BC35" s="222"/>
      <c r="BD35" s="222"/>
      <c r="BE35" s="222"/>
      <c r="BF35" s="222"/>
      <c r="BG35" s="222"/>
      <c r="BH35" s="222"/>
      <c r="BI35" s="222"/>
      <c r="BJ35" s="222"/>
      <c r="BK35" s="222"/>
      <c r="BL35" s="222"/>
      <c r="BM35" s="226"/>
    </row>
    <row r="36" spans="1:65" s="111" customFormat="1" x14ac:dyDescent="0.25">
      <c r="A36" s="93"/>
      <c r="B36" s="112" t="s">
        <v>347</v>
      </c>
      <c r="C36" s="219" t="str">
        <f>IF(ROUND('Quarterly % Triangle'!C36-'Quarterly % Triangle'!C35,1)=0,"-",ROUND('Quarterly % Triangle'!C36-'Quarterly % Triangle'!C35,1))</f>
        <v>-</v>
      </c>
      <c r="D36" s="224" t="str">
        <f>IF(ROUND('Quarterly % Triangle'!D36-'Quarterly % Triangle'!D35,1)=0,"-",ROUND('Quarterly % Triangle'!D36-'Quarterly % Triangle'!D35,1))</f>
        <v>-</v>
      </c>
      <c r="E36" s="224" t="str">
        <f>IF(ROUND('Quarterly % Triangle'!E36-'Quarterly % Triangle'!E35,1)=0,"-",ROUND('Quarterly % Triangle'!E36-'Quarterly % Triangle'!E35,1))</f>
        <v>-</v>
      </c>
      <c r="F36" s="224" t="str">
        <f>IF(ROUND('Quarterly % Triangle'!F36-'Quarterly % Triangle'!F35,1)=0,"-",ROUND('Quarterly % Triangle'!F36-'Quarterly % Triangle'!F35,1))</f>
        <v>-</v>
      </c>
      <c r="G36" s="224" t="str">
        <f>IF(ROUND('Quarterly % Triangle'!G36-'Quarterly % Triangle'!G35,1)=0,"-",ROUND('Quarterly % Triangle'!G36-'Quarterly % Triangle'!G35,1))</f>
        <v>-</v>
      </c>
      <c r="H36" s="224" t="str">
        <f>IF(ROUND('Quarterly % Triangle'!H36-'Quarterly % Triangle'!H35,1)=0,"-",ROUND('Quarterly % Triangle'!H36-'Quarterly % Triangle'!H35,1))</f>
        <v>-</v>
      </c>
      <c r="I36" s="224" t="str">
        <f>IF(ROUND('Quarterly % Triangle'!I36-'Quarterly % Triangle'!I35,1)=0,"-",ROUND('Quarterly % Triangle'!I36-'Quarterly % Triangle'!I35,1))</f>
        <v>-</v>
      </c>
      <c r="J36" s="224" t="str">
        <f>IF(ROUND('Quarterly % Triangle'!J36-'Quarterly % Triangle'!J35,1)=0,"-",ROUND('Quarterly % Triangle'!J36-'Quarterly % Triangle'!J35,1))</f>
        <v>-</v>
      </c>
      <c r="K36" s="224" t="str">
        <f>IF(ROUND('Quarterly % Triangle'!K36-'Quarterly % Triangle'!K35,1)=0,"-",ROUND('Quarterly % Triangle'!K36-'Quarterly % Triangle'!K35,1))</f>
        <v>-</v>
      </c>
      <c r="L36" s="224" t="str">
        <f>IF(ROUND('Quarterly % Triangle'!L36-'Quarterly % Triangle'!L35,1)=0,"-",ROUND('Quarterly % Triangle'!L36-'Quarterly % Triangle'!L35,1))</f>
        <v>-</v>
      </c>
      <c r="M36" s="224" t="str">
        <f>IF(ROUND('Quarterly % Triangle'!M36-'Quarterly % Triangle'!M35,1)=0,"-",ROUND('Quarterly % Triangle'!M36-'Quarterly % Triangle'!M35,1))</f>
        <v>-</v>
      </c>
      <c r="N36" s="228" t="str">
        <f>IF(ROUND('Quarterly % Triangle'!N36-'Quarterly % Triangle'!N35,1)=0,"-",ROUND('Quarterly % Triangle'!N36-'Quarterly % Triangle'!N35,1))</f>
        <v>-</v>
      </c>
      <c r="O36" s="224" t="str">
        <f>IF(ROUND('Quarterly % Triangle'!O36-'Quarterly % Triangle'!O35,1)=0,"-",ROUND('Quarterly % Triangle'!O36-'Quarterly % Triangle'!O35,1))</f>
        <v>-</v>
      </c>
      <c r="P36" s="224" t="str">
        <f>IF(ROUND('Quarterly % Triangle'!P36-'Quarterly % Triangle'!P35,1)=0,"-",ROUND('Quarterly % Triangle'!P36-'Quarterly % Triangle'!P35,1))</f>
        <v>-</v>
      </c>
      <c r="Q36" s="224" t="str">
        <f>IF(ROUND('Quarterly % Triangle'!Q36-'Quarterly % Triangle'!Q35,1)=0,"-",ROUND('Quarterly % Triangle'!Q36-'Quarterly % Triangle'!Q35,1))</f>
        <v>-</v>
      </c>
      <c r="R36" s="224" t="str">
        <f>IF(ROUND('Quarterly % Triangle'!R36-'Quarterly % Triangle'!R35,1)=0,"-",ROUND('Quarterly % Triangle'!R36-'Quarterly % Triangle'!R35,1))</f>
        <v>-</v>
      </c>
      <c r="S36" s="224" t="str">
        <f>IF(ROUND('Quarterly % Triangle'!S36-'Quarterly % Triangle'!S35,1)=0,"-",ROUND('Quarterly % Triangle'!S36-'Quarterly % Triangle'!S35,1))</f>
        <v>-</v>
      </c>
      <c r="T36" s="224" t="str">
        <f>IF(ROUND('Quarterly % Triangle'!T36-'Quarterly % Triangle'!T35,1)=0,"-",ROUND('Quarterly % Triangle'!T36-'Quarterly % Triangle'!T35,1))</f>
        <v>-</v>
      </c>
      <c r="U36" s="224" t="str">
        <f>IF(ROUND('Quarterly % Triangle'!U36-'Quarterly % Triangle'!U35,1)=0,"-",ROUND('Quarterly % Triangle'!U36-'Quarterly % Triangle'!U35,1))</f>
        <v>-</v>
      </c>
      <c r="V36" s="224">
        <f>IF(ROUND('Quarterly % Triangle'!V36-'Quarterly % Triangle'!V35,1)=0,"-",ROUND('Quarterly % Triangle'!V36-'Quarterly % Triangle'!V35,1))</f>
        <v>0.2</v>
      </c>
      <c r="W36" s="224" t="str">
        <f>IF(ROUND('Quarterly % Triangle'!W36-'Quarterly % Triangle'!W35,1)=0,"-",ROUND('Quarterly % Triangle'!W36-'Quarterly % Triangle'!W35,1))</f>
        <v>-</v>
      </c>
      <c r="X36" s="224" t="str">
        <f>IF(ROUND('Quarterly % Triangle'!X36-'Quarterly % Triangle'!X35,1)=0,"-",ROUND('Quarterly % Triangle'!X36-'Quarterly % Triangle'!X35,1))</f>
        <v>-</v>
      </c>
      <c r="Y36" s="224">
        <f>IF(ROUND('Quarterly % Triangle'!Y36-'Quarterly % Triangle'!Y35,1)=0,"-",ROUND('Quarterly % Triangle'!Y36-'Quarterly % Triangle'!Y35,1))</f>
        <v>-0.1</v>
      </c>
      <c r="Z36" s="220"/>
      <c r="AA36" s="221"/>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2"/>
      <c r="AY36" s="222"/>
      <c r="AZ36" s="222"/>
      <c r="BA36" s="222"/>
      <c r="BB36" s="222"/>
      <c r="BC36" s="222"/>
      <c r="BD36" s="222"/>
      <c r="BE36" s="222"/>
      <c r="BF36" s="222"/>
      <c r="BG36" s="222"/>
      <c r="BH36" s="222"/>
      <c r="BI36" s="222"/>
      <c r="BJ36" s="222"/>
      <c r="BK36" s="222"/>
      <c r="BL36" s="222"/>
      <c r="BM36" s="226"/>
    </row>
    <row r="37" spans="1:65" s="111" customFormat="1" x14ac:dyDescent="0.25">
      <c r="A37" s="93"/>
      <c r="B37" s="112" t="s">
        <v>348</v>
      </c>
      <c r="C37" s="219" t="str">
        <f>IF(ROUND('Quarterly % Triangle'!C37-'Quarterly % Triangle'!C36,1)=0,"-",ROUND('Quarterly % Triangle'!C37-'Quarterly % Triangle'!C36,1))</f>
        <v>-</v>
      </c>
      <c r="D37" s="224" t="str">
        <f>IF(ROUND('Quarterly % Triangle'!D37-'Quarterly % Triangle'!D36,1)=0,"-",ROUND('Quarterly % Triangle'!D37-'Quarterly % Triangle'!D36,1))</f>
        <v>-</v>
      </c>
      <c r="E37" s="224" t="str">
        <f>IF(ROUND('Quarterly % Triangle'!E37-'Quarterly % Triangle'!E36,1)=0,"-",ROUND('Quarterly % Triangle'!E37-'Quarterly % Triangle'!E36,1))</f>
        <v>-</v>
      </c>
      <c r="F37" s="224" t="str">
        <f>IF(ROUND('Quarterly % Triangle'!F37-'Quarterly % Triangle'!F36,1)=0,"-",ROUND('Quarterly % Triangle'!F37-'Quarterly % Triangle'!F36,1))</f>
        <v>-</v>
      </c>
      <c r="G37" s="224" t="str">
        <f>IF(ROUND('Quarterly % Triangle'!G37-'Quarterly % Triangle'!G36,1)=0,"-",ROUND('Quarterly % Triangle'!G37-'Quarterly % Triangle'!G36,1))</f>
        <v>-</v>
      </c>
      <c r="H37" s="224" t="str">
        <f>IF(ROUND('Quarterly % Triangle'!H37-'Quarterly % Triangle'!H36,1)=0,"-",ROUND('Quarterly % Triangle'!H37-'Quarterly % Triangle'!H36,1))</f>
        <v>-</v>
      </c>
      <c r="I37" s="224" t="str">
        <f>IF(ROUND('Quarterly % Triangle'!I37-'Quarterly % Triangle'!I36,1)=0,"-",ROUND('Quarterly % Triangle'!I37-'Quarterly % Triangle'!I36,1))</f>
        <v>-</v>
      </c>
      <c r="J37" s="224" t="str">
        <f>IF(ROUND('Quarterly % Triangle'!J37-'Quarterly % Triangle'!J36,1)=0,"-",ROUND('Quarterly % Triangle'!J37-'Quarterly % Triangle'!J36,1))</f>
        <v>-</v>
      </c>
      <c r="K37" s="224" t="str">
        <f>IF(ROUND('Quarterly % Triangle'!K37-'Quarterly % Triangle'!K36,1)=0,"-",ROUND('Quarterly % Triangle'!K37-'Quarterly % Triangle'!K36,1))</f>
        <v>-</v>
      </c>
      <c r="L37" s="224" t="str">
        <f>IF(ROUND('Quarterly % Triangle'!L37-'Quarterly % Triangle'!L36,1)=0,"-",ROUND('Quarterly % Triangle'!L37-'Quarterly % Triangle'!L36,1))</f>
        <v>-</v>
      </c>
      <c r="M37" s="224" t="str">
        <f>IF(ROUND('Quarterly % Triangle'!M37-'Quarterly % Triangle'!M36,1)=0,"-",ROUND('Quarterly % Triangle'!M37-'Quarterly % Triangle'!M36,1))</f>
        <v>-</v>
      </c>
      <c r="N37" s="224" t="str">
        <f>IF(ROUND('Quarterly % Triangle'!N37-'Quarterly % Triangle'!N36,1)=0,"-",ROUND('Quarterly % Triangle'!N37-'Quarterly % Triangle'!N36,1))</f>
        <v>-</v>
      </c>
      <c r="O37" s="228" t="str">
        <f>IF(ROUND('Quarterly % Triangle'!O37-'Quarterly % Triangle'!O36,1)=0,"-",ROUND('Quarterly % Triangle'!O37-'Quarterly % Triangle'!O36,1))</f>
        <v>-</v>
      </c>
      <c r="P37" s="224" t="str">
        <f>IF(ROUND('Quarterly % Triangle'!P37-'Quarterly % Triangle'!P36,1)=0,"-",ROUND('Quarterly % Triangle'!P37-'Quarterly % Triangle'!P36,1))</f>
        <v>-</v>
      </c>
      <c r="Q37" s="224" t="str">
        <f>IF(ROUND('Quarterly % Triangle'!Q37-'Quarterly % Triangle'!Q36,1)=0,"-",ROUND('Quarterly % Triangle'!Q37-'Quarterly % Triangle'!Q36,1))</f>
        <v>-</v>
      </c>
      <c r="R37" s="224" t="str">
        <f>IF(ROUND('Quarterly % Triangle'!R37-'Quarterly % Triangle'!R36,1)=0,"-",ROUND('Quarterly % Triangle'!R37-'Quarterly % Triangle'!R36,1))</f>
        <v>-</v>
      </c>
      <c r="S37" s="224" t="str">
        <f>IF(ROUND('Quarterly % Triangle'!S37-'Quarterly % Triangle'!S36,1)=0,"-",ROUND('Quarterly % Triangle'!S37-'Quarterly % Triangle'!S36,1))</f>
        <v>-</v>
      </c>
      <c r="T37" s="224" t="str">
        <f>IF(ROUND('Quarterly % Triangle'!T37-'Quarterly % Triangle'!T36,1)=0,"-",ROUND('Quarterly % Triangle'!T37-'Quarterly % Triangle'!T36,1))</f>
        <v>-</v>
      </c>
      <c r="U37" s="224" t="str">
        <f>IF(ROUND('Quarterly % Triangle'!U37-'Quarterly % Triangle'!U36,1)=0,"-",ROUND('Quarterly % Triangle'!U37-'Quarterly % Triangle'!U36,1))</f>
        <v>-</v>
      </c>
      <c r="V37" s="224" t="str">
        <f>IF(ROUND('Quarterly % Triangle'!V37-'Quarterly % Triangle'!V36,1)=0,"-",ROUND('Quarterly % Triangle'!V37-'Quarterly % Triangle'!V36,1))</f>
        <v>-</v>
      </c>
      <c r="W37" s="224" t="str">
        <f>IF(ROUND('Quarterly % Triangle'!W37-'Quarterly % Triangle'!W36,1)=0,"-",ROUND('Quarterly % Triangle'!W37-'Quarterly % Triangle'!W36,1))</f>
        <v>-</v>
      </c>
      <c r="X37" s="224">
        <f>IF(ROUND('Quarterly % Triangle'!X37-'Quarterly % Triangle'!X36,1)=0,"-",ROUND('Quarterly % Triangle'!X37-'Quarterly % Triangle'!X36,1))</f>
        <v>0.1</v>
      </c>
      <c r="Y37" s="224" t="str">
        <f>IF(ROUND('Quarterly % Triangle'!Y37-'Quarterly % Triangle'!Y36,1)=0,"-",ROUND('Quarterly % Triangle'!Y37-'Quarterly % Triangle'!Y36,1))</f>
        <v>-</v>
      </c>
      <c r="Z37" s="224">
        <f>IF(ROUND('Quarterly % Triangle'!Z37-'Quarterly % Triangle'!Z36,1)=0,"-",ROUND('Quarterly % Triangle'!Z37-'Quarterly % Triangle'!Z36,1))</f>
        <v>0.2</v>
      </c>
      <c r="AA37" s="220"/>
      <c r="AB37" s="221"/>
      <c r="AC37" s="222"/>
      <c r="AD37" s="222"/>
      <c r="AE37" s="222"/>
      <c r="AF37" s="222"/>
      <c r="AG37" s="222"/>
      <c r="AH37" s="222"/>
      <c r="AI37" s="222"/>
      <c r="AJ37" s="222"/>
      <c r="AK37" s="222"/>
      <c r="AL37" s="222"/>
      <c r="AM37" s="222"/>
      <c r="AN37" s="222"/>
      <c r="AO37" s="222"/>
      <c r="AP37" s="222"/>
      <c r="AQ37" s="222"/>
      <c r="AR37" s="222"/>
      <c r="AS37" s="222"/>
      <c r="AT37" s="222"/>
      <c r="AU37" s="222"/>
      <c r="AV37" s="222"/>
      <c r="AW37" s="222"/>
      <c r="AX37" s="222"/>
      <c r="AY37" s="222"/>
      <c r="AZ37" s="222"/>
      <c r="BA37" s="222"/>
      <c r="BB37" s="222"/>
      <c r="BC37" s="222"/>
      <c r="BD37" s="222"/>
      <c r="BE37" s="222"/>
      <c r="BF37" s="222"/>
      <c r="BG37" s="222"/>
      <c r="BH37" s="222"/>
      <c r="BI37" s="222"/>
      <c r="BJ37" s="222"/>
      <c r="BK37" s="222"/>
      <c r="BL37" s="222"/>
      <c r="BM37" s="226"/>
    </row>
    <row r="38" spans="1:65" s="111" customFormat="1" x14ac:dyDescent="0.25">
      <c r="A38" s="93"/>
      <c r="B38" s="112" t="s">
        <v>349</v>
      </c>
      <c r="C38" s="219" t="str">
        <f>IF(ROUND('Quarterly % Triangle'!C38-'Quarterly % Triangle'!C37,1)=0,"-",ROUND('Quarterly % Triangle'!C38-'Quarterly % Triangle'!C37,1))</f>
        <v>-</v>
      </c>
      <c r="D38" s="224" t="str">
        <f>IF(ROUND('Quarterly % Triangle'!D38-'Quarterly % Triangle'!D37,1)=0,"-",ROUND('Quarterly % Triangle'!D38-'Quarterly % Triangle'!D37,1))</f>
        <v>-</v>
      </c>
      <c r="E38" s="224" t="str">
        <f>IF(ROUND('Quarterly % Triangle'!E38-'Quarterly % Triangle'!E37,1)=0,"-",ROUND('Quarterly % Triangle'!E38-'Quarterly % Triangle'!E37,1))</f>
        <v>-</v>
      </c>
      <c r="F38" s="224" t="str">
        <f>IF(ROUND('Quarterly % Triangle'!F38-'Quarterly % Triangle'!F37,1)=0,"-",ROUND('Quarterly % Triangle'!F38-'Quarterly % Triangle'!F37,1))</f>
        <v>-</v>
      </c>
      <c r="G38" s="224" t="str">
        <f>IF(ROUND('Quarterly % Triangle'!G38-'Quarterly % Triangle'!G37,1)=0,"-",ROUND('Quarterly % Triangle'!G38-'Quarterly % Triangle'!G37,1))</f>
        <v>-</v>
      </c>
      <c r="H38" s="224" t="str">
        <f>IF(ROUND('Quarterly % Triangle'!H38-'Quarterly % Triangle'!H37,1)=0,"-",ROUND('Quarterly % Triangle'!H38-'Quarterly % Triangle'!H37,1))</f>
        <v>-</v>
      </c>
      <c r="I38" s="224" t="str">
        <f>IF(ROUND('Quarterly % Triangle'!I38-'Quarterly % Triangle'!I37,1)=0,"-",ROUND('Quarterly % Triangle'!I38-'Quarterly % Triangle'!I37,1))</f>
        <v>-</v>
      </c>
      <c r="J38" s="224" t="str">
        <f>IF(ROUND('Quarterly % Triangle'!J38-'Quarterly % Triangle'!J37,1)=0,"-",ROUND('Quarterly % Triangle'!J38-'Quarterly % Triangle'!J37,1))</f>
        <v>-</v>
      </c>
      <c r="K38" s="224" t="str">
        <f>IF(ROUND('Quarterly % Triangle'!K38-'Quarterly % Triangle'!K37,1)=0,"-",ROUND('Quarterly % Triangle'!K38-'Quarterly % Triangle'!K37,1))</f>
        <v>-</v>
      </c>
      <c r="L38" s="224" t="str">
        <f>IF(ROUND('Quarterly % Triangle'!L38-'Quarterly % Triangle'!L37,1)=0,"-",ROUND('Quarterly % Triangle'!L38-'Quarterly % Triangle'!L37,1))</f>
        <v>-</v>
      </c>
      <c r="M38" s="224" t="str">
        <f>IF(ROUND('Quarterly % Triangle'!M38-'Quarterly % Triangle'!M37,1)=0,"-",ROUND('Quarterly % Triangle'!M38-'Quarterly % Triangle'!M37,1))</f>
        <v>-</v>
      </c>
      <c r="N38" s="224" t="str">
        <f>IF(ROUND('Quarterly % Triangle'!N38-'Quarterly % Triangle'!N37,1)=0,"-",ROUND('Quarterly % Triangle'!N38-'Quarterly % Triangle'!N37,1))</f>
        <v>-</v>
      </c>
      <c r="O38" s="224" t="str">
        <f>IF(ROUND('Quarterly % Triangle'!O38-'Quarterly % Triangle'!O37,1)=0,"-",ROUND('Quarterly % Triangle'!O38-'Quarterly % Triangle'!O37,1))</f>
        <v>-</v>
      </c>
      <c r="P38" s="228" t="str">
        <f>IF(ROUND('Quarterly % Triangle'!P38-'Quarterly % Triangle'!P37,1)=0,"-",ROUND('Quarterly % Triangle'!P38-'Quarterly % Triangle'!P37,1))</f>
        <v>-</v>
      </c>
      <c r="Q38" s="224" t="str">
        <f>IF(ROUND('Quarterly % Triangle'!Q38-'Quarterly % Triangle'!Q37,1)=0,"-",ROUND('Quarterly % Triangle'!Q38-'Quarterly % Triangle'!Q37,1))</f>
        <v>-</v>
      </c>
      <c r="R38" s="224" t="str">
        <f>IF(ROUND('Quarterly % Triangle'!R38-'Quarterly % Triangle'!R37,1)=0,"-",ROUND('Quarterly % Triangle'!R38-'Quarterly % Triangle'!R37,1))</f>
        <v>-</v>
      </c>
      <c r="S38" s="224" t="str">
        <f>IF(ROUND('Quarterly % Triangle'!S38-'Quarterly % Triangle'!S37,1)=0,"-",ROUND('Quarterly % Triangle'!S38-'Quarterly % Triangle'!S37,1))</f>
        <v>-</v>
      </c>
      <c r="T38" s="224" t="str">
        <f>IF(ROUND('Quarterly % Triangle'!T38-'Quarterly % Triangle'!T37,1)=0,"-",ROUND('Quarterly % Triangle'!T38-'Quarterly % Triangle'!T37,1))</f>
        <v>-</v>
      </c>
      <c r="U38" s="224" t="str">
        <f>IF(ROUND('Quarterly % Triangle'!U38-'Quarterly % Triangle'!U37,1)=0,"-",ROUND('Quarterly % Triangle'!U38-'Quarterly % Triangle'!U37,1))</f>
        <v>-</v>
      </c>
      <c r="V38" s="224" t="str">
        <f>IF(ROUND('Quarterly % Triangle'!V38-'Quarterly % Triangle'!V37,1)=0,"-",ROUND('Quarterly % Triangle'!V38-'Quarterly % Triangle'!V37,1))</f>
        <v>-</v>
      </c>
      <c r="W38" s="224" t="str">
        <f>IF(ROUND('Quarterly % Triangle'!W38-'Quarterly % Triangle'!W37,1)=0,"-",ROUND('Quarterly % Triangle'!W38-'Quarterly % Triangle'!W37,1))</f>
        <v>-</v>
      </c>
      <c r="X38" s="224" t="str">
        <f>IF(ROUND('Quarterly % Triangle'!X38-'Quarterly % Triangle'!X37,1)=0,"-",ROUND('Quarterly % Triangle'!X38-'Quarterly % Triangle'!X37,1))</f>
        <v>-</v>
      </c>
      <c r="Y38" s="224" t="str">
        <f>IF(ROUND('Quarterly % Triangle'!Y38-'Quarterly % Triangle'!Y37,1)=0,"-",ROUND('Quarterly % Triangle'!Y38-'Quarterly % Triangle'!Y37,1))</f>
        <v>-</v>
      </c>
      <c r="Z38" s="224" t="str">
        <f>IF(ROUND('Quarterly % Triangle'!Z38-'Quarterly % Triangle'!Z37,1)=0,"-",ROUND('Quarterly % Triangle'!Z38-'Quarterly % Triangle'!Z37,1))</f>
        <v>-</v>
      </c>
      <c r="AA38" s="224">
        <f>IF(ROUND('Quarterly % Triangle'!AA38-'Quarterly % Triangle'!AA37,1)=0,"-",ROUND('Quarterly % Triangle'!AA38-'Quarterly % Triangle'!AA37,1))</f>
        <v>0.1</v>
      </c>
      <c r="AB38" s="220"/>
      <c r="AC38" s="221"/>
      <c r="AD38" s="222"/>
      <c r="AE38" s="222"/>
      <c r="AF38" s="222"/>
      <c r="AG38" s="222"/>
      <c r="AH38" s="222"/>
      <c r="AI38" s="222"/>
      <c r="AJ38" s="222"/>
      <c r="AK38" s="222"/>
      <c r="AL38" s="222"/>
      <c r="AM38" s="222"/>
      <c r="AN38" s="222"/>
      <c r="AO38" s="222"/>
      <c r="AP38" s="222"/>
      <c r="AQ38" s="222"/>
      <c r="AR38" s="222"/>
      <c r="AS38" s="222"/>
      <c r="AT38" s="222"/>
      <c r="AU38" s="222"/>
      <c r="AV38" s="222"/>
      <c r="AW38" s="222"/>
      <c r="AX38" s="222"/>
      <c r="AY38" s="222"/>
      <c r="AZ38" s="222"/>
      <c r="BA38" s="222"/>
      <c r="BB38" s="222"/>
      <c r="BC38" s="222"/>
      <c r="BD38" s="222"/>
      <c r="BE38" s="222"/>
      <c r="BF38" s="222"/>
      <c r="BG38" s="222"/>
      <c r="BH38" s="222"/>
      <c r="BI38" s="222"/>
      <c r="BJ38" s="222"/>
      <c r="BK38" s="222"/>
      <c r="BL38" s="222"/>
      <c r="BM38" s="226"/>
    </row>
    <row r="39" spans="1:65" s="111" customFormat="1" x14ac:dyDescent="0.25">
      <c r="A39" s="93"/>
      <c r="B39" s="112" t="s">
        <v>350</v>
      </c>
      <c r="C39" s="219">
        <f>IF(ROUND('Quarterly % Triangle'!C39-'Quarterly % Triangle'!C38,1)=0,"-",ROUND('Quarterly % Triangle'!C39-'Quarterly % Triangle'!C38,1))</f>
        <v>0.2</v>
      </c>
      <c r="D39" s="224">
        <f>IF(ROUND('Quarterly % Triangle'!D39-'Quarterly % Triangle'!D38,1)=0,"-",ROUND('Quarterly % Triangle'!D39-'Quarterly % Triangle'!D38,1))</f>
        <v>-0.1</v>
      </c>
      <c r="E39" s="224" t="str">
        <f>IF(ROUND('Quarterly % Triangle'!E39-'Quarterly % Triangle'!E38,1)=0,"-",ROUND('Quarterly % Triangle'!E39-'Quarterly % Triangle'!E38,1))</f>
        <v>-</v>
      </c>
      <c r="F39" s="224">
        <f>IF(ROUND('Quarterly % Triangle'!F39-'Quarterly % Triangle'!F38,1)=0,"-",ROUND('Quarterly % Triangle'!F39-'Quarterly % Triangle'!F38,1))</f>
        <v>0.2</v>
      </c>
      <c r="G39" s="224" t="str">
        <f>IF(ROUND('Quarterly % Triangle'!G39-'Quarterly % Triangle'!G38,1)=0,"-",ROUND('Quarterly % Triangle'!G39-'Quarterly % Triangle'!G38,1))</f>
        <v>-</v>
      </c>
      <c r="H39" s="224">
        <f>IF(ROUND('Quarterly % Triangle'!H39-'Quarterly % Triangle'!H38,1)=0,"-",ROUND('Quarterly % Triangle'!H39-'Quarterly % Triangle'!H38,1))</f>
        <v>-0.1</v>
      </c>
      <c r="I39" s="224" t="str">
        <f>IF(ROUND('Quarterly % Triangle'!I39-'Quarterly % Triangle'!I38,1)=0,"-",ROUND('Quarterly % Triangle'!I39-'Quarterly % Triangle'!I38,1))</f>
        <v>-</v>
      </c>
      <c r="J39" s="224" t="str">
        <f>IF(ROUND('Quarterly % Triangle'!J39-'Quarterly % Triangle'!J38,1)=0,"-",ROUND('Quarterly % Triangle'!J39-'Quarterly % Triangle'!J38,1))</f>
        <v>-</v>
      </c>
      <c r="K39" s="224">
        <f>IF(ROUND('Quarterly % Triangle'!K39-'Quarterly % Triangle'!K38,1)=0,"-",ROUND('Quarterly % Triangle'!K39-'Quarterly % Triangle'!K38,1))</f>
        <v>0.1</v>
      </c>
      <c r="L39" s="224">
        <f>IF(ROUND('Quarterly % Triangle'!L39-'Quarterly % Triangle'!L38,1)=0,"-",ROUND('Quarterly % Triangle'!L39-'Quarterly % Triangle'!L38,1))</f>
        <v>0.2</v>
      </c>
      <c r="M39" s="224" t="str">
        <f>IF(ROUND('Quarterly % Triangle'!M39-'Quarterly % Triangle'!M38,1)=0,"-",ROUND('Quarterly % Triangle'!M39-'Quarterly % Triangle'!M38,1))</f>
        <v>-</v>
      </c>
      <c r="N39" s="224" t="str">
        <f>IF(ROUND('Quarterly % Triangle'!N39-'Quarterly % Triangle'!N38,1)=0,"-",ROUND('Quarterly % Triangle'!N39-'Quarterly % Triangle'!N38,1))</f>
        <v>-</v>
      </c>
      <c r="O39" s="224" t="str">
        <f>IF(ROUND('Quarterly % Triangle'!O39-'Quarterly % Triangle'!O38,1)=0,"-",ROUND('Quarterly % Triangle'!O39-'Quarterly % Triangle'!O38,1))</f>
        <v>-</v>
      </c>
      <c r="P39" s="224">
        <f>IF(ROUND('Quarterly % Triangle'!P39-'Quarterly % Triangle'!P38,1)=0,"-",ROUND('Quarterly % Triangle'!P39-'Quarterly % Triangle'!P38,1))</f>
        <v>0.1</v>
      </c>
      <c r="Q39" s="228">
        <f>IF(ROUND('Quarterly % Triangle'!Q39-'Quarterly % Triangle'!Q38,1)=0,"-",ROUND('Quarterly % Triangle'!Q39-'Quarterly % Triangle'!Q38,1))</f>
        <v>0.2</v>
      </c>
      <c r="R39" s="224">
        <f>IF(ROUND('Quarterly % Triangle'!R39-'Quarterly % Triangle'!R38,1)=0,"-",ROUND('Quarterly % Triangle'!R39-'Quarterly % Triangle'!R38,1))</f>
        <v>-0.1</v>
      </c>
      <c r="S39" s="224">
        <f>IF(ROUND('Quarterly % Triangle'!S39-'Quarterly % Triangle'!S38,1)=0,"-",ROUND('Quarterly % Triangle'!S39-'Quarterly % Triangle'!S38,1))</f>
        <v>0.2</v>
      </c>
      <c r="T39" s="224">
        <f>IF(ROUND('Quarterly % Triangle'!T39-'Quarterly % Triangle'!T38,1)=0,"-",ROUND('Quarterly % Triangle'!T39-'Quarterly % Triangle'!T38,1))</f>
        <v>0.6</v>
      </c>
      <c r="U39" s="224" t="str">
        <f>IF(ROUND('Quarterly % Triangle'!U39-'Quarterly % Triangle'!U38,1)=0,"-",ROUND('Quarterly % Triangle'!U39-'Quarterly % Triangle'!U38,1))</f>
        <v>-</v>
      </c>
      <c r="V39" s="224">
        <f>IF(ROUND('Quarterly % Triangle'!V39-'Quarterly % Triangle'!V38,1)=0,"-",ROUND('Quarterly % Triangle'!V39-'Quarterly % Triangle'!V38,1))</f>
        <v>-0.6</v>
      </c>
      <c r="W39" s="224">
        <f>IF(ROUND('Quarterly % Triangle'!W39-'Quarterly % Triangle'!W38,1)=0,"-",ROUND('Quarterly % Triangle'!W39-'Quarterly % Triangle'!W38,1))</f>
        <v>0.1</v>
      </c>
      <c r="X39" s="224">
        <f>IF(ROUND('Quarterly % Triangle'!X39-'Quarterly % Triangle'!X38,1)=0,"-",ROUND('Quarterly % Triangle'!X39-'Quarterly % Triangle'!X38,1))</f>
        <v>0.2</v>
      </c>
      <c r="Y39" s="224" t="str">
        <f>IF(ROUND('Quarterly % Triangle'!Y39-'Quarterly % Triangle'!Y38,1)=0,"-",ROUND('Quarterly % Triangle'!Y39-'Quarterly % Triangle'!Y38,1))</f>
        <v>-</v>
      </c>
      <c r="Z39" s="224">
        <f>IF(ROUND('Quarterly % Triangle'!Z39-'Quarterly % Triangle'!Z38,1)=0,"-",ROUND('Quarterly % Triangle'!Z39-'Quarterly % Triangle'!Z38,1))</f>
        <v>0.1</v>
      </c>
      <c r="AA39" s="224">
        <f>IF(ROUND('Quarterly % Triangle'!AA39-'Quarterly % Triangle'!AA38,1)=0,"-",ROUND('Quarterly % Triangle'!AA39-'Quarterly % Triangle'!AA38,1))</f>
        <v>0.3</v>
      </c>
      <c r="AB39" s="224">
        <f>IF(ROUND('Quarterly % Triangle'!AB39-'Quarterly % Triangle'!AB38,1)=0,"-",ROUND('Quarterly % Triangle'!AB39-'Quarterly % Triangle'!AB38,1))</f>
        <v>0.2</v>
      </c>
      <c r="AC39" s="220"/>
      <c r="AD39" s="221"/>
      <c r="AE39" s="222"/>
      <c r="AF39" s="222"/>
      <c r="AG39" s="222"/>
      <c r="AH39" s="222"/>
      <c r="AI39" s="222"/>
      <c r="AJ39" s="222"/>
      <c r="AK39" s="222"/>
      <c r="AL39" s="222"/>
      <c r="AM39" s="222"/>
      <c r="AN39" s="222"/>
      <c r="AO39" s="222"/>
      <c r="AP39" s="222"/>
      <c r="AQ39" s="222"/>
      <c r="AR39" s="222"/>
      <c r="AS39" s="222"/>
      <c r="AT39" s="222"/>
      <c r="AU39" s="222"/>
      <c r="AV39" s="222"/>
      <c r="AW39" s="222"/>
      <c r="AX39" s="222"/>
      <c r="AY39" s="222"/>
      <c r="AZ39" s="222"/>
      <c r="BA39" s="222"/>
      <c r="BB39" s="222"/>
      <c r="BC39" s="222"/>
      <c r="BD39" s="222"/>
      <c r="BE39" s="222"/>
      <c r="BF39" s="222"/>
      <c r="BG39" s="222"/>
      <c r="BH39" s="222"/>
      <c r="BI39" s="222"/>
      <c r="BJ39" s="222"/>
      <c r="BK39" s="222"/>
      <c r="BL39" s="222"/>
      <c r="BM39" s="226"/>
    </row>
    <row r="40" spans="1:65" s="111" customFormat="1" x14ac:dyDescent="0.25">
      <c r="A40" s="93"/>
      <c r="B40" s="112" t="s">
        <v>351</v>
      </c>
      <c r="C40" s="219" t="str">
        <f>IF(ROUND('Quarterly % Triangle'!C40-'Quarterly % Triangle'!C39,1)=0,"-",ROUND('Quarterly % Triangle'!C40-'Quarterly % Triangle'!C39,1))</f>
        <v>-</v>
      </c>
      <c r="D40" s="224" t="str">
        <f>IF(ROUND('Quarterly % Triangle'!D40-'Quarterly % Triangle'!D39,1)=0,"-",ROUND('Quarterly % Triangle'!D40-'Quarterly % Triangle'!D39,1))</f>
        <v>-</v>
      </c>
      <c r="E40" s="224" t="str">
        <f>IF(ROUND('Quarterly % Triangle'!E40-'Quarterly % Triangle'!E39,1)=0,"-",ROUND('Quarterly % Triangle'!E40-'Quarterly % Triangle'!E39,1))</f>
        <v>-</v>
      </c>
      <c r="F40" s="224" t="str">
        <f>IF(ROUND('Quarterly % Triangle'!F40-'Quarterly % Triangle'!F39,1)=0,"-",ROUND('Quarterly % Triangle'!F40-'Quarterly % Triangle'!F39,1))</f>
        <v>-</v>
      </c>
      <c r="G40" s="224" t="str">
        <f>IF(ROUND('Quarterly % Triangle'!G40-'Quarterly % Triangle'!G39,1)=0,"-",ROUND('Quarterly % Triangle'!G40-'Quarterly % Triangle'!G39,1))</f>
        <v>-</v>
      </c>
      <c r="H40" s="224" t="str">
        <f>IF(ROUND('Quarterly % Triangle'!H40-'Quarterly % Triangle'!H39,1)=0,"-",ROUND('Quarterly % Triangle'!H40-'Quarterly % Triangle'!H39,1))</f>
        <v>-</v>
      </c>
      <c r="I40" s="224" t="str">
        <f>IF(ROUND('Quarterly % Triangle'!I40-'Quarterly % Triangle'!I39,1)=0,"-",ROUND('Quarterly % Triangle'!I40-'Quarterly % Triangle'!I39,1))</f>
        <v>-</v>
      </c>
      <c r="J40" s="224" t="str">
        <f>IF(ROUND('Quarterly % Triangle'!J40-'Quarterly % Triangle'!J39,1)=0,"-",ROUND('Quarterly % Triangle'!J40-'Quarterly % Triangle'!J39,1))</f>
        <v>-</v>
      </c>
      <c r="K40" s="224" t="str">
        <f>IF(ROUND('Quarterly % Triangle'!K40-'Quarterly % Triangle'!K39,1)=0,"-",ROUND('Quarterly % Triangle'!K40-'Quarterly % Triangle'!K39,1))</f>
        <v>-</v>
      </c>
      <c r="L40" s="224" t="str">
        <f>IF(ROUND('Quarterly % Triangle'!L40-'Quarterly % Triangle'!L39,1)=0,"-",ROUND('Quarterly % Triangle'!L40-'Quarterly % Triangle'!L39,1))</f>
        <v>-</v>
      </c>
      <c r="M40" s="224" t="str">
        <f>IF(ROUND('Quarterly % Triangle'!M40-'Quarterly % Triangle'!M39,1)=0,"-",ROUND('Quarterly % Triangle'!M40-'Quarterly % Triangle'!M39,1))</f>
        <v>-</v>
      </c>
      <c r="N40" s="224" t="str">
        <f>IF(ROUND('Quarterly % Triangle'!N40-'Quarterly % Triangle'!N39,1)=0,"-",ROUND('Quarterly % Triangle'!N40-'Quarterly % Triangle'!N39,1))</f>
        <v>-</v>
      </c>
      <c r="O40" s="224" t="str">
        <f>IF(ROUND('Quarterly % Triangle'!O40-'Quarterly % Triangle'!O39,1)=0,"-",ROUND('Quarterly % Triangle'!O40-'Quarterly % Triangle'!O39,1))</f>
        <v>-</v>
      </c>
      <c r="P40" s="224" t="str">
        <f>IF(ROUND('Quarterly % Triangle'!P40-'Quarterly % Triangle'!P39,1)=0,"-",ROUND('Quarterly % Triangle'!P40-'Quarterly % Triangle'!P39,1))</f>
        <v>-</v>
      </c>
      <c r="Q40" s="224" t="str">
        <f>IF(ROUND('Quarterly % Triangle'!Q40-'Quarterly % Triangle'!Q39,1)=0,"-",ROUND('Quarterly % Triangle'!Q40-'Quarterly % Triangle'!Q39,1))</f>
        <v>-</v>
      </c>
      <c r="R40" s="228" t="str">
        <f>IF(ROUND('Quarterly % Triangle'!R40-'Quarterly % Triangle'!R39,1)=0,"-",ROUND('Quarterly % Triangle'!R40-'Quarterly % Triangle'!R39,1))</f>
        <v>-</v>
      </c>
      <c r="S40" s="224" t="str">
        <f>IF(ROUND('Quarterly % Triangle'!S40-'Quarterly % Triangle'!S39,1)=0,"-",ROUND('Quarterly % Triangle'!S40-'Quarterly % Triangle'!S39,1))</f>
        <v>-</v>
      </c>
      <c r="T40" s="224" t="str">
        <f>IF(ROUND('Quarterly % Triangle'!T40-'Quarterly % Triangle'!T39,1)=0,"-",ROUND('Quarterly % Triangle'!T40-'Quarterly % Triangle'!T39,1))</f>
        <v>-</v>
      </c>
      <c r="U40" s="224" t="str">
        <f>IF(ROUND('Quarterly % Triangle'!U40-'Quarterly % Triangle'!U39,1)=0,"-",ROUND('Quarterly % Triangle'!U40-'Quarterly % Triangle'!U39,1))</f>
        <v>-</v>
      </c>
      <c r="V40" s="224" t="str">
        <f>IF(ROUND('Quarterly % Triangle'!V40-'Quarterly % Triangle'!V39,1)=0,"-",ROUND('Quarterly % Triangle'!V40-'Quarterly % Triangle'!V39,1))</f>
        <v>-</v>
      </c>
      <c r="W40" s="224" t="str">
        <f>IF(ROUND('Quarterly % Triangle'!W40-'Quarterly % Triangle'!W39,1)=0,"-",ROUND('Quarterly % Triangle'!W40-'Quarterly % Triangle'!W39,1))</f>
        <v>-</v>
      </c>
      <c r="X40" s="224" t="str">
        <f>IF(ROUND('Quarterly % Triangle'!X40-'Quarterly % Triangle'!X39,1)=0,"-",ROUND('Quarterly % Triangle'!X40-'Quarterly % Triangle'!X39,1))</f>
        <v>-</v>
      </c>
      <c r="Y40" s="224" t="str">
        <f>IF(ROUND('Quarterly % Triangle'!Y40-'Quarterly % Triangle'!Y39,1)=0,"-",ROUND('Quarterly % Triangle'!Y40-'Quarterly % Triangle'!Y39,1))</f>
        <v>-</v>
      </c>
      <c r="Z40" s="224" t="str">
        <f>IF(ROUND('Quarterly % Triangle'!Z40-'Quarterly % Triangle'!Z39,1)=0,"-",ROUND('Quarterly % Triangle'!Z40-'Quarterly % Triangle'!Z39,1))</f>
        <v>-</v>
      </c>
      <c r="AA40" s="224">
        <f>IF(ROUND('Quarterly % Triangle'!AA40-'Quarterly % Triangle'!AA39,1)=0,"-",ROUND('Quarterly % Triangle'!AA40-'Quarterly % Triangle'!AA39,1))</f>
        <v>-0.1</v>
      </c>
      <c r="AB40" s="224">
        <f>IF(ROUND('Quarterly % Triangle'!AB40-'Quarterly % Triangle'!AB39,1)=0,"-",ROUND('Quarterly % Triangle'!AB40-'Quarterly % Triangle'!AB39,1))</f>
        <v>0.3</v>
      </c>
      <c r="AC40" s="224">
        <f>IF(ROUND('Quarterly % Triangle'!AC40-'Quarterly % Triangle'!AC39,1)=0,"-",ROUND('Quarterly % Triangle'!AC40-'Quarterly % Triangle'!AC39,1))</f>
        <v>-0.2</v>
      </c>
      <c r="AD40" s="220"/>
      <c r="AE40" s="221"/>
      <c r="AF40" s="222"/>
      <c r="AG40" s="222"/>
      <c r="AH40" s="222"/>
      <c r="AI40" s="222"/>
      <c r="AJ40" s="222"/>
      <c r="AK40" s="222"/>
      <c r="AL40" s="222"/>
      <c r="AM40" s="222"/>
      <c r="AN40" s="222"/>
      <c r="AO40" s="222"/>
      <c r="AP40" s="222"/>
      <c r="AQ40" s="222"/>
      <c r="AR40" s="222"/>
      <c r="AS40" s="222"/>
      <c r="AT40" s="222"/>
      <c r="AU40" s="222"/>
      <c r="AV40" s="222"/>
      <c r="AW40" s="222"/>
      <c r="AX40" s="222"/>
      <c r="AY40" s="222"/>
      <c r="AZ40" s="222"/>
      <c r="BA40" s="222"/>
      <c r="BB40" s="222"/>
      <c r="BC40" s="222"/>
      <c r="BD40" s="222"/>
      <c r="BE40" s="222"/>
      <c r="BF40" s="222"/>
      <c r="BG40" s="222"/>
      <c r="BH40" s="222"/>
      <c r="BI40" s="222"/>
      <c r="BJ40" s="222"/>
      <c r="BK40" s="222"/>
      <c r="BL40" s="222"/>
      <c r="BM40" s="226"/>
    </row>
    <row r="41" spans="1:65" s="111" customFormat="1" x14ac:dyDescent="0.25">
      <c r="A41" s="93"/>
      <c r="B41" s="112" t="s">
        <v>352</v>
      </c>
      <c r="C41" s="219" t="str">
        <f>IF(ROUND('Quarterly % Triangle'!C41-'Quarterly % Triangle'!C40,1)=0,"-",ROUND('Quarterly % Triangle'!C41-'Quarterly % Triangle'!C40,1))</f>
        <v>-</v>
      </c>
      <c r="D41" s="224" t="str">
        <f>IF(ROUND('Quarterly % Triangle'!D41-'Quarterly % Triangle'!D40,1)=0,"-",ROUND('Quarterly % Triangle'!D41-'Quarterly % Triangle'!D40,1))</f>
        <v>-</v>
      </c>
      <c r="E41" s="224" t="str">
        <f>IF(ROUND('Quarterly % Triangle'!E41-'Quarterly % Triangle'!E40,1)=0,"-",ROUND('Quarterly % Triangle'!E41-'Quarterly % Triangle'!E40,1))</f>
        <v>-</v>
      </c>
      <c r="F41" s="224" t="str">
        <f>IF(ROUND('Quarterly % Triangle'!F41-'Quarterly % Triangle'!F40,1)=0,"-",ROUND('Quarterly % Triangle'!F41-'Quarterly % Triangle'!F40,1))</f>
        <v>-</v>
      </c>
      <c r="G41" s="224" t="str">
        <f>IF(ROUND('Quarterly % Triangle'!G41-'Quarterly % Triangle'!G40,1)=0,"-",ROUND('Quarterly % Triangle'!G41-'Quarterly % Triangle'!G40,1))</f>
        <v>-</v>
      </c>
      <c r="H41" s="224" t="str">
        <f>IF(ROUND('Quarterly % Triangle'!H41-'Quarterly % Triangle'!H40,1)=0,"-",ROUND('Quarterly % Triangle'!H41-'Quarterly % Triangle'!H40,1))</f>
        <v>-</v>
      </c>
      <c r="I41" s="224" t="str">
        <f>IF(ROUND('Quarterly % Triangle'!I41-'Quarterly % Triangle'!I40,1)=0,"-",ROUND('Quarterly % Triangle'!I41-'Quarterly % Triangle'!I40,1))</f>
        <v>-</v>
      </c>
      <c r="J41" s="224" t="str">
        <f>IF(ROUND('Quarterly % Triangle'!J41-'Quarterly % Triangle'!J40,1)=0,"-",ROUND('Quarterly % Triangle'!J41-'Quarterly % Triangle'!J40,1))</f>
        <v>-</v>
      </c>
      <c r="K41" s="224" t="str">
        <f>IF(ROUND('Quarterly % Triangle'!K41-'Quarterly % Triangle'!K40,1)=0,"-",ROUND('Quarterly % Triangle'!K41-'Quarterly % Triangle'!K40,1))</f>
        <v>-</v>
      </c>
      <c r="L41" s="224" t="str">
        <f>IF(ROUND('Quarterly % Triangle'!L41-'Quarterly % Triangle'!L40,1)=0,"-",ROUND('Quarterly % Triangle'!L41-'Quarterly % Triangle'!L40,1))</f>
        <v>-</v>
      </c>
      <c r="M41" s="224" t="str">
        <f>IF(ROUND('Quarterly % Triangle'!M41-'Quarterly % Triangle'!M40,1)=0,"-",ROUND('Quarterly % Triangle'!M41-'Quarterly % Triangle'!M40,1))</f>
        <v>-</v>
      </c>
      <c r="N41" s="224" t="str">
        <f>IF(ROUND('Quarterly % Triangle'!N41-'Quarterly % Triangle'!N40,1)=0,"-",ROUND('Quarterly % Triangle'!N41-'Quarterly % Triangle'!N40,1))</f>
        <v>-</v>
      </c>
      <c r="O41" s="224" t="str">
        <f>IF(ROUND('Quarterly % Triangle'!O41-'Quarterly % Triangle'!O40,1)=0,"-",ROUND('Quarterly % Triangle'!O41-'Quarterly % Triangle'!O40,1))</f>
        <v>-</v>
      </c>
      <c r="P41" s="224" t="str">
        <f>IF(ROUND('Quarterly % Triangle'!P41-'Quarterly % Triangle'!P40,1)=0,"-",ROUND('Quarterly % Triangle'!P41-'Quarterly % Triangle'!P40,1))</f>
        <v>-</v>
      </c>
      <c r="Q41" s="224" t="str">
        <f>IF(ROUND('Quarterly % Triangle'!Q41-'Quarterly % Triangle'!Q40,1)=0,"-",ROUND('Quarterly % Triangle'!Q41-'Quarterly % Triangle'!Q40,1))</f>
        <v>-</v>
      </c>
      <c r="R41" s="224" t="str">
        <f>IF(ROUND('Quarterly % Triangle'!R41-'Quarterly % Triangle'!R40,1)=0,"-",ROUND('Quarterly % Triangle'!R41-'Quarterly % Triangle'!R40,1))</f>
        <v>-</v>
      </c>
      <c r="S41" s="228" t="str">
        <f>IF(ROUND('Quarterly % Triangle'!S41-'Quarterly % Triangle'!S40,1)=0,"-",ROUND('Quarterly % Triangle'!S41-'Quarterly % Triangle'!S40,1))</f>
        <v>-</v>
      </c>
      <c r="T41" s="224" t="str">
        <f>IF(ROUND('Quarterly % Triangle'!T41-'Quarterly % Triangle'!T40,1)=0,"-",ROUND('Quarterly % Triangle'!T41-'Quarterly % Triangle'!T40,1))</f>
        <v>-</v>
      </c>
      <c r="U41" s="224" t="str">
        <f>IF(ROUND('Quarterly % Triangle'!U41-'Quarterly % Triangle'!U40,1)=0,"-",ROUND('Quarterly % Triangle'!U41-'Quarterly % Triangle'!U40,1))</f>
        <v>-</v>
      </c>
      <c r="V41" s="224" t="str">
        <f>IF(ROUND('Quarterly % Triangle'!V41-'Quarterly % Triangle'!V40,1)=0,"-",ROUND('Quarterly % Triangle'!V41-'Quarterly % Triangle'!V40,1))</f>
        <v>-</v>
      </c>
      <c r="W41" s="224" t="str">
        <f>IF(ROUND('Quarterly % Triangle'!W41-'Quarterly % Triangle'!W40,1)=0,"-",ROUND('Quarterly % Triangle'!W41-'Quarterly % Triangle'!W40,1))</f>
        <v>-</v>
      </c>
      <c r="X41" s="224" t="str">
        <f>IF(ROUND('Quarterly % Triangle'!X41-'Quarterly % Triangle'!X40,1)=0,"-",ROUND('Quarterly % Triangle'!X41-'Quarterly % Triangle'!X40,1))</f>
        <v>-</v>
      </c>
      <c r="Y41" s="224" t="str">
        <f>IF(ROUND('Quarterly % Triangle'!Y41-'Quarterly % Triangle'!Y40,1)=0,"-",ROUND('Quarterly % Triangle'!Y41-'Quarterly % Triangle'!Y40,1))</f>
        <v>-</v>
      </c>
      <c r="Z41" s="224" t="str">
        <f>IF(ROUND('Quarterly % Triangle'!Z41-'Quarterly % Triangle'!Z40,1)=0,"-",ROUND('Quarterly % Triangle'!Z41-'Quarterly % Triangle'!Z40,1))</f>
        <v>-</v>
      </c>
      <c r="AA41" s="224" t="str">
        <f>IF(ROUND('Quarterly % Triangle'!AA41-'Quarterly % Triangle'!AA40,1)=0,"-",ROUND('Quarterly % Triangle'!AA41-'Quarterly % Triangle'!AA40,1))</f>
        <v>-</v>
      </c>
      <c r="AB41" s="224">
        <f>IF(ROUND('Quarterly % Triangle'!AB41-'Quarterly % Triangle'!AB40,1)=0,"-",ROUND('Quarterly % Triangle'!AB41-'Quarterly % Triangle'!AB40,1))</f>
        <v>-0.2</v>
      </c>
      <c r="AC41" s="224">
        <f>IF(ROUND('Quarterly % Triangle'!AC41-'Quarterly % Triangle'!AC40,1)=0,"-",ROUND('Quarterly % Triangle'!AC41-'Quarterly % Triangle'!AC40,1))</f>
        <v>0.2</v>
      </c>
      <c r="AD41" s="224">
        <f>IF(ROUND('Quarterly % Triangle'!AD41-'Quarterly % Triangle'!AD40,1)=0,"-",ROUND('Quarterly % Triangle'!AD41-'Quarterly % Triangle'!AD40,1))</f>
        <v>-0.1</v>
      </c>
      <c r="AE41" s="220"/>
      <c r="AF41" s="221"/>
      <c r="AG41" s="222"/>
      <c r="AH41" s="222"/>
      <c r="AI41" s="222"/>
      <c r="AJ41" s="222"/>
      <c r="AK41" s="222"/>
      <c r="AL41" s="222"/>
      <c r="AM41" s="222"/>
      <c r="AN41" s="222"/>
      <c r="AO41" s="222"/>
      <c r="AP41" s="222"/>
      <c r="AQ41" s="222"/>
      <c r="AR41" s="222"/>
      <c r="AS41" s="222"/>
      <c r="AT41" s="222"/>
      <c r="AU41" s="222"/>
      <c r="AV41" s="222"/>
      <c r="AW41" s="222"/>
      <c r="AX41" s="222"/>
      <c r="AY41" s="222"/>
      <c r="AZ41" s="222"/>
      <c r="BA41" s="222"/>
      <c r="BB41" s="222"/>
      <c r="BC41" s="222"/>
      <c r="BD41" s="222"/>
      <c r="BE41" s="222"/>
      <c r="BF41" s="222"/>
      <c r="BG41" s="222"/>
      <c r="BH41" s="222"/>
      <c r="BI41" s="222"/>
      <c r="BJ41" s="222"/>
      <c r="BK41" s="222"/>
      <c r="BL41" s="222"/>
      <c r="BM41" s="226"/>
    </row>
    <row r="42" spans="1:65" s="111" customFormat="1" x14ac:dyDescent="0.25">
      <c r="A42" s="93"/>
      <c r="B42" s="112" t="s">
        <v>353</v>
      </c>
      <c r="C42" s="219" t="str">
        <f>IF(ROUND('Quarterly % Triangle'!C42-'Quarterly % Triangle'!C41,1)=0,"-",ROUND('Quarterly % Triangle'!C42-'Quarterly % Triangle'!C41,1))</f>
        <v>-</v>
      </c>
      <c r="D42" s="224" t="str">
        <f>IF(ROUND('Quarterly % Triangle'!D42-'Quarterly % Triangle'!D41,1)=0,"-",ROUND('Quarterly % Triangle'!D42-'Quarterly % Triangle'!D41,1))</f>
        <v>-</v>
      </c>
      <c r="E42" s="224" t="str">
        <f>IF(ROUND('Quarterly % Triangle'!E42-'Quarterly % Triangle'!E41,1)=0,"-",ROUND('Quarterly % Triangle'!E42-'Quarterly % Triangle'!E41,1))</f>
        <v>-</v>
      </c>
      <c r="F42" s="224" t="str">
        <f>IF(ROUND('Quarterly % Triangle'!F42-'Quarterly % Triangle'!F41,1)=0,"-",ROUND('Quarterly % Triangle'!F42-'Quarterly % Triangle'!F41,1))</f>
        <v>-</v>
      </c>
      <c r="G42" s="224" t="str">
        <f>IF(ROUND('Quarterly % Triangle'!G42-'Quarterly % Triangle'!G41,1)=0,"-",ROUND('Quarterly % Triangle'!G42-'Quarterly % Triangle'!G41,1))</f>
        <v>-</v>
      </c>
      <c r="H42" s="224" t="str">
        <f>IF(ROUND('Quarterly % Triangle'!H42-'Quarterly % Triangle'!H41,1)=0,"-",ROUND('Quarterly % Triangle'!H42-'Quarterly % Triangle'!H41,1))</f>
        <v>-</v>
      </c>
      <c r="I42" s="224" t="str">
        <f>IF(ROUND('Quarterly % Triangle'!I42-'Quarterly % Triangle'!I41,1)=0,"-",ROUND('Quarterly % Triangle'!I42-'Quarterly % Triangle'!I41,1))</f>
        <v>-</v>
      </c>
      <c r="J42" s="224" t="str">
        <f>IF(ROUND('Quarterly % Triangle'!J42-'Quarterly % Triangle'!J41,1)=0,"-",ROUND('Quarterly % Triangle'!J42-'Quarterly % Triangle'!J41,1))</f>
        <v>-</v>
      </c>
      <c r="K42" s="224" t="str">
        <f>IF(ROUND('Quarterly % Triangle'!K42-'Quarterly % Triangle'!K41,1)=0,"-",ROUND('Quarterly % Triangle'!K42-'Quarterly % Triangle'!K41,1))</f>
        <v>-</v>
      </c>
      <c r="L42" s="224" t="str">
        <f>IF(ROUND('Quarterly % Triangle'!L42-'Quarterly % Triangle'!L41,1)=0,"-",ROUND('Quarterly % Triangle'!L42-'Quarterly % Triangle'!L41,1))</f>
        <v>-</v>
      </c>
      <c r="M42" s="224" t="str">
        <f>IF(ROUND('Quarterly % Triangle'!M42-'Quarterly % Triangle'!M41,1)=0,"-",ROUND('Quarterly % Triangle'!M42-'Quarterly % Triangle'!M41,1))</f>
        <v>-</v>
      </c>
      <c r="N42" s="224" t="str">
        <f>IF(ROUND('Quarterly % Triangle'!N42-'Quarterly % Triangle'!N41,1)=0,"-",ROUND('Quarterly % Triangle'!N42-'Quarterly % Triangle'!N41,1))</f>
        <v>-</v>
      </c>
      <c r="O42" s="224" t="str">
        <f>IF(ROUND('Quarterly % Triangle'!O42-'Quarterly % Triangle'!O41,1)=0,"-",ROUND('Quarterly % Triangle'!O42-'Quarterly % Triangle'!O41,1))</f>
        <v>-</v>
      </c>
      <c r="P42" s="224" t="str">
        <f>IF(ROUND('Quarterly % Triangle'!P42-'Quarterly % Triangle'!P41,1)=0,"-",ROUND('Quarterly % Triangle'!P42-'Quarterly % Triangle'!P41,1))</f>
        <v>-</v>
      </c>
      <c r="Q42" s="224" t="str">
        <f>IF(ROUND('Quarterly % Triangle'!Q42-'Quarterly % Triangle'!Q41,1)=0,"-",ROUND('Quarterly % Triangle'!Q42-'Quarterly % Triangle'!Q41,1))</f>
        <v>-</v>
      </c>
      <c r="R42" s="224" t="str">
        <f>IF(ROUND('Quarterly % Triangle'!R42-'Quarterly % Triangle'!R41,1)=0,"-",ROUND('Quarterly % Triangle'!R42-'Quarterly % Triangle'!R41,1))</f>
        <v>-</v>
      </c>
      <c r="S42" s="224" t="str">
        <f>IF(ROUND('Quarterly % Triangle'!S42-'Quarterly % Triangle'!S41,1)=0,"-",ROUND('Quarterly % Triangle'!S42-'Quarterly % Triangle'!S41,1))</f>
        <v>-</v>
      </c>
      <c r="T42" s="228" t="str">
        <f>IF(ROUND('Quarterly % Triangle'!T42-'Quarterly % Triangle'!T41,1)=0,"-",ROUND('Quarterly % Triangle'!T42-'Quarterly % Triangle'!T41,1))</f>
        <v>-</v>
      </c>
      <c r="U42" s="224" t="str">
        <f>IF(ROUND('Quarterly % Triangle'!U42-'Quarterly % Triangle'!U41,1)=0,"-",ROUND('Quarterly % Triangle'!U42-'Quarterly % Triangle'!U41,1))</f>
        <v>-</v>
      </c>
      <c r="V42" s="224" t="str">
        <f>IF(ROUND('Quarterly % Triangle'!V42-'Quarterly % Triangle'!V41,1)=0,"-",ROUND('Quarterly % Triangle'!V42-'Quarterly % Triangle'!V41,1))</f>
        <v>-</v>
      </c>
      <c r="W42" s="224" t="str">
        <f>IF(ROUND('Quarterly % Triangle'!W42-'Quarterly % Triangle'!W41,1)=0,"-",ROUND('Quarterly % Triangle'!W42-'Quarterly % Triangle'!W41,1))</f>
        <v>-</v>
      </c>
      <c r="X42" s="224" t="str">
        <f>IF(ROUND('Quarterly % Triangle'!X42-'Quarterly % Triangle'!X41,1)=0,"-",ROUND('Quarterly % Triangle'!X42-'Quarterly % Triangle'!X41,1))</f>
        <v>-</v>
      </c>
      <c r="Y42" s="224" t="str">
        <f>IF(ROUND('Quarterly % Triangle'!Y42-'Quarterly % Triangle'!Y41,1)=0,"-",ROUND('Quarterly % Triangle'!Y42-'Quarterly % Triangle'!Y41,1))</f>
        <v>-</v>
      </c>
      <c r="Z42" s="224" t="str">
        <f>IF(ROUND('Quarterly % Triangle'!Z42-'Quarterly % Triangle'!Z41,1)=0,"-",ROUND('Quarterly % Triangle'!Z42-'Quarterly % Triangle'!Z41,1))</f>
        <v>-</v>
      </c>
      <c r="AA42" s="224" t="str">
        <f>IF(ROUND('Quarterly % Triangle'!AA42-'Quarterly % Triangle'!AA41,1)=0,"-",ROUND('Quarterly % Triangle'!AA42-'Quarterly % Triangle'!AA41,1))</f>
        <v>-</v>
      </c>
      <c r="AB42" s="224" t="str">
        <f>IF(ROUND('Quarterly % Triangle'!AB42-'Quarterly % Triangle'!AB41,1)=0,"-",ROUND('Quarterly % Triangle'!AB42-'Quarterly % Triangle'!AB41,1))</f>
        <v>-</v>
      </c>
      <c r="AC42" s="224" t="str">
        <f>IF(ROUND('Quarterly % Triangle'!AC42-'Quarterly % Triangle'!AC41,1)=0,"-",ROUND('Quarterly % Triangle'!AC42-'Quarterly % Triangle'!AC41,1))</f>
        <v>-</v>
      </c>
      <c r="AD42" s="224" t="str">
        <f>IF(ROUND('Quarterly % Triangle'!AD42-'Quarterly % Triangle'!AD41,1)=0,"-",ROUND('Quarterly % Triangle'!AD42-'Quarterly % Triangle'!AD41,1))</f>
        <v>-</v>
      </c>
      <c r="AE42" s="224">
        <f>IF(ROUND('Quarterly % Triangle'!AE42-'Quarterly % Triangle'!AE41,1)=0,"-",ROUND('Quarterly % Triangle'!AE42-'Quarterly % Triangle'!AE41,1))</f>
        <v>-0.1</v>
      </c>
      <c r="AF42" s="220"/>
      <c r="AG42" s="221"/>
      <c r="AH42" s="222"/>
      <c r="AI42" s="222"/>
      <c r="AJ42" s="222"/>
      <c r="AK42" s="222"/>
      <c r="AL42" s="222"/>
      <c r="AM42" s="222"/>
      <c r="AN42" s="222"/>
      <c r="AO42" s="222"/>
      <c r="AP42" s="222"/>
      <c r="AQ42" s="222"/>
      <c r="AR42" s="222"/>
      <c r="AS42" s="222"/>
      <c r="AT42" s="222"/>
      <c r="AU42" s="222"/>
      <c r="AV42" s="222"/>
      <c r="AW42" s="222"/>
      <c r="AX42" s="222"/>
      <c r="AY42" s="222"/>
      <c r="AZ42" s="222"/>
      <c r="BA42" s="222"/>
      <c r="BB42" s="222"/>
      <c r="BC42" s="222"/>
      <c r="BD42" s="222"/>
      <c r="BE42" s="222"/>
      <c r="BF42" s="222"/>
      <c r="BG42" s="222"/>
      <c r="BH42" s="222"/>
      <c r="BI42" s="222"/>
      <c r="BJ42" s="222"/>
      <c r="BK42" s="222"/>
      <c r="BL42" s="222"/>
      <c r="BM42" s="226"/>
    </row>
    <row r="43" spans="1:65" s="111" customFormat="1" x14ac:dyDescent="0.25">
      <c r="A43" s="93"/>
      <c r="B43" s="112" t="s">
        <v>354</v>
      </c>
      <c r="C43" s="219" t="str">
        <f>IF(ROUND('Quarterly % Triangle'!C43-'Quarterly % Triangle'!C42,1)=0,"-",ROUND('Quarterly % Triangle'!C43-'Quarterly % Triangle'!C42,1))</f>
        <v>-</v>
      </c>
      <c r="D43" s="224" t="str">
        <f>IF(ROUND('Quarterly % Triangle'!D43-'Quarterly % Triangle'!D42,1)=0,"-",ROUND('Quarterly % Triangle'!D43-'Quarterly % Triangle'!D42,1))</f>
        <v>-</v>
      </c>
      <c r="E43" s="224" t="str">
        <f>IF(ROUND('Quarterly % Triangle'!E43-'Quarterly % Triangle'!E42,1)=0,"-",ROUND('Quarterly % Triangle'!E43-'Quarterly % Triangle'!E42,1))</f>
        <v>-</v>
      </c>
      <c r="F43" s="224" t="str">
        <f>IF(ROUND('Quarterly % Triangle'!F43-'Quarterly % Triangle'!F42,1)=0,"-",ROUND('Quarterly % Triangle'!F43-'Quarterly % Triangle'!F42,1))</f>
        <v>-</v>
      </c>
      <c r="G43" s="224" t="str">
        <f>IF(ROUND('Quarterly % Triangle'!G43-'Quarterly % Triangle'!G42,1)=0,"-",ROUND('Quarterly % Triangle'!G43-'Quarterly % Triangle'!G42,1))</f>
        <v>-</v>
      </c>
      <c r="H43" s="224" t="str">
        <f>IF(ROUND('Quarterly % Triangle'!H43-'Quarterly % Triangle'!H42,1)=0,"-",ROUND('Quarterly % Triangle'!H43-'Quarterly % Triangle'!H42,1))</f>
        <v>-</v>
      </c>
      <c r="I43" s="224" t="str">
        <f>IF(ROUND('Quarterly % Triangle'!I43-'Quarterly % Triangle'!I42,1)=0,"-",ROUND('Quarterly % Triangle'!I43-'Quarterly % Triangle'!I42,1))</f>
        <v>-</v>
      </c>
      <c r="J43" s="224" t="str">
        <f>IF(ROUND('Quarterly % Triangle'!J43-'Quarterly % Triangle'!J42,1)=0,"-",ROUND('Quarterly % Triangle'!J43-'Quarterly % Triangle'!J42,1))</f>
        <v>-</v>
      </c>
      <c r="K43" s="224" t="str">
        <f>IF(ROUND('Quarterly % Triangle'!K43-'Quarterly % Triangle'!K42,1)=0,"-",ROUND('Quarterly % Triangle'!K43-'Quarterly % Triangle'!K42,1))</f>
        <v>-</v>
      </c>
      <c r="L43" s="224" t="str">
        <f>IF(ROUND('Quarterly % Triangle'!L43-'Quarterly % Triangle'!L42,1)=0,"-",ROUND('Quarterly % Triangle'!L43-'Quarterly % Triangle'!L42,1))</f>
        <v>-</v>
      </c>
      <c r="M43" s="224" t="str">
        <f>IF(ROUND('Quarterly % Triangle'!M43-'Quarterly % Triangle'!M42,1)=0,"-",ROUND('Quarterly % Triangle'!M43-'Quarterly % Triangle'!M42,1))</f>
        <v>-</v>
      </c>
      <c r="N43" s="224" t="str">
        <f>IF(ROUND('Quarterly % Triangle'!N43-'Quarterly % Triangle'!N42,1)=0,"-",ROUND('Quarterly % Triangle'!N43-'Quarterly % Triangle'!N42,1))</f>
        <v>-</v>
      </c>
      <c r="O43" s="224" t="str">
        <f>IF(ROUND('Quarterly % Triangle'!O43-'Quarterly % Triangle'!O42,1)=0,"-",ROUND('Quarterly % Triangle'!O43-'Quarterly % Triangle'!O42,1))</f>
        <v>-</v>
      </c>
      <c r="P43" s="224" t="str">
        <f>IF(ROUND('Quarterly % Triangle'!P43-'Quarterly % Triangle'!P42,1)=0,"-",ROUND('Quarterly % Triangle'!P43-'Quarterly % Triangle'!P42,1))</f>
        <v>-</v>
      </c>
      <c r="Q43" s="224" t="str">
        <f>IF(ROUND('Quarterly % Triangle'!Q43-'Quarterly % Triangle'!Q42,1)=0,"-",ROUND('Quarterly % Triangle'!Q43-'Quarterly % Triangle'!Q42,1))</f>
        <v>-</v>
      </c>
      <c r="R43" s="224" t="str">
        <f>IF(ROUND('Quarterly % Triangle'!R43-'Quarterly % Triangle'!R42,1)=0,"-",ROUND('Quarterly % Triangle'!R43-'Quarterly % Triangle'!R42,1))</f>
        <v>-</v>
      </c>
      <c r="S43" s="224" t="str">
        <f>IF(ROUND('Quarterly % Triangle'!S43-'Quarterly % Triangle'!S42,1)=0,"-",ROUND('Quarterly % Triangle'!S43-'Quarterly % Triangle'!S42,1))</f>
        <v>-</v>
      </c>
      <c r="T43" s="224" t="str">
        <f>IF(ROUND('Quarterly % Triangle'!T43-'Quarterly % Triangle'!T42,1)=0,"-",ROUND('Quarterly % Triangle'!T43-'Quarterly % Triangle'!T42,1))</f>
        <v>-</v>
      </c>
      <c r="U43" s="228" t="str">
        <f>IF(ROUND('Quarterly % Triangle'!U43-'Quarterly % Triangle'!U42,1)=0,"-",ROUND('Quarterly % Triangle'!U43-'Quarterly % Triangle'!U42,1))</f>
        <v>-</v>
      </c>
      <c r="V43" s="224" t="str">
        <f>IF(ROUND('Quarterly % Triangle'!V43-'Quarterly % Triangle'!V42,1)=0,"-",ROUND('Quarterly % Triangle'!V43-'Quarterly % Triangle'!V42,1))</f>
        <v>-</v>
      </c>
      <c r="W43" s="224" t="str">
        <f>IF(ROUND('Quarterly % Triangle'!W43-'Quarterly % Triangle'!W42,1)=0,"-",ROUND('Quarterly % Triangle'!W43-'Quarterly % Triangle'!W42,1))</f>
        <v>-</v>
      </c>
      <c r="X43" s="224" t="str">
        <f>IF(ROUND('Quarterly % Triangle'!X43-'Quarterly % Triangle'!X42,1)=0,"-",ROUND('Quarterly % Triangle'!X43-'Quarterly % Triangle'!X42,1))</f>
        <v>-</v>
      </c>
      <c r="Y43" s="224" t="str">
        <f>IF(ROUND('Quarterly % Triangle'!Y43-'Quarterly % Triangle'!Y42,1)=0,"-",ROUND('Quarterly % Triangle'!Y43-'Quarterly % Triangle'!Y42,1))</f>
        <v>-</v>
      </c>
      <c r="Z43" s="224" t="str">
        <f>IF(ROUND('Quarterly % Triangle'!Z43-'Quarterly % Triangle'!Z42,1)=0,"-",ROUND('Quarterly % Triangle'!Z43-'Quarterly % Triangle'!Z42,1))</f>
        <v>-</v>
      </c>
      <c r="AA43" s="224" t="str">
        <f>IF(ROUND('Quarterly % Triangle'!AA43-'Quarterly % Triangle'!AA42,1)=0,"-",ROUND('Quarterly % Triangle'!AA43-'Quarterly % Triangle'!AA42,1))</f>
        <v>-</v>
      </c>
      <c r="AB43" s="224" t="str">
        <f>IF(ROUND('Quarterly % Triangle'!AB43-'Quarterly % Triangle'!AB42,1)=0,"-",ROUND('Quarterly % Triangle'!AB43-'Quarterly % Triangle'!AB42,1))</f>
        <v>-</v>
      </c>
      <c r="AC43" s="224" t="str">
        <f>IF(ROUND('Quarterly % Triangle'!AC43-'Quarterly % Triangle'!AC42,1)=0,"-",ROUND('Quarterly % Triangle'!AC43-'Quarterly % Triangle'!AC42,1))</f>
        <v>-</v>
      </c>
      <c r="AD43" s="224">
        <f>IF(ROUND('Quarterly % Triangle'!AD43-'Quarterly % Triangle'!AD42,1)=0,"-",ROUND('Quarterly % Triangle'!AD43-'Quarterly % Triangle'!AD42,1))</f>
        <v>0.1</v>
      </c>
      <c r="AE43" s="224" t="str">
        <f>IF(ROUND('Quarterly % Triangle'!AE43-'Quarterly % Triangle'!AE42,1)=0,"-",ROUND('Quarterly % Triangle'!AE43-'Quarterly % Triangle'!AE42,1))</f>
        <v>-</v>
      </c>
      <c r="AF43" s="224" t="str">
        <f>IF(ROUND('Quarterly % Triangle'!AF43-'Quarterly % Triangle'!AF42,1)=0,"-",ROUND('Quarterly % Triangle'!AF43-'Quarterly % Triangle'!AF42,1))</f>
        <v>-</v>
      </c>
      <c r="AG43" s="220"/>
      <c r="AH43" s="221"/>
      <c r="AI43" s="222"/>
      <c r="AJ43" s="222"/>
      <c r="AK43" s="222"/>
      <c r="AL43" s="222"/>
      <c r="AM43" s="222"/>
      <c r="AN43" s="222"/>
      <c r="AO43" s="222"/>
      <c r="AP43" s="222"/>
      <c r="AQ43" s="222"/>
      <c r="AR43" s="222"/>
      <c r="AS43" s="222"/>
      <c r="AT43" s="222"/>
      <c r="AU43" s="222"/>
      <c r="AV43" s="222"/>
      <c r="AW43" s="222"/>
      <c r="AX43" s="222"/>
      <c r="AY43" s="222"/>
      <c r="AZ43" s="222"/>
      <c r="BA43" s="222"/>
      <c r="BB43" s="222"/>
      <c r="BC43" s="222"/>
      <c r="BD43" s="222"/>
      <c r="BE43" s="222"/>
      <c r="BF43" s="222"/>
      <c r="BG43" s="222"/>
      <c r="BH43" s="222"/>
      <c r="BI43" s="222"/>
      <c r="BJ43" s="222"/>
      <c r="BK43" s="222"/>
      <c r="BL43" s="222"/>
      <c r="BM43" s="226"/>
    </row>
    <row r="44" spans="1:65" s="111" customFormat="1" x14ac:dyDescent="0.25">
      <c r="A44" s="93"/>
      <c r="B44" s="112" t="s">
        <v>355</v>
      </c>
      <c r="C44" s="219" t="str">
        <f>IF(ROUND('Quarterly % Triangle'!C44-'Quarterly % Triangle'!C43,1)=0,"-",ROUND('Quarterly % Triangle'!C44-'Quarterly % Triangle'!C43,1))</f>
        <v>-</v>
      </c>
      <c r="D44" s="224" t="str">
        <f>IF(ROUND('Quarterly % Triangle'!D44-'Quarterly % Triangle'!D43,1)=0,"-",ROUND('Quarterly % Triangle'!D44-'Quarterly % Triangle'!D43,1))</f>
        <v>-</v>
      </c>
      <c r="E44" s="224" t="str">
        <f>IF(ROUND('Quarterly % Triangle'!E44-'Quarterly % Triangle'!E43,1)=0,"-",ROUND('Quarterly % Triangle'!E44-'Quarterly % Triangle'!E43,1))</f>
        <v>-</v>
      </c>
      <c r="F44" s="224" t="str">
        <f>IF(ROUND('Quarterly % Triangle'!F44-'Quarterly % Triangle'!F43,1)=0,"-",ROUND('Quarterly % Triangle'!F44-'Quarterly % Triangle'!F43,1))</f>
        <v>-</v>
      </c>
      <c r="G44" s="224" t="str">
        <f>IF(ROUND('Quarterly % Triangle'!G44-'Quarterly % Triangle'!G43,1)=0,"-",ROUND('Quarterly % Triangle'!G44-'Quarterly % Triangle'!G43,1))</f>
        <v>-</v>
      </c>
      <c r="H44" s="224" t="str">
        <f>IF(ROUND('Quarterly % Triangle'!H44-'Quarterly % Triangle'!H43,1)=0,"-",ROUND('Quarterly % Triangle'!H44-'Quarterly % Triangle'!H43,1))</f>
        <v>-</v>
      </c>
      <c r="I44" s="224" t="str">
        <f>IF(ROUND('Quarterly % Triangle'!I44-'Quarterly % Triangle'!I43,1)=0,"-",ROUND('Quarterly % Triangle'!I44-'Quarterly % Triangle'!I43,1))</f>
        <v>-</v>
      </c>
      <c r="J44" s="224" t="str">
        <f>IF(ROUND('Quarterly % Triangle'!J44-'Quarterly % Triangle'!J43,1)=0,"-",ROUND('Quarterly % Triangle'!J44-'Quarterly % Triangle'!J43,1))</f>
        <v>-</v>
      </c>
      <c r="K44" s="224" t="str">
        <f>IF(ROUND('Quarterly % Triangle'!K44-'Quarterly % Triangle'!K43,1)=0,"-",ROUND('Quarterly % Triangle'!K44-'Quarterly % Triangle'!K43,1))</f>
        <v>-</v>
      </c>
      <c r="L44" s="224" t="str">
        <f>IF(ROUND('Quarterly % Triangle'!L44-'Quarterly % Triangle'!L43,1)=0,"-",ROUND('Quarterly % Triangle'!L44-'Quarterly % Triangle'!L43,1))</f>
        <v>-</v>
      </c>
      <c r="M44" s="224" t="str">
        <f>IF(ROUND('Quarterly % Triangle'!M44-'Quarterly % Triangle'!M43,1)=0,"-",ROUND('Quarterly % Triangle'!M44-'Quarterly % Triangle'!M43,1))</f>
        <v>-</v>
      </c>
      <c r="N44" s="224" t="str">
        <f>IF(ROUND('Quarterly % Triangle'!N44-'Quarterly % Triangle'!N43,1)=0,"-",ROUND('Quarterly % Triangle'!N44-'Quarterly % Triangle'!N43,1))</f>
        <v>-</v>
      </c>
      <c r="O44" s="224" t="str">
        <f>IF(ROUND('Quarterly % Triangle'!O44-'Quarterly % Triangle'!O43,1)=0,"-",ROUND('Quarterly % Triangle'!O44-'Quarterly % Triangle'!O43,1))</f>
        <v>-</v>
      </c>
      <c r="P44" s="224" t="str">
        <f>IF(ROUND('Quarterly % Triangle'!P44-'Quarterly % Triangle'!P43,1)=0,"-",ROUND('Quarterly % Triangle'!P44-'Quarterly % Triangle'!P43,1))</f>
        <v>-</v>
      </c>
      <c r="Q44" s="224" t="str">
        <f>IF(ROUND('Quarterly % Triangle'!Q44-'Quarterly % Triangle'!Q43,1)=0,"-",ROUND('Quarterly % Triangle'!Q44-'Quarterly % Triangle'!Q43,1))</f>
        <v>-</v>
      </c>
      <c r="R44" s="224" t="str">
        <f>IF(ROUND('Quarterly % Triangle'!R44-'Quarterly % Triangle'!R43,1)=0,"-",ROUND('Quarterly % Triangle'!R44-'Quarterly % Triangle'!R43,1))</f>
        <v>-</v>
      </c>
      <c r="S44" s="224" t="str">
        <f>IF(ROUND('Quarterly % Triangle'!S44-'Quarterly % Triangle'!S43,1)=0,"-",ROUND('Quarterly % Triangle'!S44-'Quarterly % Triangle'!S43,1))</f>
        <v>-</v>
      </c>
      <c r="T44" s="224" t="str">
        <f>IF(ROUND('Quarterly % Triangle'!T44-'Quarterly % Triangle'!T43,1)=0,"-",ROUND('Quarterly % Triangle'!T44-'Quarterly % Triangle'!T43,1))</f>
        <v>-</v>
      </c>
      <c r="U44" s="224" t="str">
        <f>IF(ROUND('Quarterly % Triangle'!U44-'Quarterly % Triangle'!U43,1)=0,"-",ROUND('Quarterly % Triangle'!U44-'Quarterly % Triangle'!U43,1))</f>
        <v>-</v>
      </c>
      <c r="V44" s="228" t="str">
        <f>IF(ROUND('Quarterly % Triangle'!V44-'Quarterly % Triangle'!V43,1)=0,"-",ROUND('Quarterly % Triangle'!V44-'Quarterly % Triangle'!V43,1))</f>
        <v>-</v>
      </c>
      <c r="W44" s="224" t="str">
        <f>IF(ROUND('Quarterly % Triangle'!W44-'Quarterly % Triangle'!W43,1)=0,"-",ROUND('Quarterly % Triangle'!W44-'Quarterly % Triangle'!W43,1))</f>
        <v>-</v>
      </c>
      <c r="X44" s="224" t="str">
        <f>IF(ROUND('Quarterly % Triangle'!X44-'Quarterly % Triangle'!X43,1)=0,"-",ROUND('Quarterly % Triangle'!X44-'Quarterly % Triangle'!X43,1))</f>
        <v>-</v>
      </c>
      <c r="Y44" s="224" t="str">
        <f>IF(ROUND('Quarterly % Triangle'!Y44-'Quarterly % Triangle'!Y43,1)=0,"-",ROUND('Quarterly % Triangle'!Y44-'Quarterly % Triangle'!Y43,1))</f>
        <v>-</v>
      </c>
      <c r="Z44" s="224" t="str">
        <f>IF(ROUND('Quarterly % Triangle'!Z44-'Quarterly % Triangle'!Z43,1)=0,"-",ROUND('Quarterly % Triangle'!Z44-'Quarterly % Triangle'!Z43,1))</f>
        <v>-</v>
      </c>
      <c r="AA44" s="224" t="str">
        <f>IF(ROUND('Quarterly % Triangle'!AA44-'Quarterly % Triangle'!AA43,1)=0,"-",ROUND('Quarterly % Triangle'!AA44-'Quarterly % Triangle'!AA43,1))</f>
        <v>-</v>
      </c>
      <c r="AB44" s="224" t="str">
        <f>IF(ROUND('Quarterly % Triangle'!AB44-'Quarterly % Triangle'!AB43,1)=0,"-",ROUND('Quarterly % Triangle'!AB44-'Quarterly % Triangle'!AB43,1))</f>
        <v>-</v>
      </c>
      <c r="AC44" s="224" t="str">
        <f>IF(ROUND('Quarterly % Triangle'!AC44-'Quarterly % Triangle'!AC43,1)=0,"-",ROUND('Quarterly % Triangle'!AC44-'Quarterly % Triangle'!AC43,1))</f>
        <v>-</v>
      </c>
      <c r="AD44" s="224" t="str">
        <f>IF(ROUND('Quarterly % Triangle'!AD44-'Quarterly % Triangle'!AD43,1)=0,"-",ROUND('Quarterly % Triangle'!AD44-'Quarterly % Triangle'!AD43,1))</f>
        <v>-</v>
      </c>
      <c r="AE44" s="224" t="str">
        <f>IF(ROUND('Quarterly % Triangle'!AE44-'Quarterly % Triangle'!AE43,1)=0,"-",ROUND('Quarterly % Triangle'!AE44-'Quarterly % Triangle'!AE43,1))</f>
        <v>-</v>
      </c>
      <c r="AF44" s="224">
        <f>IF(ROUND('Quarterly % Triangle'!AF44-'Quarterly % Triangle'!AF43,1)=0,"-",ROUND('Quarterly % Triangle'!AF44-'Quarterly % Triangle'!AF43,1))</f>
        <v>0.1</v>
      </c>
      <c r="AG44" s="224">
        <f>IF(ROUND('Quarterly % Triangle'!AG44-'Quarterly % Triangle'!AG43,1)=0,"-",ROUND('Quarterly % Triangle'!AG44-'Quarterly % Triangle'!AG43,1))</f>
        <v>-0.2</v>
      </c>
      <c r="AH44" s="220"/>
      <c r="AI44" s="221"/>
      <c r="AJ44" s="222"/>
      <c r="AK44" s="222"/>
      <c r="AL44" s="222"/>
      <c r="AM44" s="222"/>
      <c r="AN44" s="222"/>
      <c r="AO44" s="222"/>
      <c r="AP44" s="222"/>
      <c r="AQ44" s="222"/>
      <c r="AR44" s="222"/>
      <c r="AS44" s="222"/>
      <c r="AT44" s="222"/>
      <c r="AU44" s="222"/>
      <c r="AV44" s="222"/>
      <c r="AW44" s="222"/>
      <c r="AX44" s="222"/>
      <c r="AY44" s="222"/>
      <c r="AZ44" s="222"/>
      <c r="BA44" s="222"/>
      <c r="BB44" s="222"/>
      <c r="BC44" s="222"/>
      <c r="BD44" s="222"/>
      <c r="BE44" s="222"/>
      <c r="BF44" s="222"/>
      <c r="BG44" s="222"/>
      <c r="BH44" s="222"/>
      <c r="BI44" s="222"/>
      <c r="BJ44" s="222"/>
      <c r="BK44" s="222"/>
      <c r="BL44" s="222"/>
      <c r="BM44" s="226"/>
    </row>
    <row r="45" spans="1:65" s="111" customFormat="1" x14ac:dyDescent="0.25">
      <c r="A45" s="93"/>
      <c r="B45" s="112" t="s">
        <v>356</v>
      </c>
      <c r="C45" s="219" t="str">
        <f>IF(ROUND('Quarterly % Triangle'!C45-'Quarterly % Triangle'!C44,1)=0,"-",ROUND('Quarterly % Triangle'!C45-'Quarterly % Triangle'!C44,1))</f>
        <v>-</v>
      </c>
      <c r="D45" s="224" t="str">
        <f>IF(ROUND('Quarterly % Triangle'!D45-'Quarterly % Triangle'!D44,1)=0,"-",ROUND('Quarterly % Triangle'!D45-'Quarterly % Triangle'!D44,1))</f>
        <v>-</v>
      </c>
      <c r="E45" s="224" t="str">
        <f>IF(ROUND('Quarterly % Triangle'!E45-'Quarterly % Triangle'!E44,1)=0,"-",ROUND('Quarterly % Triangle'!E45-'Quarterly % Triangle'!E44,1))</f>
        <v>-</v>
      </c>
      <c r="F45" s="224" t="str">
        <f>IF(ROUND('Quarterly % Triangle'!F45-'Quarterly % Triangle'!F44,1)=0,"-",ROUND('Quarterly % Triangle'!F45-'Quarterly % Triangle'!F44,1))</f>
        <v>-</v>
      </c>
      <c r="G45" s="224" t="str">
        <f>IF(ROUND('Quarterly % Triangle'!G45-'Quarterly % Triangle'!G44,1)=0,"-",ROUND('Quarterly % Triangle'!G45-'Quarterly % Triangle'!G44,1))</f>
        <v>-</v>
      </c>
      <c r="H45" s="224" t="str">
        <f>IF(ROUND('Quarterly % Triangle'!H45-'Quarterly % Triangle'!H44,1)=0,"-",ROUND('Quarterly % Triangle'!H45-'Quarterly % Triangle'!H44,1))</f>
        <v>-</v>
      </c>
      <c r="I45" s="224" t="str">
        <f>IF(ROUND('Quarterly % Triangle'!I45-'Quarterly % Triangle'!I44,1)=0,"-",ROUND('Quarterly % Triangle'!I45-'Quarterly % Triangle'!I44,1))</f>
        <v>-</v>
      </c>
      <c r="J45" s="224" t="str">
        <f>IF(ROUND('Quarterly % Triangle'!J45-'Quarterly % Triangle'!J44,1)=0,"-",ROUND('Quarterly % Triangle'!J45-'Quarterly % Triangle'!J44,1))</f>
        <v>-</v>
      </c>
      <c r="K45" s="224" t="str">
        <f>IF(ROUND('Quarterly % Triangle'!K45-'Quarterly % Triangle'!K44,1)=0,"-",ROUND('Quarterly % Triangle'!K45-'Quarterly % Triangle'!K44,1))</f>
        <v>-</v>
      </c>
      <c r="L45" s="224" t="str">
        <f>IF(ROUND('Quarterly % Triangle'!L45-'Quarterly % Triangle'!L44,1)=0,"-",ROUND('Quarterly % Triangle'!L45-'Quarterly % Triangle'!L44,1))</f>
        <v>-</v>
      </c>
      <c r="M45" s="224" t="str">
        <f>IF(ROUND('Quarterly % Triangle'!M45-'Quarterly % Triangle'!M44,1)=0,"-",ROUND('Quarterly % Triangle'!M45-'Quarterly % Triangle'!M44,1))</f>
        <v>-</v>
      </c>
      <c r="N45" s="224" t="str">
        <f>IF(ROUND('Quarterly % Triangle'!N45-'Quarterly % Triangle'!N44,1)=0,"-",ROUND('Quarterly % Triangle'!N45-'Quarterly % Triangle'!N44,1))</f>
        <v>-</v>
      </c>
      <c r="O45" s="224" t="str">
        <f>IF(ROUND('Quarterly % Triangle'!O45-'Quarterly % Triangle'!O44,1)=0,"-",ROUND('Quarterly % Triangle'!O45-'Quarterly % Triangle'!O44,1))</f>
        <v>-</v>
      </c>
      <c r="P45" s="224" t="str">
        <f>IF(ROUND('Quarterly % Triangle'!P45-'Quarterly % Triangle'!P44,1)=0,"-",ROUND('Quarterly % Triangle'!P45-'Quarterly % Triangle'!P44,1))</f>
        <v>-</v>
      </c>
      <c r="Q45" s="224" t="str">
        <f>IF(ROUND('Quarterly % Triangle'!Q45-'Quarterly % Triangle'!Q44,1)=0,"-",ROUND('Quarterly % Triangle'!Q45-'Quarterly % Triangle'!Q44,1))</f>
        <v>-</v>
      </c>
      <c r="R45" s="224" t="str">
        <f>IF(ROUND('Quarterly % Triangle'!R45-'Quarterly % Triangle'!R44,1)=0,"-",ROUND('Quarterly % Triangle'!R45-'Quarterly % Triangle'!R44,1))</f>
        <v>-</v>
      </c>
      <c r="S45" s="224" t="str">
        <f>IF(ROUND('Quarterly % Triangle'!S45-'Quarterly % Triangle'!S44,1)=0,"-",ROUND('Quarterly % Triangle'!S45-'Quarterly % Triangle'!S44,1))</f>
        <v>-</v>
      </c>
      <c r="T45" s="224" t="str">
        <f>IF(ROUND('Quarterly % Triangle'!T45-'Quarterly % Triangle'!T44,1)=0,"-",ROUND('Quarterly % Triangle'!T45-'Quarterly % Triangle'!T44,1))</f>
        <v>-</v>
      </c>
      <c r="U45" s="224" t="str">
        <f>IF(ROUND('Quarterly % Triangle'!U45-'Quarterly % Triangle'!U44,1)=0,"-",ROUND('Quarterly % Triangle'!U45-'Quarterly % Triangle'!U44,1))</f>
        <v>-</v>
      </c>
      <c r="V45" s="224" t="str">
        <f>IF(ROUND('Quarterly % Triangle'!V45-'Quarterly % Triangle'!V44,1)=0,"-",ROUND('Quarterly % Triangle'!V45-'Quarterly % Triangle'!V44,1))</f>
        <v>-</v>
      </c>
      <c r="W45" s="228" t="str">
        <f>IF(ROUND('Quarterly % Triangle'!W45-'Quarterly % Triangle'!W44,1)=0,"-",ROUND('Quarterly % Triangle'!W45-'Quarterly % Triangle'!W44,1))</f>
        <v>-</v>
      </c>
      <c r="X45" s="224" t="str">
        <f>IF(ROUND('Quarterly % Triangle'!X45-'Quarterly % Triangle'!X44,1)=0,"-",ROUND('Quarterly % Triangle'!X45-'Quarterly % Triangle'!X44,1))</f>
        <v>-</v>
      </c>
      <c r="Y45" s="224" t="str">
        <f>IF(ROUND('Quarterly % Triangle'!Y45-'Quarterly % Triangle'!Y44,1)=0,"-",ROUND('Quarterly % Triangle'!Y45-'Quarterly % Triangle'!Y44,1))</f>
        <v>-</v>
      </c>
      <c r="Z45" s="224" t="str">
        <f>IF(ROUND('Quarterly % Triangle'!Z45-'Quarterly % Triangle'!Z44,1)=0,"-",ROUND('Quarterly % Triangle'!Z45-'Quarterly % Triangle'!Z44,1))</f>
        <v>-</v>
      </c>
      <c r="AA45" s="224" t="str">
        <f>IF(ROUND('Quarterly % Triangle'!AA45-'Quarterly % Triangle'!AA44,1)=0,"-",ROUND('Quarterly % Triangle'!AA45-'Quarterly % Triangle'!AA44,1))</f>
        <v>-</v>
      </c>
      <c r="AB45" s="224" t="str">
        <f>IF(ROUND('Quarterly % Triangle'!AB45-'Quarterly % Triangle'!AB44,1)=0,"-",ROUND('Quarterly % Triangle'!AB45-'Quarterly % Triangle'!AB44,1))</f>
        <v>-</v>
      </c>
      <c r="AC45" s="224" t="str">
        <f>IF(ROUND('Quarterly % Triangle'!AC45-'Quarterly % Triangle'!AC44,1)=0,"-",ROUND('Quarterly % Triangle'!AC45-'Quarterly % Triangle'!AC44,1))</f>
        <v>-</v>
      </c>
      <c r="AD45" s="224" t="str">
        <f>IF(ROUND('Quarterly % Triangle'!AD45-'Quarterly % Triangle'!AD44,1)=0,"-",ROUND('Quarterly % Triangle'!AD45-'Quarterly % Triangle'!AD44,1))</f>
        <v>-</v>
      </c>
      <c r="AE45" s="224">
        <f>IF(ROUND('Quarterly % Triangle'!AE45-'Quarterly % Triangle'!AE44,1)=0,"-",ROUND('Quarterly % Triangle'!AE45-'Quarterly % Triangle'!AE44,1))</f>
        <v>-0.4</v>
      </c>
      <c r="AF45" s="224">
        <f>IF(ROUND('Quarterly % Triangle'!AF45-'Quarterly % Triangle'!AF44,1)=0,"-",ROUND('Quarterly % Triangle'!AF45-'Quarterly % Triangle'!AF44,1))</f>
        <v>0.3</v>
      </c>
      <c r="AG45" s="224">
        <f>IF(ROUND('Quarterly % Triangle'!AG45-'Quarterly % Triangle'!AG44,1)=0,"-",ROUND('Quarterly % Triangle'!AG45-'Quarterly % Triangle'!AG44,1))</f>
        <v>0.1</v>
      </c>
      <c r="AH45" s="224">
        <f>IF(ROUND('Quarterly % Triangle'!AH45-'Quarterly % Triangle'!AH44,1)=0,"-",ROUND('Quarterly % Triangle'!AH45-'Quarterly % Triangle'!AH44,1))</f>
        <v>0.2</v>
      </c>
      <c r="AI45" s="220"/>
      <c r="AJ45" s="221"/>
      <c r="AK45" s="222"/>
      <c r="AL45" s="222"/>
      <c r="AM45" s="222"/>
      <c r="AN45" s="222"/>
      <c r="AO45" s="222"/>
      <c r="AP45" s="222"/>
      <c r="AQ45" s="222"/>
      <c r="AR45" s="222"/>
      <c r="AS45" s="222"/>
      <c r="AT45" s="222"/>
      <c r="AU45" s="222"/>
      <c r="AV45" s="222"/>
      <c r="AW45" s="222"/>
      <c r="AX45" s="222"/>
      <c r="AY45" s="222"/>
      <c r="AZ45" s="222"/>
      <c r="BA45" s="222"/>
      <c r="BB45" s="222"/>
      <c r="BC45" s="222"/>
      <c r="BD45" s="222"/>
      <c r="BE45" s="222"/>
      <c r="BF45" s="222"/>
      <c r="BG45" s="222"/>
      <c r="BH45" s="222"/>
      <c r="BI45" s="222"/>
      <c r="BJ45" s="222"/>
      <c r="BK45" s="222"/>
      <c r="BL45" s="222"/>
      <c r="BM45" s="226"/>
    </row>
    <row r="46" spans="1:65" s="111" customFormat="1" x14ac:dyDescent="0.25">
      <c r="A46" s="93"/>
      <c r="B46" s="112" t="s">
        <v>357</v>
      </c>
      <c r="C46" s="219" t="str">
        <f>IF(ROUND('Quarterly % Triangle'!C46-'Quarterly % Triangle'!C45,1)=0,"-",ROUND('Quarterly % Triangle'!C46-'Quarterly % Triangle'!C45,1))</f>
        <v>-</v>
      </c>
      <c r="D46" s="224" t="str">
        <f>IF(ROUND('Quarterly % Triangle'!D46-'Quarterly % Triangle'!D45,1)=0,"-",ROUND('Quarterly % Triangle'!D46-'Quarterly % Triangle'!D45,1))</f>
        <v>-</v>
      </c>
      <c r="E46" s="224" t="str">
        <f>IF(ROUND('Quarterly % Triangle'!E46-'Quarterly % Triangle'!E45,1)=0,"-",ROUND('Quarterly % Triangle'!E46-'Quarterly % Triangle'!E45,1))</f>
        <v>-</v>
      </c>
      <c r="F46" s="224" t="str">
        <f>IF(ROUND('Quarterly % Triangle'!F46-'Quarterly % Triangle'!F45,1)=0,"-",ROUND('Quarterly % Triangle'!F46-'Quarterly % Triangle'!F45,1))</f>
        <v>-</v>
      </c>
      <c r="G46" s="224" t="str">
        <f>IF(ROUND('Quarterly % Triangle'!G46-'Quarterly % Triangle'!G45,1)=0,"-",ROUND('Quarterly % Triangle'!G46-'Quarterly % Triangle'!G45,1))</f>
        <v>-</v>
      </c>
      <c r="H46" s="224" t="str">
        <f>IF(ROUND('Quarterly % Triangle'!H46-'Quarterly % Triangle'!H45,1)=0,"-",ROUND('Quarterly % Triangle'!H46-'Quarterly % Triangle'!H45,1))</f>
        <v>-</v>
      </c>
      <c r="I46" s="224" t="str">
        <f>IF(ROUND('Quarterly % Triangle'!I46-'Quarterly % Triangle'!I45,1)=0,"-",ROUND('Quarterly % Triangle'!I46-'Quarterly % Triangle'!I45,1))</f>
        <v>-</v>
      </c>
      <c r="J46" s="224" t="str">
        <f>IF(ROUND('Quarterly % Triangle'!J46-'Quarterly % Triangle'!J45,1)=0,"-",ROUND('Quarterly % Triangle'!J46-'Quarterly % Triangle'!J45,1))</f>
        <v>-</v>
      </c>
      <c r="K46" s="224" t="str">
        <f>IF(ROUND('Quarterly % Triangle'!K46-'Quarterly % Triangle'!K45,1)=0,"-",ROUND('Quarterly % Triangle'!K46-'Quarterly % Triangle'!K45,1))</f>
        <v>-</v>
      </c>
      <c r="L46" s="224" t="str">
        <f>IF(ROUND('Quarterly % Triangle'!L46-'Quarterly % Triangle'!L45,1)=0,"-",ROUND('Quarterly % Triangle'!L46-'Quarterly % Triangle'!L45,1))</f>
        <v>-</v>
      </c>
      <c r="M46" s="224" t="str">
        <f>IF(ROUND('Quarterly % Triangle'!M46-'Quarterly % Triangle'!M45,1)=0,"-",ROUND('Quarterly % Triangle'!M46-'Quarterly % Triangle'!M45,1))</f>
        <v>-</v>
      </c>
      <c r="N46" s="224" t="str">
        <f>IF(ROUND('Quarterly % Triangle'!N46-'Quarterly % Triangle'!N45,1)=0,"-",ROUND('Quarterly % Triangle'!N46-'Quarterly % Triangle'!N45,1))</f>
        <v>-</v>
      </c>
      <c r="O46" s="224" t="str">
        <f>IF(ROUND('Quarterly % Triangle'!O46-'Quarterly % Triangle'!O45,1)=0,"-",ROUND('Quarterly % Triangle'!O46-'Quarterly % Triangle'!O45,1))</f>
        <v>-</v>
      </c>
      <c r="P46" s="224" t="str">
        <f>IF(ROUND('Quarterly % Triangle'!P46-'Quarterly % Triangle'!P45,1)=0,"-",ROUND('Quarterly % Triangle'!P46-'Quarterly % Triangle'!P45,1))</f>
        <v>-</v>
      </c>
      <c r="Q46" s="224" t="str">
        <f>IF(ROUND('Quarterly % Triangle'!Q46-'Quarterly % Triangle'!Q45,1)=0,"-",ROUND('Quarterly % Triangle'!Q46-'Quarterly % Triangle'!Q45,1))</f>
        <v>-</v>
      </c>
      <c r="R46" s="224" t="str">
        <f>IF(ROUND('Quarterly % Triangle'!R46-'Quarterly % Triangle'!R45,1)=0,"-",ROUND('Quarterly % Triangle'!R46-'Quarterly % Triangle'!R45,1))</f>
        <v>-</v>
      </c>
      <c r="S46" s="224" t="str">
        <f>IF(ROUND('Quarterly % Triangle'!S46-'Quarterly % Triangle'!S45,1)=0,"-",ROUND('Quarterly % Triangle'!S46-'Quarterly % Triangle'!S45,1))</f>
        <v>-</v>
      </c>
      <c r="T46" s="224" t="str">
        <f>IF(ROUND('Quarterly % Triangle'!T46-'Quarterly % Triangle'!T45,1)=0,"-",ROUND('Quarterly % Triangle'!T46-'Quarterly % Triangle'!T45,1))</f>
        <v>-</v>
      </c>
      <c r="U46" s="224" t="str">
        <f>IF(ROUND('Quarterly % Triangle'!U46-'Quarterly % Triangle'!U45,1)=0,"-",ROUND('Quarterly % Triangle'!U46-'Quarterly % Triangle'!U45,1))</f>
        <v>-</v>
      </c>
      <c r="V46" s="224" t="str">
        <f>IF(ROUND('Quarterly % Triangle'!V46-'Quarterly % Triangle'!V45,1)=0,"-",ROUND('Quarterly % Triangle'!V46-'Quarterly % Triangle'!V45,1))</f>
        <v>-</v>
      </c>
      <c r="W46" s="224" t="str">
        <f>IF(ROUND('Quarterly % Triangle'!W46-'Quarterly % Triangle'!W45,1)=0,"-",ROUND('Quarterly % Triangle'!W46-'Quarterly % Triangle'!W45,1))</f>
        <v>-</v>
      </c>
      <c r="X46" s="228" t="str">
        <f>IF(ROUND('Quarterly % Triangle'!X46-'Quarterly % Triangle'!X45,1)=0,"-",ROUND('Quarterly % Triangle'!X46-'Quarterly % Triangle'!X45,1))</f>
        <v>-</v>
      </c>
      <c r="Y46" s="224" t="str">
        <f>IF(ROUND('Quarterly % Triangle'!Y46-'Quarterly % Triangle'!Y45,1)=0,"-",ROUND('Quarterly % Triangle'!Y46-'Quarterly % Triangle'!Y45,1))</f>
        <v>-</v>
      </c>
      <c r="Z46" s="224" t="str">
        <f>IF(ROUND('Quarterly % Triangle'!Z46-'Quarterly % Triangle'!Z45,1)=0,"-",ROUND('Quarterly % Triangle'!Z46-'Quarterly % Triangle'!Z45,1))</f>
        <v>-</v>
      </c>
      <c r="AA46" s="224" t="str">
        <f>IF(ROUND('Quarterly % Triangle'!AA46-'Quarterly % Triangle'!AA45,1)=0,"-",ROUND('Quarterly % Triangle'!AA46-'Quarterly % Triangle'!AA45,1))</f>
        <v>-</v>
      </c>
      <c r="AB46" s="224" t="str">
        <f>IF(ROUND('Quarterly % Triangle'!AB46-'Quarterly % Triangle'!AB45,1)=0,"-",ROUND('Quarterly % Triangle'!AB46-'Quarterly % Triangle'!AB45,1))</f>
        <v>-</v>
      </c>
      <c r="AC46" s="224" t="str">
        <f>IF(ROUND('Quarterly % Triangle'!AC46-'Quarterly % Triangle'!AC45,1)=0,"-",ROUND('Quarterly % Triangle'!AC46-'Quarterly % Triangle'!AC45,1))</f>
        <v>-</v>
      </c>
      <c r="AD46" s="224" t="str">
        <f>IF(ROUND('Quarterly % Triangle'!AD46-'Quarterly % Triangle'!AD45,1)=0,"-",ROUND('Quarterly % Triangle'!AD46-'Quarterly % Triangle'!AD45,1))</f>
        <v>-</v>
      </c>
      <c r="AE46" s="224" t="str">
        <f>IF(ROUND('Quarterly % Triangle'!AE46-'Quarterly % Triangle'!AE45,1)=0,"-",ROUND('Quarterly % Triangle'!AE46-'Quarterly % Triangle'!AE45,1))</f>
        <v>-</v>
      </c>
      <c r="AF46" s="224">
        <f>IF(ROUND('Quarterly % Triangle'!AF46-'Quarterly % Triangle'!AF45,1)=0,"-",ROUND('Quarterly % Triangle'!AF46-'Quarterly % Triangle'!AF45,1))</f>
        <v>-0.1</v>
      </c>
      <c r="AG46" s="224" t="str">
        <f>IF(ROUND('Quarterly % Triangle'!AG46-'Quarterly % Triangle'!AG45,1)=0,"-",ROUND('Quarterly % Triangle'!AG46-'Quarterly % Triangle'!AG45,1))</f>
        <v>-</v>
      </c>
      <c r="AH46" s="224" t="str">
        <f>IF(ROUND('Quarterly % Triangle'!AH46-'Quarterly % Triangle'!AH45,1)=0,"-",ROUND('Quarterly % Triangle'!AH46-'Quarterly % Triangle'!AH45,1))</f>
        <v>-</v>
      </c>
      <c r="AI46" s="224">
        <f>IF(ROUND('Quarterly % Triangle'!AI46-'Quarterly % Triangle'!AI45,1)=0,"-",ROUND('Quarterly % Triangle'!AI46-'Quarterly % Triangle'!AI45,1))</f>
        <v>-0.2</v>
      </c>
      <c r="AJ46" s="220"/>
      <c r="AK46" s="221"/>
      <c r="AL46" s="222"/>
      <c r="AM46" s="222"/>
      <c r="AN46" s="222"/>
      <c r="AO46" s="222"/>
      <c r="AP46" s="222"/>
      <c r="AQ46" s="222"/>
      <c r="AR46" s="222"/>
      <c r="AS46" s="222"/>
      <c r="AT46" s="222"/>
      <c r="AU46" s="222"/>
      <c r="AV46" s="222"/>
      <c r="AW46" s="222"/>
      <c r="AX46" s="222"/>
      <c r="AY46" s="222"/>
      <c r="AZ46" s="222"/>
      <c r="BA46" s="222"/>
      <c r="BB46" s="222"/>
      <c r="BC46" s="222"/>
      <c r="BD46" s="222"/>
      <c r="BE46" s="222"/>
      <c r="BF46" s="222"/>
      <c r="BG46" s="222"/>
      <c r="BH46" s="222"/>
      <c r="BI46" s="222"/>
      <c r="BJ46" s="222"/>
      <c r="BK46" s="222"/>
      <c r="BL46" s="222"/>
      <c r="BM46" s="226"/>
    </row>
    <row r="47" spans="1:65" s="111" customFormat="1" x14ac:dyDescent="0.25">
      <c r="A47" s="93"/>
      <c r="B47" s="112" t="s">
        <v>358</v>
      </c>
      <c r="C47" s="219" t="str">
        <f>IF(ROUND('Quarterly % Triangle'!C47-'Quarterly % Triangle'!C46,1)=0,"-",ROUND('Quarterly % Triangle'!C47-'Quarterly % Triangle'!C46,1))</f>
        <v>-</v>
      </c>
      <c r="D47" s="224" t="str">
        <f>IF(ROUND('Quarterly % Triangle'!D47-'Quarterly % Triangle'!D46,1)=0,"-",ROUND('Quarterly % Triangle'!D47-'Quarterly % Triangle'!D46,1))</f>
        <v>-</v>
      </c>
      <c r="E47" s="224" t="str">
        <f>IF(ROUND('Quarterly % Triangle'!E47-'Quarterly % Triangle'!E46,1)=0,"-",ROUND('Quarterly % Triangle'!E47-'Quarterly % Triangle'!E46,1))</f>
        <v>-</v>
      </c>
      <c r="F47" s="224" t="str">
        <f>IF(ROUND('Quarterly % Triangle'!F47-'Quarterly % Triangle'!F46,1)=0,"-",ROUND('Quarterly % Triangle'!F47-'Quarterly % Triangle'!F46,1))</f>
        <v>-</v>
      </c>
      <c r="G47" s="224" t="str">
        <f>IF(ROUND('Quarterly % Triangle'!G47-'Quarterly % Triangle'!G46,1)=0,"-",ROUND('Quarterly % Triangle'!G47-'Quarterly % Triangle'!G46,1))</f>
        <v>-</v>
      </c>
      <c r="H47" s="224" t="str">
        <f>IF(ROUND('Quarterly % Triangle'!H47-'Quarterly % Triangle'!H46,1)=0,"-",ROUND('Quarterly % Triangle'!H47-'Quarterly % Triangle'!H46,1))</f>
        <v>-</v>
      </c>
      <c r="I47" s="224" t="str">
        <f>IF(ROUND('Quarterly % Triangle'!I47-'Quarterly % Triangle'!I46,1)=0,"-",ROUND('Quarterly % Triangle'!I47-'Quarterly % Triangle'!I46,1))</f>
        <v>-</v>
      </c>
      <c r="J47" s="224" t="str">
        <f>IF(ROUND('Quarterly % Triangle'!J47-'Quarterly % Triangle'!J46,1)=0,"-",ROUND('Quarterly % Triangle'!J47-'Quarterly % Triangle'!J46,1))</f>
        <v>-</v>
      </c>
      <c r="K47" s="224" t="str">
        <f>IF(ROUND('Quarterly % Triangle'!K47-'Quarterly % Triangle'!K46,1)=0,"-",ROUND('Quarterly % Triangle'!K47-'Quarterly % Triangle'!K46,1))</f>
        <v>-</v>
      </c>
      <c r="L47" s="224" t="str">
        <f>IF(ROUND('Quarterly % Triangle'!L47-'Quarterly % Triangle'!L46,1)=0,"-",ROUND('Quarterly % Triangle'!L47-'Quarterly % Triangle'!L46,1))</f>
        <v>-</v>
      </c>
      <c r="M47" s="224" t="str">
        <f>IF(ROUND('Quarterly % Triangle'!M47-'Quarterly % Triangle'!M46,1)=0,"-",ROUND('Quarterly % Triangle'!M47-'Quarterly % Triangle'!M46,1))</f>
        <v>-</v>
      </c>
      <c r="N47" s="224" t="str">
        <f>IF(ROUND('Quarterly % Triangle'!N47-'Quarterly % Triangle'!N46,1)=0,"-",ROUND('Quarterly % Triangle'!N47-'Quarterly % Triangle'!N46,1))</f>
        <v>-</v>
      </c>
      <c r="O47" s="224" t="str">
        <f>IF(ROUND('Quarterly % Triangle'!O47-'Quarterly % Triangle'!O46,1)=0,"-",ROUND('Quarterly % Triangle'!O47-'Quarterly % Triangle'!O46,1))</f>
        <v>-</v>
      </c>
      <c r="P47" s="224" t="str">
        <f>IF(ROUND('Quarterly % Triangle'!P47-'Quarterly % Triangle'!P46,1)=0,"-",ROUND('Quarterly % Triangle'!P47-'Quarterly % Triangle'!P46,1))</f>
        <v>-</v>
      </c>
      <c r="Q47" s="224" t="str">
        <f>IF(ROUND('Quarterly % Triangle'!Q47-'Quarterly % Triangle'!Q46,1)=0,"-",ROUND('Quarterly % Triangle'!Q47-'Quarterly % Triangle'!Q46,1))</f>
        <v>-</v>
      </c>
      <c r="R47" s="224" t="str">
        <f>IF(ROUND('Quarterly % Triangle'!R47-'Quarterly % Triangle'!R46,1)=0,"-",ROUND('Quarterly % Triangle'!R47-'Quarterly % Triangle'!R46,1))</f>
        <v>-</v>
      </c>
      <c r="S47" s="224" t="str">
        <f>IF(ROUND('Quarterly % Triangle'!S47-'Quarterly % Triangle'!S46,1)=0,"-",ROUND('Quarterly % Triangle'!S47-'Quarterly % Triangle'!S46,1))</f>
        <v>-</v>
      </c>
      <c r="T47" s="224" t="str">
        <f>IF(ROUND('Quarterly % Triangle'!T47-'Quarterly % Triangle'!T46,1)=0,"-",ROUND('Quarterly % Triangle'!T47-'Quarterly % Triangle'!T46,1))</f>
        <v>-</v>
      </c>
      <c r="U47" s="224" t="str">
        <f>IF(ROUND('Quarterly % Triangle'!U47-'Quarterly % Triangle'!U46,1)=0,"-",ROUND('Quarterly % Triangle'!U47-'Quarterly % Triangle'!U46,1))</f>
        <v>-</v>
      </c>
      <c r="V47" s="224" t="str">
        <f>IF(ROUND('Quarterly % Triangle'!V47-'Quarterly % Triangle'!V46,1)=0,"-",ROUND('Quarterly % Triangle'!V47-'Quarterly % Triangle'!V46,1))</f>
        <v>-</v>
      </c>
      <c r="W47" s="224" t="str">
        <f>IF(ROUND('Quarterly % Triangle'!W47-'Quarterly % Triangle'!W46,1)=0,"-",ROUND('Quarterly % Triangle'!W47-'Quarterly % Triangle'!W46,1))</f>
        <v>-</v>
      </c>
      <c r="X47" s="224" t="str">
        <f>IF(ROUND('Quarterly % Triangle'!X47-'Quarterly % Triangle'!X46,1)=0,"-",ROUND('Quarterly % Triangle'!X47-'Quarterly % Triangle'!X46,1))</f>
        <v>-</v>
      </c>
      <c r="Y47" s="228" t="str">
        <f>IF(ROUND('Quarterly % Triangle'!Y47-'Quarterly % Triangle'!Y46,1)=0,"-",ROUND('Quarterly % Triangle'!Y47-'Quarterly % Triangle'!Y46,1))</f>
        <v>-</v>
      </c>
      <c r="Z47" s="224" t="str">
        <f>IF(ROUND('Quarterly % Triangle'!Z47-'Quarterly % Triangle'!Z46,1)=0,"-",ROUND('Quarterly % Triangle'!Z47-'Quarterly % Triangle'!Z46,1))</f>
        <v>-</v>
      </c>
      <c r="AA47" s="224" t="str">
        <f>IF(ROUND('Quarterly % Triangle'!AA47-'Quarterly % Triangle'!AA46,1)=0,"-",ROUND('Quarterly % Triangle'!AA47-'Quarterly % Triangle'!AA46,1))</f>
        <v>-</v>
      </c>
      <c r="AB47" s="224" t="str">
        <f>IF(ROUND('Quarterly % Triangle'!AB47-'Quarterly % Triangle'!AB46,1)=0,"-",ROUND('Quarterly % Triangle'!AB47-'Quarterly % Triangle'!AB46,1))</f>
        <v>-</v>
      </c>
      <c r="AC47" s="224" t="str">
        <f>IF(ROUND('Quarterly % Triangle'!AC47-'Quarterly % Triangle'!AC46,1)=0,"-",ROUND('Quarterly % Triangle'!AC47-'Quarterly % Triangle'!AC46,1))</f>
        <v>-</v>
      </c>
      <c r="AD47" s="224" t="str">
        <f>IF(ROUND('Quarterly % Triangle'!AD47-'Quarterly % Triangle'!AD46,1)=0,"-",ROUND('Quarterly % Triangle'!AD47-'Quarterly % Triangle'!AD46,1))</f>
        <v>-</v>
      </c>
      <c r="AE47" s="224" t="str">
        <f>IF(ROUND('Quarterly % Triangle'!AE47-'Quarterly % Triangle'!AE46,1)=0,"-",ROUND('Quarterly % Triangle'!AE47-'Quarterly % Triangle'!AE46,1))</f>
        <v>-</v>
      </c>
      <c r="AF47" s="224" t="str">
        <f>IF(ROUND('Quarterly % Triangle'!AF47-'Quarterly % Triangle'!AF46,1)=0,"-",ROUND('Quarterly % Triangle'!AF47-'Quarterly % Triangle'!AF46,1))</f>
        <v>-</v>
      </c>
      <c r="AG47" s="224" t="str">
        <f>IF(ROUND('Quarterly % Triangle'!AG47-'Quarterly % Triangle'!AG46,1)=0,"-",ROUND('Quarterly % Triangle'!AG47-'Quarterly % Triangle'!AG46,1))</f>
        <v>-</v>
      </c>
      <c r="AH47" s="224" t="str">
        <f>IF(ROUND('Quarterly % Triangle'!AH47-'Quarterly % Triangle'!AH46,1)=0,"-",ROUND('Quarterly % Triangle'!AH47-'Quarterly % Triangle'!AH46,1))</f>
        <v>-</v>
      </c>
      <c r="AI47" s="224">
        <f>IF(ROUND('Quarterly % Triangle'!AI47-'Quarterly % Triangle'!AI46,1)=0,"-",ROUND('Quarterly % Triangle'!AI47-'Quarterly % Triangle'!AI46,1))</f>
        <v>0.1</v>
      </c>
      <c r="AJ47" s="224" t="str">
        <f>IF(ROUND('Quarterly % Triangle'!AJ47-'Quarterly % Triangle'!AJ46,1)=0,"-",ROUND('Quarterly % Triangle'!AJ47-'Quarterly % Triangle'!AJ46,1))</f>
        <v>-</v>
      </c>
      <c r="AK47" s="220"/>
      <c r="AL47" s="221"/>
      <c r="AM47" s="222"/>
      <c r="AN47" s="222"/>
      <c r="AO47" s="222"/>
      <c r="AP47" s="222"/>
      <c r="AQ47" s="222"/>
      <c r="AR47" s="222"/>
      <c r="AS47" s="222"/>
      <c r="AT47" s="222"/>
      <c r="AU47" s="222"/>
      <c r="AV47" s="222"/>
      <c r="AW47" s="222"/>
      <c r="AX47" s="222"/>
      <c r="AY47" s="222"/>
      <c r="AZ47" s="222"/>
      <c r="BA47" s="222"/>
      <c r="BB47" s="222"/>
      <c r="BC47" s="222"/>
      <c r="BD47" s="222"/>
      <c r="BE47" s="222"/>
      <c r="BF47" s="222"/>
      <c r="BG47" s="222"/>
      <c r="BH47" s="222"/>
      <c r="BI47" s="222"/>
      <c r="BJ47" s="222"/>
      <c r="BK47" s="222"/>
      <c r="BL47" s="222"/>
      <c r="BM47" s="226"/>
    </row>
    <row r="48" spans="1:65" s="111" customFormat="1" x14ac:dyDescent="0.25">
      <c r="A48" s="93"/>
      <c r="B48" s="112" t="s">
        <v>359</v>
      </c>
      <c r="C48" s="219" t="str">
        <f>IF(ROUND('Quarterly % Triangle'!C48-'Quarterly % Triangle'!C47,1)=0,"-",ROUND('Quarterly % Triangle'!C48-'Quarterly % Triangle'!C47,1))</f>
        <v>-</v>
      </c>
      <c r="D48" s="224" t="str">
        <f>IF(ROUND('Quarterly % Triangle'!D48-'Quarterly % Triangle'!D47,1)=0,"-",ROUND('Quarterly % Triangle'!D48-'Quarterly % Triangle'!D47,1))</f>
        <v>-</v>
      </c>
      <c r="E48" s="224" t="str">
        <f>IF(ROUND('Quarterly % Triangle'!E48-'Quarterly % Triangle'!E47,1)=0,"-",ROUND('Quarterly % Triangle'!E48-'Quarterly % Triangle'!E47,1))</f>
        <v>-</v>
      </c>
      <c r="F48" s="224" t="str">
        <f>IF(ROUND('Quarterly % Triangle'!F48-'Quarterly % Triangle'!F47,1)=0,"-",ROUND('Quarterly % Triangle'!F48-'Quarterly % Triangle'!F47,1))</f>
        <v>-</v>
      </c>
      <c r="G48" s="224" t="str">
        <f>IF(ROUND('Quarterly % Triangle'!G48-'Quarterly % Triangle'!G47,1)=0,"-",ROUND('Quarterly % Triangle'!G48-'Quarterly % Triangle'!G47,1))</f>
        <v>-</v>
      </c>
      <c r="H48" s="224" t="str">
        <f>IF(ROUND('Quarterly % Triangle'!H48-'Quarterly % Triangle'!H47,1)=0,"-",ROUND('Quarterly % Triangle'!H48-'Quarterly % Triangle'!H47,1))</f>
        <v>-</v>
      </c>
      <c r="I48" s="224" t="str">
        <f>IF(ROUND('Quarterly % Triangle'!I48-'Quarterly % Triangle'!I47,1)=0,"-",ROUND('Quarterly % Triangle'!I48-'Quarterly % Triangle'!I47,1))</f>
        <v>-</v>
      </c>
      <c r="J48" s="224" t="str">
        <f>IF(ROUND('Quarterly % Triangle'!J48-'Quarterly % Triangle'!J47,1)=0,"-",ROUND('Quarterly % Triangle'!J48-'Quarterly % Triangle'!J47,1))</f>
        <v>-</v>
      </c>
      <c r="K48" s="224" t="str">
        <f>IF(ROUND('Quarterly % Triangle'!K48-'Quarterly % Triangle'!K47,1)=0,"-",ROUND('Quarterly % Triangle'!K48-'Quarterly % Triangle'!K47,1))</f>
        <v>-</v>
      </c>
      <c r="L48" s="224" t="str">
        <f>IF(ROUND('Quarterly % Triangle'!L48-'Quarterly % Triangle'!L47,1)=0,"-",ROUND('Quarterly % Triangle'!L48-'Quarterly % Triangle'!L47,1))</f>
        <v>-</v>
      </c>
      <c r="M48" s="224" t="str">
        <f>IF(ROUND('Quarterly % Triangle'!M48-'Quarterly % Triangle'!M47,1)=0,"-",ROUND('Quarterly % Triangle'!M48-'Quarterly % Triangle'!M47,1))</f>
        <v>-</v>
      </c>
      <c r="N48" s="224" t="str">
        <f>IF(ROUND('Quarterly % Triangle'!N48-'Quarterly % Triangle'!N47,1)=0,"-",ROUND('Quarterly % Triangle'!N48-'Quarterly % Triangle'!N47,1))</f>
        <v>-</v>
      </c>
      <c r="O48" s="224" t="str">
        <f>IF(ROUND('Quarterly % Triangle'!O48-'Quarterly % Triangle'!O47,1)=0,"-",ROUND('Quarterly % Triangle'!O48-'Quarterly % Triangle'!O47,1))</f>
        <v>-</v>
      </c>
      <c r="P48" s="224" t="str">
        <f>IF(ROUND('Quarterly % Triangle'!P48-'Quarterly % Triangle'!P47,1)=0,"-",ROUND('Quarterly % Triangle'!P48-'Quarterly % Triangle'!P47,1))</f>
        <v>-</v>
      </c>
      <c r="Q48" s="224" t="str">
        <f>IF(ROUND('Quarterly % Triangle'!Q48-'Quarterly % Triangle'!Q47,1)=0,"-",ROUND('Quarterly % Triangle'!Q48-'Quarterly % Triangle'!Q47,1))</f>
        <v>-</v>
      </c>
      <c r="R48" s="224" t="str">
        <f>IF(ROUND('Quarterly % Triangle'!R48-'Quarterly % Triangle'!R47,1)=0,"-",ROUND('Quarterly % Triangle'!R48-'Quarterly % Triangle'!R47,1))</f>
        <v>-</v>
      </c>
      <c r="S48" s="224" t="str">
        <f>IF(ROUND('Quarterly % Triangle'!S48-'Quarterly % Triangle'!S47,1)=0,"-",ROUND('Quarterly % Triangle'!S48-'Quarterly % Triangle'!S47,1))</f>
        <v>-</v>
      </c>
      <c r="T48" s="224" t="str">
        <f>IF(ROUND('Quarterly % Triangle'!T48-'Quarterly % Triangle'!T47,1)=0,"-",ROUND('Quarterly % Triangle'!T48-'Quarterly % Triangle'!T47,1))</f>
        <v>-</v>
      </c>
      <c r="U48" s="224" t="str">
        <f>IF(ROUND('Quarterly % Triangle'!U48-'Quarterly % Triangle'!U47,1)=0,"-",ROUND('Quarterly % Triangle'!U48-'Quarterly % Triangle'!U47,1))</f>
        <v>-</v>
      </c>
      <c r="V48" s="224" t="str">
        <f>IF(ROUND('Quarterly % Triangle'!V48-'Quarterly % Triangle'!V47,1)=0,"-",ROUND('Quarterly % Triangle'!V48-'Quarterly % Triangle'!V47,1))</f>
        <v>-</v>
      </c>
      <c r="W48" s="224" t="str">
        <f>IF(ROUND('Quarterly % Triangle'!W48-'Quarterly % Triangle'!W47,1)=0,"-",ROUND('Quarterly % Triangle'!W48-'Quarterly % Triangle'!W47,1))</f>
        <v>-</v>
      </c>
      <c r="X48" s="224" t="str">
        <f>IF(ROUND('Quarterly % Triangle'!X48-'Quarterly % Triangle'!X47,1)=0,"-",ROUND('Quarterly % Triangle'!X48-'Quarterly % Triangle'!X47,1))</f>
        <v>-</v>
      </c>
      <c r="Y48" s="224" t="str">
        <f>IF(ROUND('Quarterly % Triangle'!Y48-'Quarterly % Triangle'!Y47,1)=0,"-",ROUND('Quarterly % Triangle'!Y48-'Quarterly % Triangle'!Y47,1))</f>
        <v>-</v>
      </c>
      <c r="Z48" s="228" t="str">
        <f>IF(ROUND('Quarterly % Triangle'!Z48-'Quarterly % Triangle'!Z47,1)=0,"-",ROUND('Quarterly % Triangle'!Z48-'Quarterly % Triangle'!Z47,1))</f>
        <v>-</v>
      </c>
      <c r="AA48" s="224" t="str">
        <f>IF(ROUND('Quarterly % Triangle'!AA48-'Quarterly % Triangle'!AA47,1)=0,"-",ROUND('Quarterly % Triangle'!AA48-'Quarterly % Triangle'!AA47,1))</f>
        <v>-</v>
      </c>
      <c r="AB48" s="224" t="str">
        <f>IF(ROUND('Quarterly % Triangle'!AB48-'Quarterly % Triangle'!AB47,1)=0,"-",ROUND('Quarterly % Triangle'!AB48-'Quarterly % Triangle'!AB47,1))</f>
        <v>-</v>
      </c>
      <c r="AC48" s="224" t="str">
        <f>IF(ROUND('Quarterly % Triangle'!AC48-'Quarterly % Triangle'!AC47,1)=0,"-",ROUND('Quarterly % Triangle'!AC48-'Quarterly % Triangle'!AC47,1))</f>
        <v>-</v>
      </c>
      <c r="AD48" s="224" t="str">
        <f>IF(ROUND('Quarterly % Triangle'!AD48-'Quarterly % Triangle'!AD47,1)=0,"-",ROUND('Quarterly % Triangle'!AD48-'Quarterly % Triangle'!AD47,1))</f>
        <v>-</v>
      </c>
      <c r="AE48" s="224" t="str">
        <f>IF(ROUND('Quarterly % Triangle'!AE48-'Quarterly % Triangle'!AE47,1)=0,"-",ROUND('Quarterly % Triangle'!AE48-'Quarterly % Triangle'!AE47,1))</f>
        <v>-</v>
      </c>
      <c r="AF48" s="224" t="str">
        <f>IF(ROUND('Quarterly % Triangle'!AF48-'Quarterly % Triangle'!AF47,1)=0,"-",ROUND('Quarterly % Triangle'!AF48-'Quarterly % Triangle'!AF47,1))</f>
        <v>-</v>
      </c>
      <c r="AG48" s="224" t="str">
        <f>IF(ROUND('Quarterly % Triangle'!AG48-'Quarterly % Triangle'!AG47,1)=0,"-",ROUND('Quarterly % Triangle'!AG48-'Quarterly % Triangle'!AG47,1))</f>
        <v>-</v>
      </c>
      <c r="AH48" s="224" t="str">
        <f>IF(ROUND('Quarterly % Triangle'!AH48-'Quarterly % Triangle'!AH47,1)=0,"-",ROUND('Quarterly % Triangle'!AH48-'Quarterly % Triangle'!AH47,1))</f>
        <v>-</v>
      </c>
      <c r="AI48" s="224" t="str">
        <f>IF(ROUND('Quarterly % Triangle'!AI48-'Quarterly % Triangle'!AI47,1)=0,"-",ROUND('Quarterly % Triangle'!AI48-'Quarterly % Triangle'!AI47,1))</f>
        <v>-</v>
      </c>
      <c r="AJ48" s="224">
        <f>IF(ROUND('Quarterly % Triangle'!AJ48-'Quarterly % Triangle'!AJ47,1)=0,"-",ROUND('Quarterly % Triangle'!AJ48-'Quarterly % Triangle'!AJ47,1))</f>
        <v>0.1</v>
      </c>
      <c r="AK48" s="224">
        <f>IF(ROUND('Quarterly % Triangle'!AK48-'Quarterly % Triangle'!AK47,1)=0,"-",ROUND('Quarterly % Triangle'!AK48-'Quarterly % Triangle'!AK47,1))</f>
        <v>0.1</v>
      </c>
      <c r="AL48" s="220"/>
      <c r="AM48" s="221"/>
      <c r="AN48" s="222"/>
      <c r="AO48" s="222"/>
      <c r="AP48" s="222"/>
      <c r="AQ48" s="222"/>
      <c r="AR48" s="222"/>
      <c r="AS48" s="222"/>
      <c r="AT48" s="222"/>
      <c r="AU48" s="222"/>
      <c r="AV48" s="222"/>
      <c r="AW48" s="222"/>
      <c r="AX48" s="222"/>
      <c r="AY48" s="222"/>
      <c r="AZ48" s="222"/>
      <c r="BA48" s="222"/>
      <c r="BB48" s="222"/>
      <c r="BC48" s="222"/>
      <c r="BD48" s="222"/>
      <c r="BE48" s="222"/>
      <c r="BF48" s="222"/>
      <c r="BG48" s="222"/>
      <c r="BH48" s="222"/>
      <c r="BI48" s="222"/>
      <c r="BJ48" s="222"/>
      <c r="BK48" s="222"/>
      <c r="BL48" s="222"/>
      <c r="BM48" s="226"/>
    </row>
    <row r="49" spans="1:65" s="111" customFormat="1" x14ac:dyDescent="0.25">
      <c r="A49" s="93"/>
      <c r="B49" s="112" t="s">
        <v>360</v>
      </c>
      <c r="C49" s="219" t="str">
        <f>IF(ROUND('Quarterly % Triangle'!C49-'Quarterly % Triangle'!C48,1)=0,"-",ROUND('Quarterly % Triangle'!C49-'Quarterly % Triangle'!C48,1))</f>
        <v>-</v>
      </c>
      <c r="D49" s="224" t="str">
        <f>IF(ROUND('Quarterly % Triangle'!D49-'Quarterly % Triangle'!D48,1)=0,"-",ROUND('Quarterly % Triangle'!D49-'Quarterly % Triangle'!D48,1))</f>
        <v>-</v>
      </c>
      <c r="E49" s="224" t="str">
        <f>IF(ROUND('Quarterly % Triangle'!E49-'Quarterly % Triangle'!E48,1)=0,"-",ROUND('Quarterly % Triangle'!E49-'Quarterly % Triangle'!E48,1))</f>
        <v>-</v>
      </c>
      <c r="F49" s="224" t="str">
        <f>IF(ROUND('Quarterly % Triangle'!F49-'Quarterly % Triangle'!F48,1)=0,"-",ROUND('Quarterly % Triangle'!F49-'Quarterly % Triangle'!F48,1))</f>
        <v>-</v>
      </c>
      <c r="G49" s="224" t="str">
        <f>IF(ROUND('Quarterly % Triangle'!G49-'Quarterly % Triangle'!G48,1)=0,"-",ROUND('Quarterly % Triangle'!G49-'Quarterly % Triangle'!G48,1))</f>
        <v>-</v>
      </c>
      <c r="H49" s="224" t="str">
        <f>IF(ROUND('Quarterly % Triangle'!H49-'Quarterly % Triangle'!H48,1)=0,"-",ROUND('Quarterly % Triangle'!H49-'Quarterly % Triangle'!H48,1))</f>
        <v>-</v>
      </c>
      <c r="I49" s="224" t="str">
        <f>IF(ROUND('Quarterly % Triangle'!I49-'Quarterly % Triangle'!I48,1)=0,"-",ROUND('Quarterly % Triangle'!I49-'Quarterly % Triangle'!I48,1))</f>
        <v>-</v>
      </c>
      <c r="J49" s="224" t="str">
        <f>IF(ROUND('Quarterly % Triangle'!J49-'Quarterly % Triangle'!J48,1)=0,"-",ROUND('Quarterly % Triangle'!J49-'Quarterly % Triangle'!J48,1))</f>
        <v>-</v>
      </c>
      <c r="K49" s="224" t="str">
        <f>IF(ROUND('Quarterly % Triangle'!K49-'Quarterly % Triangle'!K48,1)=0,"-",ROUND('Quarterly % Triangle'!K49-'Quarterly % Triangle'!K48,1))</f>
        <v>-</v>
      </c>
      <c r="L49" s="224" t="str">
        <f>IF(ROUND('Quarterly % Triangle'!L49-'Quarterly % Triangle'!L48,1)=0,"-",ROUND('Quarterly % Triangle'!L49-'Quarterly % Triangle'!L48,1))</f>
        <v>-</v>
      </c>
      <c r="M49" s="224" t="str">
        <f>IF(ROUND('Quarterly % Triangle'!M49-'Quarterly % Triangle'!M48,1)=0,"-",ROUND('Quarterly % Triangle'!M49-'Quarterly % Triangle'!M48,1))</f>
        <v>-</v>
      </c>
      <c r="N49" s="224" t="str">
        <f>IF(ROUND('Quarterly % Triangle'!N49-'Quarterly % Triangle'!N48,1)=0,"-",ROUND('Quarterly % Triangle'!N49-'Quarterly % Triangle'!N48,1))</f>
        <v>-</v>
      </c>
      <c r="O49" s="224" t="str">
        <f>IF(ROUND('Quarterly % Triangle'!O49-'Quarterly % Triangle'!O48,1)=0,"-",ROUND('Quarterly % Triangle'!O49-'Quarterly % Triangle'!O48,1))</f>
        <v>-</v>
      </c>
      <c r="P49" s="224" t="str">
        <f>IF(ROUND('Quarterly % Triangle'!P49-'Quarterly % Triangle'!P48,1)=0,"-",ROUND('Quarterly % Triangle'!P49-'Quarterly % Triangle'!P48,1))</f>
        <v>-</v>
      </c>
      <c r="Q49" s="224" t="str">
        <f>IF(ROUND('Quarterly % Triangle'!Q49-'Quarterly % Triangle'!Q48,1)=0,"-",ROUND('Quarterly % Triangle'!Q49-'Quarterly % Triangle'!Q48,1))</f>
        <v>-</v>
      </c>
      <c r="R49" s="224" t="str">
        <f>IF(ROUND('Quarterly % Triangle'!R49-'Quarterly % Triangle'!R48,1)=0,"-",ROUND('Quarterly % Triangle'!R49-'Quarterly % Triangle'!R48,1))</f>
        <v>-</v>
      </c>
      <c r="S49" s="224" t="str">
        <f>IF(ROUND('Quarterly % Triangle'!S49-'Quarterly % Triangle'!S48,1)=0,"-",ROUND('Quarterly % Triangle'!S49-'Quarterly % Triangle'!S48,1))</f>
        <v>-</v>
      </c>
      <c r="T49" s="224" t="str">
        <f>IF(ROUND('Quarterly % Triangle'!T49-'Quarterly % Triangle'!T48,1)=0,"-",ROUND('Quarterly % Triangle'!T49-'Quarterly % Triangle'!T48,1))</f>
        <v>-</v>
      </c>
      <c r="U49" s="224" t="str">
        <f>IF(ROUND('Quarterly % Triangle'!U49-'Quarterly % Triangle'!U48,1)=0,"-",ROUND('Quarterly % Triangle'!U49-'Quarterly % Triangle'!U48,1))</f>
        <v>-</v>
      </c>
      <c r="V49" s="224" t="str">
        <f>IF(ROUND('Quarterly % Triangle'!V49-'Quarterly % Triangle'!V48,1)=0,"-",ROUND('Quarterly % Triangle'!V49-'Quarterly % Triangle'!V48,1))</f>
        <v>-</v>
      </c>
      <c r="W49" s="224" t="str">
        <f>IF(ROUND('Quarterly % Triangle'!W49-'Quarterly % Triangle'!W48,1)=0,"-",ROUND('Quarterly % Triangle'!W49-'Quarterly % Triangle'!W48,1))</f>
        <v>-</v>
      </c>
      <c r="X49" s="224" t="str">
        <f>IF(ROUND('Quarterly % Triangle'!X49-'Quarterly % Triangle'!X48,1)=0,"-",ROUND('Quarterly % Triangle'!X49-'Quarterly % Triangle'!X48,1))</f>
        <v>-</v>
      </c>
      <c r="Y49" s="224" t="str">
        <f>IF(ROUND('Quarterly % Triangle'!Y49-'Quarterly % Triangle'!Y48,1)=0,"-",ROUND('Quarterly % Triangle'!Y49-'Quarterly % Triangle'!Y48,1))</f>
        <v>-</v>
      </c>
      <c r="Z49" s="224" t="str">
        <f>IF(ROUND('Quarterly % Triangle'!Z49-'Quarterly % Triangle'!Z48,1)=0,"-",ROUND('Quarterly % Triangle'!Z49-'Quarterly % Triangle'!Z48,1))</f>
        <v>-</v>
      </c>
      <c r="AA49" s="228" t="str">
        <f>IF(ROUND('Quarterly % Triangle'!AA49-'Quarterly % Triangle'!AA48,1)=0,"-",ROUND('Quarterly % Triangle'!AA49-'Quarterly % Triangle'!AA48,1))</f>
        <v>-</v>
      </c>
      <c r="AB49" s="224" t="str">
        <f>IF(ROUND('Quarterly % Triangle'!AB49-'Quarterly % Triangle'!AB48,1)=0,"-",ROUND('Quarterly % Triangle'!AB49-'Quarterly % Triangle'!AB48,1))</f>
        <v>-</v>
      </c>
      <c r="AC49" s="224" t="str">
        <f>IF(ROUND('Quarterly % Triangle'!AC49-'Quarterly % Triangle'!AC48,1)=0,"-",ROUND('Quarterly % Triangle'!AC49-'Quarterly % Triangle'!AC48,1))</f>
        <v>-</v>
      </c>
      <c r="AD49" s="224" t="str">
        <f>IF(ROUND('Quarterly % Triangle'!AD49-'Quarterly % Triangle'!AD48,1)=0,"-",ROUND('Quarterly % Triangle'!AD49-'Quarterly % Triangle'!AD48,1))</f>
        <v>-</v>
      </c>
      <c r="AE49" s="224" t="str">
        <f>IF(ROUND('Quarterly % Triangle'!AE49-'Quarterly % Triangle'!AE48,1)=0,"-",ROUND('Quarterly % Triangle'!AE49-'Quarterly % Triangle'!AE48,1))</f>
        <v>-</v>
      </c>
      <c r="AF49" s="224" t="str">
        <f>IF(ROUND('Quarterly % Triangle'!AF49-'Quarterly % Triangle'!AF48,1)=0,"-",ROUND('Quarterly % Triangle'!AF49-'Quarterly % Triangle'!AF48,1))</f>
        <v>-</v>
      </c>
      <c r="AG49" s="224" t="str">
        <f>IF(ROUND('Quarterly % Triangle'!AG49-'Quarterly % Triangle'!AG48,1)=0,"-",ROUND('Quarterly % Triangle'!AG49-'Quarterly % Triangle'!AG48,1))</f>
        <v>-</v>
      </c>
      <c r="AH49" s="224" t="str">
        <f>IF(ROUND('Quarterly % Triangle'!AH49-'Quarterly % Triangle'!AH48,1)=0,"-",ROUND('Quarterly % Triangle'!AH49-'Quarterly % Triangle'!AH48,1))</f>
        <v>-</v>
      </c>
      <c r="AI49" s="224">
        <f>IF(ROUND('Quarterly % Triangle'!AI49-'Quarterly % Triangle'!AI48,1)=0,"-",ROUND('Quarterly % Triangle'!AI49-'Quarterly % Triangle'!AI48,1))</f>
        <v>-0.1</v>
      </c>
      <c r="AJ49" s="224">
        <f>IF(ROUND('Quarterly % Triangle'!AJ49-'Quarterly % Triangle'!AJ48,1)=0,"-",ROUND('Quarterly % Triangle'!AJ49-'Quarterly % Triangle'!AJ48,1))</f>
        <v>0.1</v>
      </c>
      <c r="AK49" s="224" t="str">
        <f>IF(ROUND('Quarterly % Triangle'!AK49-'Quarterly % Triangle'!AK48,1)=0,"-",ROUND('Quarterly % Triangle'!AK49-'Quarterly % Triangle'!AK48,1))</f>
        <v>-</v>
      </c>
      <c r="AL49" s="224">
        <f>IF(ROUND('Quarterly % Triangle'!AL49-'Quarterly % Triangle'!AL48,1)=0,"-",ROUND('Quarterly % Triangle'!AL49-'Quarterly % Triangle'!AL48,1))</f>
        <v>-0.1</v>
      </c>
      <c r="AM49" s="220"/>
      <c r="AN49" s="221"/>
      <c r="AO49" s="222"/>
      <c r="AP49" s="222"/>
      <c r="AQ49" s="222"/>
      <c r="AR49" s="222"/>
      <c r="AS49" s="222"/>
      <c r="AT49" s="222"/>
      <c r="AU49" s="222"/>
      <c r="AV49" s="222"/>
      <c r="AW49" s="222"/>
      <c r="AX49" s="222"/>
      <c r="AY49" s="222"/>
      <c r="AZ49" s="222"/>
      <c r="BA49" s="222"/>
      <c r="BB49" s="222"/>
      <c r="BC49" s="222"/>
      <c r="BD49" s="222"/>
      <c r="BE49" s="222"/>
      <c r="BF49" s="222"/>
      <c r="BG49" s="222"/>
      <c r="BH49" s="222"/>
      <c r="BI49" s="222"/>
      <c r="BJ49" s="222"/>
      <c r="BK49" s="222"/>
      <c r="BL49" s="222"/>
      <c r="BM49" s="226"/>
    </row>
    <row r="50" spans="1:65" s="111" customFormat="1" x14ac:dyDescent="0.25">
      <c r="A50" s="93"/>
      <c r="B50" s="112" t="s">
        <v>361</v>
      </c>
      <c r="C50" s="219" t="str">
        <f>IF(ROUND('Quarterly % Triangle'!C50-'Quarterly % Triangle'!C49,1)=0,"-",ROUND('Quarterly % Triangle'!C50-'Quarterly % Triangle'!C49,1))</f>
        <v>-</v>
      </c>
      <c r="D50" s="224" t="str">
        <f>IF(ROUND('Quarterly % Triangle'!D50-'Quarterly % Triangle'!D49,1)=0,"-",ROUND('Quarterly % Triangle'!D50-'Quarterly % Triangle'!D49,1))</f>
        <v>-</v>
      </c>
      <c r="E50" s="224" t="str">
        <f>IF(ROUND('Quarterly % Triangle'!E50-'Quarterly % Triangle'!E49,1)=0,"-",ROUND('Quarterly % Triangle'!E50-'Quarterly % Triangle'!E49,1))</f>
        <v>-</v>
      </c>
      <c r="F50" s="224" t="str">
        <f>IF(ROUND('Quarterly % Triangle'!F50-'Quarterly % Triangle'!F49,1)=0,"-",ROUND('Quarterly % Triangle'!F50-'Quarterly % Triangle'!F49,1))</f>
        <v>-</v>
      </c>
      <c r="G50" s="224" t="str">
        <f>IF(ROUND('Quarterly % Triangle'!G50-'Quarterly % Triangle'!G49,1)=0,"-",ROUND('Quarterly % Triangle'!G50-'Quarterly % Triangle'!G49,1))</f>
        <v>-</v>
      </c>
      <c r="H50" s="224" t="str">
        <f>IF(ROUND('Quarterly % Triangle'!H50-'Quarterly % Triangle'!H49,1)=0,"-",ROUND('Quarterly % Triangle'!H50-'Quarterly % Triangle'!H49,1))</f>
        <v>-</v>
      </c>
      <c r="I50" s="224" t="str">
        <f>IF(ROUND('Quarterly % Triangle'!I50-'Quarterly % Triangle'!I49,1)=0,"-",ROUND('Quarterly % Triangle'!I50-'Quarterly % Triangle'!I49,1))</f>
        <v>-</v>
      </c>
      <c r="J50" s="224" t="str">
        <f>IF(ROUND('Quarterly % Triangle'!J50-'Quarterly % Triangle'!J49,1)=0,"-",ROUND('Quarterly % Triangle'!J50-'Quarterly % Triangle'!J49,1))</f>
        <v>-</v>
      </c>
      <c r="K50" s="224" t="str">
        <f>IF(ROUND('Quarterly % Triangle'!K50-'Quarterly % Triangle'!K49,1)=0,"-",ROUND('Quarterly % Triangle'!K50-'Quarterly % Triangle'!K49,1))</f>
        <v>-</v>
      </c>
      <c r="L50" s="224" t="str">
        <f>IF(ROUND('Quarterly % Triangle'!L50-'Quarterly % Triangle'!L49,1)=0,"-",ROUND('Quarterly % Triangle'!L50-'Quarterly % Triangle'!L49,1))</f>
        <v>-</v>
      </c>
      <c r="M50" s="224" t="str">
        <f>IF(ROUND('Quarterly % Triangle'!M50-'Quarterly % Triangle'!M49,1)=0,"-",ROUND('Quarterly % Triangle'!M50-'Quarterly % Triangle'!M49,1))</f>
        <v>-</v>
      </c>
      <c r="N50" s="224" t="str">
        <f>IF(ROUND('Quarterly % Triangle'!N50-'Quarterly % Triangle'!N49,1)=0,"-",ROUND('Quarterly % Triangle'!N50-'Quarterly % Triangle'!N49,1))</f>
        <v>-</v>
      </c>
      <c r="O50" s="224" t="str">
        <f>IF(ROUND('Quarterly % Triangle'!O50-'Quarterly % Triangle'!O49,1)=0,"-",ROUND('Quarterly % Triangle'!O50-'Quarterly % Triangle'!O49,1))</f>
        <v>-</v>
      </c>
      <c r="P50" s="224" t="str">
        <f>IF(ROUND('Quarterly % Triangle'!P50-'Quarterly % Triangle'!P49,1)=0,"-",ROUND('Quarterly % Triangle'!P50-'Quarterly % Triangle'!P49,1))</f>
        <v>-</v>
      </c>
      <c r="Q50" s="224" t="str">
        <f>IF(ROUND('Quarterly % Triangle'!Q50-'Quarterly % Triangle'!Q49,1)=0,"-",ROUND('Quarterly % Triangle'!Q50-'Quarterly % Triangle'!Q49,1))</f>
        <v>-</v>
      </c>
      <c r="R50" s="224" t="str">
        <f>IF(ROUND('Quarterly % Triangle'!R50-'Quarterly % Triangle'!R49,1)=0,"-",ROUND('Quarterly % Triangle'!R50-'Quarterly % Triangle'!R49,1))</f>
        <v>-</v>
      </c>
      <c r="S50" s="224" t="str">
        <f>IF(ROUND('Quarterly % Triangle'!S50-'Quarterly % Triangle'!S49,1)=0,"-",ROUND('Quarterly % Triangle'!S50-'Quarterly % Triangle'!S49,1))</f>
        <v>-</v>
      </c>
      <c r="T50" s="224" t="str">
        <f>IF(ROUND('Quarterly % Triangle'!T50-'Quarterly % Triangle'!T49,1)=0,"-",ROUND('Quarterly % Triangle'!T50-'Quarterly % Triangle'!T49,1))</f>
        <v>-</v>
      </c>
      <c r="U50" s="224" t="str">
        <f>IF(ROUND('Quarterly % Triangle'!U50-'Quarterly % Triangle'!U49,1)=0,"-",ROUND('Quarterly % Triangle'!U50-'Quarterly % Triangle'!U49,1))</f>
        <v>-</v>
      </c>
      <c r="V50" s="224" t="str">
        <f>IF(ROUND('Quarterly % Triangle'!V50-'Quarterly % Triangle'!V49,1)=0,"-",ROUND('Quarterly % Triangle'!V50-'Quarterly % Triangle'!V49,1))</f>
        <v>-</v>
      </c>
      <c r="W50" s="224" t="str">
        <f>IF(ROUND('Quarterly % Triangle'!W50-'Quarterly % Triangle'!W49,1)=0,"-",ROUND('Quarterly % Triangle'!W50-'Quarterly % Triangle'!W49,1))</f>
        <v>-</v>
      </c>
      <c r="X50" s="224" t="str">
        <f>IF(ROUND('Quarterly % Triangle'!X50-'Quarterly % Triangle'!X49,1)=0,"-",ROUND('Quarterly % Triangle'!X50-'Quarterly % Triangle'!X49,1))</f>
        <v>-</v>
      </c>
      <c r="Y50" s="224" t="str">
        <f>IF(ROUND('Quarterly % Triangle'!Y50-'Quarterly % Triangle'!Y49,1)=0,"-",ROUND('Quarterly % Triangle'!Y50-'Quarterly % Triangle'!Y49,1))</f>
        <v>-</v>
      </c>
      <c r="Z50" s="224" t="str">
        <f>IF(ROUND('Quarterly % Triangle'!Z50-'Quarterly % Triangle'!Z49,1)=0,"-",ROUND('Quarterly % Triangle'!Z50-'Quarterly % Triangle'!Z49,1))</f>
        <v>-</v>
      </c>
      <c r="AA50" s="224" t="str">
        <f>IF(ROUND('Quarterly % Triangle'!AA50-'Quarterly % Triangle'!AA49,1)=0,"-",ROUND('Quarterly % Triangle'!AA50-'Quarterly % Triangle'!AA49,1))</f>
        <v>-</v>
      </c>
      <c r="AB50" s="228" t="str">
        <f>IF(ROUND('Quarterly % Triangle'!AB50-'Quarterly % Triangle'!AB49,1)=0,"-",ROUND('Quarterly % Triangle'!AB50-'Quarterly % Triangle'!AB49,1))</f>
        <v>-</v>
      </c>
      <c r="AC50" s="224" t="str">
        <f>IF(ROUND('Quarterly % Triangle'!AC50-'Quarterly % Triangle'!AC49,1)=0,"-",ROUND('Quarterly % Triangle'!AC50-'Quarterly % Triangle'!AC49,1))</f>
        <v>-</v>
      </c>
      <c r="AD50" s="224" t="str">
        <f>IF(ROUND('Quarterly % Triangle'!AD50-'Quarterly % Triangle'!AD49,1)=0,"-",ROUND('Quarterly % Triangle'!AD50-'Quarterly % Triangle'!AD49,1))</f>
        <v>-</v>
      </c>
      <c r="AE50" s="224" t="str">
        <f>IF(ROUND('Quarterly % Triangle'!AE50-'Quarterly % Triangle'!AE49,1)=0,"-",ROUND('Quarterly % Triangle'!AE50-'Quarterly % Triangle'!AE49,1))</f>
        <v>-</v>
      </c>
      <c r="AF50" s="224" t="str">
        <f>IF(ROUND('Quarterly % Triangle'!AF50-'Quarterly % Triangle'!AF49,1)=0,"-",ROUND('Quarterly % Triangle'!AF50-'Quarterly % Triangle'!AF49,1))</f>
        <v>-</v>
      </c>
      <c r="AG50" s="224" t="str">
        <f>IF(ROUND('Quarterly % Triangle'!AG50-'Quarterly % Triangle'!AG49,1)=0,"-",ROUND('Quarterly % Triangle'!AG50-'Quarterly % Triangle'!AG49,1))</f>
        <v>-</v>
      </c>
      <c r="AH50" s="224" t="str">
        <f>IF(ROUND('Quarterly % Triangle'!AH50-'Quarterly % Triangle'!AH49,1)=0,"-",ROUND('Quarterly % Triangle'!AH50-'Quarterly % Triangle'!AH49,1))</f>
        <v>-</v>
      </c>
      <c r="AI50" s="224" t="str">
        <f>IF(ROUND('Quarterly % Triangle'!AI50-'Quarterly % Triangle'!AI49,1)=0,"-",ROUND('Quarterly % Triangle'!AI50-'Quarterly % Triangle'!AI49,1))</f>
        <v>-</v>
      </c>
      <c r="AJ50" s="224" t="str">
        <f>IF(ROUND('Quarterly % Triangle'!AJ50-'Quarterly % Triangle'!AJ49,1)=0,"-",ROUND('Quarterly % Triangle'!AJ50-'Quarterly % Triangle'!AJ49,1))</f>
        <v>-</v>
      </c>
      <c r="AK50" s="224" t="str">
        <f>IF(ROUND('Quarterly % Triangle'!AK50-'Quarterly % Triangle'!AK49,1)=0,"-",ROUND('Quarterly % Triangle'!AK50-'Quarterly % Triangle'!AK49,1))</f>
        <v>-</v>
      </c>
      <c r="AL50" s="224">
        <f>IF(ROUND('Quarterly % Triangle'!AL50-'Quarterly % Triangle'!AL49,1)=0,"-",ROUND('Quarterly % Triangle'!AL50-'Quarterly % Triangle'!AL49,1))</f>
        <v>-0.1</v>
      </c>
      <c r="AM50" s="224">
        <f>IF(ROUND('Quarterly % Triangle'!AM50-'Quarterly % Triangle'!AM49,1)=0,"-",ROUND('Quarterly % Triangle'!AM50-'Quarterly % Triangle'!AM49,1))</f>
        <v>0.1</v>
      </c>
      <c r="AN50" s="220"/>
      <c r="AO50" s="221"/>
      <c r="AP50" s="222"/>
      <c r="AQ50" s="222"/>
      <c r="AR50" s="222"/>
      <c r="AS50" s="222"/>
      <c r="AT50" s="222"/>
      <c r="AU50" s="222"/>
      <c r="AV50" s="222"/>
      <c r="AW50" s="222"/>
      <c r="AX50" s="222"/>
      <c r="AY50" s="222"/>
      <c r="AZ50" s="222"/>
      <c r="BA50" s="222"/>
      <c r="BB50" s="222"/>
      <c r="BC50" s="222"/>
      <c r="BD50" s="222"/>
      <c r="BE50" s="222"/>
      <c r="BF50" s="222"/>
      <c r="BG50" s="222"/>
      <c r="BH50" s="222"/>
      <c r="BI50" s="222"/>
      <c r="BJ50" s="222"/>
      <c r="BK50" s="222"/>
      <c r="BL50" s="222"/>
      <c r="BM50" s="226"/>
    </row>
    <row r="51" spans="1:65" s="111" customFormat="1" x14ac:dyDescent="0.25">
      <c r="A51" s="93"/>
      <c r="B51" s="112" t="s">
        <v>362</v>
      </c>
      <c r="C51" s="219" t="str">
        <f>IF(ROUND('Quarterly % Triangle'!C51-'Quarterly % Triangle'!C50,1)=0,"-",ROUND('Quarterly % Triangle'!C51-'Quarterly % Triangle'!C50,1))</f>
        <v>-</v>
      </c>
      <c r="D51" s="224" t="str">
        <f>IF(ROUND('Quarterly % Triangle'!D51-'Quarterly % Triangle'!D50,1)=0,"-",ROUND('Quarterly % Triangle'!D51-'Quarterly % Triangle'!D50,1))</f>
        <v>-</v>
      </c>
      <c r="E51" s="224" t="str">
        <f>IF(ROUND('Quarterly % Triangle'!E51-'Quarterly % Triangle'!E50,1)=0,"-",ROUND('Quarterly % Triangle'!E51-'Quarterly % Triangle'!E50,1))</f>
        <v>-</v>
      </c>
      <c r="F51" s="224" t="str">
        <f>IF(ROUND('Quarterly % Triangle'!F51-'Quarterly % Triangle'!F50,1)=0,"-",ROUND('Quarterly % Triangle'!F51-'Quarterly % Triangle'!F50,1))</f>
        <v>-</v>
      </c>
      <c r="G51" s="224" t="str">
        <f>IF(ROUND('Quarterly % Triangle'!G51-'Quarterly % Triangle'!G50,1)=0,"-",ROUND('Quarterly % Triangle'!G51-'Quarterly % Triangle'!G50,1))</f>
        <v>-</v>
      </c>
      <c r="H51" s="224" t="str">
        <f>IF(ROUND('Quarterly % Triangle'!H51-'Quarterly % Triangle'!H50,1)=0,"-",ROUND('Quarterly % Triangle'!H51-'Quarterly % Triangle'!H50,1))</f>
        <v>-</v>
      </c>
      <c r="I51" s="224" t="str">
        <f>IF(ROUND('Quarterly % Triangle'!I51-'Quarterly % Triangle'!I50,1)=0,"-",ROUND('Quarterly % Triangle'!I51-'Quarterly % Triangle'!I50,1))</f>
        <v>-</v>
      </c>
      <c r="J51" s="224" t="str">
        <f>IF(ROUND('Quarterly % Triangle'!J51-'Quarterly % Triangle'!J50,1)=0,"-",ROUND('Quarterly % Triangle'!J51-'Quarterly % Triangle'!J50,1))</f>
        <v>-</v>
      </c>
      <c r="K51" s="224" t="str">
        <f>IF(ROUND('Quarterly % Triangle'!K51-'Quarterly % Triangle'!K50,1)=0,"-",ROUND('Quarterly % Triangle'!K51-'Quarterly % Triangle'!K50,1))</f>
        <v>-</v>
      </c>
      <c r="L51" s="224" t="str">
        <f>IF(ROUND('Quarterly % Triangle'!L51-'Quarterly % Triangle'!L50,1)=0,"-",ROUND('Quarterly % Triangle'!L51-'Quarterly % Triangle'!L50,1))</f>
        <v>-</v>
      </c>
      <c r="M51" s="224" t="str">
        <f>IF(ROUND('Quarterly % Triangle'!M51-'Quarterly % Triangle'!M50,1)=0,"-",ROUND('Quarterly % Triangle'!M51-'Quarterly % Triangle'!M50,1))</f>
        <v>-</v>
      </c>
      <c r="N51" s="224" t="str">
        <f>IF(ROUND('Quarterly % Triangle'!N51-'Quarterly % Triangle'!N50,1)=0,"-",ROUND('Quarterly % Triangle'!N51-'Quarterly % Triangle'!N50,1))</f>
        <v>-</v>
      </c>
      <c r="O51" s="224" t="str">
        <f>IF(ROUND('Quarterly % Triangle'!O51-'Quarterly % Triangle'!O50,1)=0,"-",ROUND('Quarterly % Triangle'!O51-'Quarterly % Triangle'!O50,1))</f>
        <v>-</v>
      </c>
      <c r="P51" s="224" t="str">
        <f>IF(ROUND('Quarterly % Triangle'!P51-'Quarterly % Triangle'!P50,1)=0,"-",ROUND('Quarterly % Triangle'!P51-'Quarterly % Triangle'!P50,1))</f>
        <v>-</v>
      </c>
      <c r="Q51" s="224" t="str">
        <f>IF(ROUND('Quarterly % Triangle'!Q51-'Quarterly % Triangle'!Q50,1)=0,"-",ROUND('Quarterly % Triangle'!Q51-'Quarterly % Triangle'!Q50,1))</f>
        <v>-</v>
      </c>
      <c r="R51" s="224" t="str">
        <f>IF(ROUND('Quarterly % Triangle'!R51-'Quarterly % Triangle'!R50,1)=0,"-",ROUND('Quarterly % Triangle'!R51-'Quarterly % Triangle'!R50,1))</f>
        <v>-</v>
      </c>
      <c r="S51" s="224" t="str">
        <f>IF(ROUND('Quarterly % Triangle'!S51-'Quarterly % Triangle'!S50,1)=0,"-",ROUND('Quarterly % Triangle'!S51-'Quarterly % Triangle'!S50,1))</f>
        <v>-</v>
      </c>
      <c r="T51" s="224" t="str">
        <f>IF(ROUND('Quarterly % Triangle'!T51-'Quarterly % Triangle'!T50,1)=0,"-",ROUND('Quarterly % Triangle'!T51-'Quarterly % Triangle'!T50,1))</f>
        <v>-</v>
      </c>
      <c r="U51" s="224" t="str">
        <f>IF(ROUND('Quarterly % Triangle'!U51-'Quarterly % Triangle'!U50,1)=0,"-",ROUND('Quarterly % Triangle'!U51-'Quarterly % Triangle'!U50,1))</f>
        <v>-</v>
      </c>
      <c r="V51" s="224" t="str">
        <f>IF(ROUND('Quarterly % Triangle'!V51-'Quarterly % Triangle'!V50,1)=0,"-",ROUND('Quarterly % Triangle'!V51-'Quarterly % Triangle'!V50,1))</f>
        <v>-</v>
      </c>
      <c r="W51" s="224" t="str">
        <f>IF(ROUND('Quarterly % Triangle'!W51-'Quarterly % Triangle'!W50,1)=0,"-",ROUND('Quarterly % Triangle'!W51-'Quarterly % Triangle'!W50,1))</f>
        <v>-</v>
      </c>
      <c r="X51" s="224" t="str">
        <f>IF(ROUND('Quarterly % Triangle'!X51-'Quarterly % Triangle'!X50,1)=0,"-",ROUND('Quarterly % Triangle'!X51-'Quarterly % Triangle'!X50,1))</f>
        <v>-</v>
      </c>
      <c r="Y51" s="224" t="str">
        <f>IF(ROUND('Quarterly % Triangle'!Y51-'Quarterly % Triangle'!Y50,1)=0,"-",ROUND('Quarterly % Triangle'!Y51-'Quarterly % Triangle'!Y50,1))</f>
        <v>-</v>
      </c>
      <c r="Z51" s="224" t="str">
        <f>IF(ROUND('Quarterly % Triangle'!Z51-'Quarterly % Triangle'!Z50,1)=0,"-",ROUND('Quarterly % Triangle'!Z51-'Quarterly % Triangle'!Z50,1))</f>
        <v>-</v>
      </c>
      <c r="AA51" s="224" t="str">
        <f>IF(ROUND('Quarterly % Triangle'!AA51-'Quarterly % Triangle'!AA50,1)=0,"-",ROUND('Quarterly % Triangle'!AA51-'Quarterly % Triangle'!AA50,1))</f>
        <v>-</v>
      </c>
      <c r="AB51" s="224" t="str">
        <f>IF(ROUND('Quarterly % Triangle'!AB51-'Quarterly % Triangle'!AB50,1)=0,"-",ROUND('Quarterly % Triangle'!AB51-'Quarterly % Triangle'!AB50,1))</f>
        <v>-</v>
      </c>
      <c r="AC51" s="228" t="str">
        <f>IF(ROUND('Quarterly % Triangle'!AC51-'Quarterly % Triangle'!AC50,1)=0,"-",ROUND('Quarterly % Triangle'!AC51-'Quarterly % Triangle'!AC50,1))</f>
        <v>-</v>
      </c>
      <c r="AD51" s="224" t="str">
        <f>IF(ROUND('Quarterly % Triangle'!AD51-'Quarterly % Triangle'!AD50,1)=0,"-",ROUND('Quarterly % Triangle'!AD51-'Quarterly % Triangle'!AD50,1))</f>
        <v>-</v>
      </c>
      <c r="AE51" s="224" t="str">
        <f>IF(ROUND('Quarterly % Triangle'!AE51-'Quarterly % Triangle'!AE50,1)=0,"-",ROUND('Quarterly % Triangle'!AE51-'Quarterly % Triangle'!AE50,1))</f>
        <v>-</v>
      </c>
      <c r="AF51" s="224" t="str">
        <f>IF(ROUND('Quarterly % Triangle'!AF51-'Quarterly % Triangle'!AF50,1)=0,"-",ROUND('Quarterly % Triangle'!AF51-'Quarterly % Triangle'!AF50,1))</f>
        <v>-</v>
      </c>
      <c r="AG51" s="224" t="str">
        <f>IF(ROUND('Quarterly % Triangle'!AG51-'Quarterly % Triangle'!AG50,1)=0,"-",ROUND('Quarterly % Triangle'!AG51-'Quarterly % Triangle'!AG50,1))</f>
        <v>-</v>
      </c>
      <c r="AH51" s="224" t="str">
        <f>IF(ROUND('Quarterly % Triangle'!AH51-'Quarterly % Triangle'!AH50,1)=0,"-",ROUND('Quarterly % Triangle'!AH51-'Quarterly % Triangle'!AH50,1))</f>
        <v>-</v>
      </c>
      <c r="AI51" s="224" t="str">
        <f>IF(ROUND('Quarterly % Triangle'!AI51-'Quarterly % Triangle'!AI50,1)=0,"-",ROUND('Quarterly % Triangle'!AI51-'Quarterly % Triangle'!AI50,1))</f>
        <v>-</v>
      </c>
      <c r="AJ51" s="224" t="str">
        <f>IF(ROUND('Quarterly % Triangle'!AJ51-'Quarterly % Triangle'!AJ50,1)=0,"-",ROUND('Quarterly % Triangle'!AJ51-'Quarterly % Triangle'!AJ50,1))</f>
        <v>-</v>
      </c>
      <c r="AK51" s="224" t="str">
        <f>IF(ROUND('Quarterly % Triangle'!AK51-'Quarterly % Triangle'!AK50,1)=0,"-",ROUND('Quarterly % Triangle'!AK51-'Quarterly % Triangle'!AK50,1))</f>
        <v>-</v>
      </c>
      <c r="AL51" s="224">
        <f>IF(ROUND('Quarterly % Triangle'!AL51-'Quarterly % Triangle'!AL50,1)=0,"-",ROUND('Quarterly % Triangle'!AL51-'Quarterly % Triangle'!AL50,1))</f>
        <v>0.1</v>
      </c>
      <c r="AM51" s="224">
        <f>IF(ROUND('Quarterly % Triangle'!AM51-'Quarterly % Triangle'!AM50,1)=0,"-",ROUND('Quarterly % Triangle'!AM51-'Quarterly % Triangle'!AM50,1))</f>
        <v>-0.1</v>
      </c>
      <c r="AN51" s="224">
        <f>IF(ROUND('Quarterly % Triangle'!AN51-'Quarterly % Triangle'!AN50,1)=0,"-",ROUND('Quarterly % Triangle'!AN51-'Quarterly % Triangle'!AN50,1))</f>
        <v>-0.1</v>
      </c>
      <c r="AO51" s="220"/>
      <c r="AP51" s="221"/>
      <c r="AQ51" s="222"/>
      <c r="AR51" s="222"/>
      <c r="AS51" s="222"/>
      <c r="AT51" s="222"/>
      <c r="AU51" s="222"/>
      <c r="AV51" s="222"/>
      <c r="AW51" s="222"/>
      <c r="AX51" s="222"/>
      <c r="AY51" s="222"/>
      <c r="AZ51" s="222"/>
      <c r="BA51" s="222"/>
      <c r="BB51" s="222"/>
      <c r="BC51" s="222"/>
      <c r="BD51" s="222"/>
      <c r="BE51" s="222"/>
      <c r="BF51" s="222"/>
      <c r="BG51" s="222"/>
      <c r="BH51" s="222"/>
      <c r="BI51" s="222"/>
      <c r="BJ51" s="222"/>
      <c r="BK51" s="222"/>
      <c r="BL51" s="222"/>
      <c r="BM51" s="226"/>
    </row>
    <row r="52" spans="1:65" s="111" customFormat="1" x14ac:dyDescent="0.25">
      <c r="A52" s="93"/>
      <c r="B52" s="112" t="s">
        <v>363</v>
      </c>
      <c r="C52" s="219">
        <f>IF(ROUND('Quarterly % Triangle'!C52-'Quarterly % Triangle'!C51,1)=0,"-",ROUND('Quarterly % Triangle'!C52-'Quarterly % Triangle'!C51,1))</f>
        <v>-0.1</v>
      </c>
      <c r="D52" s="224">
        <f>IF(ROUND('Quarterly % Triangle'!D52-'Quarterly % Triangle'!D51,1)=0,"-",ROUND('Quarterly % Triangle'!D52-'Quarterly % Triangle'!D51,1))</f>
        <v>0.1</v>
      </c>
      <c r="E52" s="224" t="str">
        <f>IF(ROUND('Quarterly % Triangle'!E52-'Quarterly % Triangle'!E51,1)=0,"-",ROUND('Quarterly % Triangle'!E52-'Quarterly % Triangle'!E51,1))</f>
        <v>-</v>
      </c>
      <c r="F52" s="224">
        <f>IF(ROUND('Quarterly % Triangle'!F52-'Quarterly % Triangle'!F51,1)=0,"-",ROUND('Quarterly % Triangle'!F52-'Quarterly % Triangle'!F51,1))</f>
        <v>-0.1</v>
      </c>
      <c r="G52" s="224" t="str">
        <f>IF(ROUND('Quarterly % Triangle'!G52-'Quarterly % Triangle'!G51,1)=0,"-",ROUND('Quarterly % Triangle'!G52-'Quarterly % Triangle'!G51,1))</f>
        <v>-</v>
      </c>
      <c r="H52" s="224" t="str">
        <f>IF(ROUND('Quarterly % Triangle'!H52-'Quarterly % Triangle'!H51,1)=0,"-",ROUND('Quarterly % Triangle'!H52-'Quarterly % Triangle'!H51,1))</f>
        <v>-</v>
      </c>
      <c r="I52" s="224">
        <f>IF(ROUND('Quarterly % Triangle'!I52-'Quarterly % Triangle'!I51,1)=0,"-",ROUND('Quarterly % Triangle'!I52-'Quarterly % Triangle'!I51,1))</f>
        <v>0.1</v>
      </c>
      <c r="J52" s="224">
        <f>IF(ROUND('Quarterly % Triangle'!J52-'Quarterly % Triangle'!J51,1)=0,"-",ROUND('Quarterly % Triangle'!J52-'Quarterly % Triangle'!J51,1))</f>
        <v>-0.1</v>
      </c>
      <c r="K52" s="224">
        <f>IF(ROUND('Quarterly % Triangle'!K52-'Quarterly % Triangle'!K51,1)=0,"-",ROUND('Quarterly % Triangle'!K52-'Quarterly % Triangle'!K51,1))</f>
        <v>0.1</v>
      </c>
      <c r="L52" s="224" t="str">
        <f>IF(ROUND('Quarterly % Triangle'!L52-'Quarterly % Triangle'!L51,1)=0,"-",ROUND('Quarterly % Triangle'!L52-'Quarterly % Triangle'!L51,1))</f>
        <v>-</v>
      </c>
      <c r="M52" s="224">
        <f>IF(ROUND('Quarterly % Triangle'!M52-'Quarterly % Triangle'!M51,1)=0,"-",ROUND('Quarterly % Triangle'!M52-'Quarterly % Triangle'!M51,1))</f>
        <v>-0.1</v>
      </c>
      <c r="N52" s="224">
        <f>IF(ROUND('Quarterly % Triangle'!N52-'Quarterly % Triangle'!N51,1)=0,"-",ROUND('Quarterly % Triangle'!N52-'Quarterly % Triangle'!N51,1))</f>
        <v>0.1</v>
      </c>
      <c r="O52" s="224" t="str">
        <f>IF(ROUND('Quarterly % Triangle'!O52-'Quarterly % Triangle'!O51,1)=0,"-",ROUND('Quarterly % Triangle'!O52-'Quarterly % Triangle'!O51,1))</f>
        <v>-</v>
      </c>
      <c r="P52" s="224" t="str">
        <f>IF(ROUND('Quarterly % Triangle'!P52-'Quarterly % Triangle'!P51,1)=0,"-",ROUND('Quarterly % Triangle'!P52-'Quarterly % Triangle'!P51,1))</f>
        <v>-</v>
      </c>
      <c r="Q52" s="224">
        <f>IF(ROUND('Quarterly % Triangle'!Q52-'Quarterly % Triangle'!Q51,1)=0,"-",ROUND('Quarterly % Triangle'!Q52-'Quarterly % Triangle'!Q51,1))</f>
        <v>-0.1</v>
      </c>
      <c r="R52" s="224" t="str">
        <f>IF(ROUND('Quarterly % Triangle'!R52-'Quarterly % Triangle'!R51,1)=0,"-",ROUND('Quarterly % Triangle'!R52-'Quarterly % Triangle'!R51,1))</f>
        <v>-</v>
      </c>
      <c r="S52" s="224">
        <f>IF(ROUND('Quarterly % Triangle'!S52-'Quarterly % Triangle'!S51,1)=0,"-",ROUND('Quarterly % Triangle'!S52-'Quarterly % Triangle'!S51,1))</f>
        <v>-0.1</v>
      </c>
      <c r="T52" s="224" t="str">
        <f>IF(ROUND('Quarterly % Triangle'!T52-'Quarterly % Triangle'!T51,1)=0,"-",ROUND('Quarterly % Triangle'!T52-'Quarterly % Triangle'!T51,1))</f>
        <v>-</v>
      </c>
      <c r="U52" s="224" t="str">
        <f>IF(ROUND('Quarterly % Triangle'!U52-'Quarterly % Triangle'!U51,1)=0,"-",ROUND('Quarterly % Triangle'!U52-'Quarterly % Triangle'!U51,1))</f>
        <v>-</v>
      </c>
      <c r="V52" s="224">
        <f>IF(ROUND('Quarterly % Triangle'!V52-'Quarterly % Triangle'!V51,1)=0,"-",ROUND('Quarterly % Triangle'!V52-'Quarterly % Triangle'!V51,1))</f>
        <v>-0.1</v>
      </c>
      <c r="W52" s="224">
        <f>IF(ROUND('Quarterly % Triangle'!W52-'Quarterly % Triangle'!W51,1)=0,"-",ROUND('Quarterly % Triangle'!W52-'Quarterly % Triangle'!W51,1))</f>
        <v>-0.2</v>
      </c>
      <c r="X52" s="224">
        <f>IF(ROUND('Quarterly % Triangle'!X52-'Quarterly % Triangle'!X51,1)=0,"-",ROUND('Quarterly % Triangle'!X52-'Quarterly % Triangle'!X51,1))</f>
        <v>-0.7</v>
      </c>
      <c r="Y52" s="224">
        <f>IF(ROUND('Quarterly % Triangle'!Y52-'Quarterly % Triangle'!Y51,1)=0,"-",ROUND('Quarterly % Triangle'!Y52-'Quarterly % Triangle'!Y51,1))</f>
        <v>-0.2</v>
      </c>
      <c r="Z52" s="224">
        <f>IF(ROUND('Quarterly % Triangle'!Z52-'Quarterly % Triangle'!Z51,1)=0,"-",ROUND('Quarterly % Triangle'!Z52-'Quarterly % Triangle'!Z51,1))</f>
        <v>-0.2</v>
      </c>
      <c r="AA52" s="224">
        <f>IF(ROUND('Quarterly % Triangle'!AA52-'Quarterly % Triangle'!AA51,1)=0,"-",ROUND('Quarterly % Triangle'!AA52-'Quarterly % Triangle'!AA51,1))</f>
        <v>-0.5</v>
      </c>
      <c r="AB52" s="224">
        <f>IF(ROUND('Quarterly % Triangle'!AB52-'Quarterly % Triangle'!AB51,1)=0,"-",ROUND('Quarterly % Triangle'!AB52-'Quarterly % Triangle'!AB51,1))</f>
        <v>-0.1</v>
      </c>
      <c r="AC52" s="224">
        <f>IF(ROUND('Quarterly % Triangle'!AC52-'Quarterly % Triangle'!AC51,1)=0,"-",ROUND('Quarterly % Triangle'!AC52-'Quarterly % Triangle'!AC51,1))</f>
        <v>-0.3</v>
      </c>
      <c r="AD52" s="228">
        <f>IF(ROUND('Quarterly % Triangle'!AD52-'Quarterly % Triangle'!AD51,1)=0,"-",ROUND('Quarterly % Triangle'!AD52-'Quarterly % Triangle'!AD51,1))</f>
        <v>-0.5</v>
      </c>
      <c r="AE52" s="224">
        <f>IF(ROUND('Quarterly % Triangle'!AE52-'Quarterly % Triangle'!AE51,1)=0,"-",ROUND('Quarterly % Triangle'!AE52-'Quarterly % Triangle'!AE51,1))</f>
        <v>-0.5</v>
      </c>
      <c r="AF52" s="224">
        <f>IF(ROUND('Quarterly % Triangle'!AF52-'Quarterly % Triangle'!AF51,1)=0,"-",ROUND('Quarterly % Triangle'!AF52-'Quarterly % Triangle'!AF51,1))</f>
        <v>0.1</v>
      </c>
      <c r="AG52" s="224">
        <f>IF(ROUND('Quarterly % Triangle'!AG52-'Quarterly % Triangle'!AG51,1)=0,"-",ROUND('Quarterly % Triangle'!AG52-'Quarterly % Triangle'!AG51,1))</f>
        <v>-0.2</v>
      </c>
      <c r="AH52" s="224">
        <f>IF(ROUND('Quarterly % Triangle'!AH52-'Quarterly % Triangle'!AH51,1)=0,"-",ROUND('Quarterly % Triangle'!AH52-'Quarterly % Triangle'!AH51,1))</f>
        <v>0.1</v>
      </c>
      <c r="AI52" s="224">
        <f>IF(ROUND('Quarterly % Triangle'!AI52-'Quarterly % Triangle'!AI51,1)=0,"-",ROUND('Quarterly % Triangle'!AI52-'Quarterly % Triangle'!AI51,1))</f>
        <v>0.3</v>
      </c>
      <c r="AJ52" s="224">
        <f>IF(ROUND('Quarterly % Triangle'!AJ52-'Quarterly % Triangle'!AJ51,1)=0,"-",ROUND('Quarterly % Triangle'!AJ52-'Quarterly % Triangle'!AJ51,1))</f>
        <v>-0.1</v>
      </c>
      <c r="AK52" s="224">
        <f>IF(ROUND('Quarterly % Triangle'!AK52-'Quarterly % Triangle'!AK51,1)=0,"-",ROUND('Quarterly % Triangle'!AK52-'Quarterly % Triangle'!AK51,1))</f>
        <v>0.1</v>
      </c>
      <c r="AL52" s="224">
        <f>IF(ROUND('Quarterly % Triangle'!AL52-'Quarterly % Triangle'!AL51,1)=0,"-",ROUND('Quarterly % Triangle'!AL52-'Quarterly % Triangle'!AL51,1))</f>
        <v>0.2</v>
      </c>
      <c r="AM52" s="224" t="str">
        <f>IF(ROUND('Quarterly % Triangle'!AM52-'Quarterly % Triangle'!AM51,1)=0,"-",ROUND('Quarterly % Triangle'!AM52-'Quarterly % Triangle'!AM51,1))</f>
        <v>-</v>
      </c>
      <c r="AN52" s="224">
        <f>IF(ROUND('Quarterly % Triangle'!AN52-'Quarterly % Triangle'!AN51,1)=0,"-",ROUND('Quarterly % Triangle'!AN52-'Quarterly % Triangle'!AN51,1))</f>
        <v>-0.1</v>
      </c>
      <c r="AO52" s="224">
        <f>IF(ROUND('Quarterly % Triangle'!AO52-'Quarterly % Triangle'!AO51,1)=0,"-",ROUND('Quarterly % Triangle'!AO52-'Quarterly % Triangle'!AO51,1))</f>
        <v>0.7</v>
      </c>
      <c r="AP52" s="220"/>
      <c r="AQ52" s="221"/>
      <c r="AR52" s="222"/>
      <c r="AS52" s="222"/>
      <c r="AT52" s="222"/>
      <c r="AU52" s="222"/>
      <c r="AV52" s="222"/>
      <c r="AW52" s="222"/>
      <c r="AX52" s="222"/>
      <c r="AY52" s="222"/>
      <c r="AZ52" s="222"/>
      <c r="BA52" s="222"/>
      <c r="BB52" s="222"/>
      <c r="BC52" s="222"/>
      <c r="BD52" s="222"/>
      <c r="BE52" s="222"/>
      <c r="BF52" s="222"/>
      <c r="BG52" s="222"/>
      <c r="BH52" s="222"/>
      <c r="BI52" s="222"/>
      <c r="BJ52" s="222"/>
      <c r="BK52" s="222"/>
      <c r="BL52" s="222"/>
      <c r="BM52" s="226"/>
    </row>
    <row r="53" spans="1:65" s="111" customFormat="1" x14ac:dyDescent="0.25">
      <c r="A53" s="93"/>
      <c r="B53" s="112" t="s">
        <v>364</v>
      </c>
      <c r="C53" s="219" t="str">
        <f>IF(ROUND('Quarterly % Triangle'!C53-'Quarterly % Triangle'!C52,1)=0,"-",ROUND('Quarterly % Triangle'!C53-'Quarterly % Triangle'!C52,1))</f>
        <v>-</v>
      </c>
      <c r="D53" s="224">
        <f>IF(ROUND('Quarterly % Triangle'!D53-'Quarterly % Triangle'!D52,1)=0,"-",ROUND('Quarterly % Triangle'!D53-'Quarterly % Triangle'!D52,1))</f>
        <v>-0.1</v>
      </c>
      <c r="E53" s="224">
        <f>IF(ROUND('Quarterly % Triangle'!E53-'Quarterly % Triangle'!E52,1)=0,"-",ROUND('Quarterly % Triangle'!E53-'Quarterly % Triangle'!E52,1))</f>
        <v>0.1</v>
      </c>
      <c r="F53" s="224" t="str">
        <f>IF(ROUND('Quarterly % Triangle'!F53-'Quarterly % Triangle'!F52,1)=0,"-",ROUND('Quarterly % Triangle'!F53-'Quarterly % Triangle'!F52,1))</f>
        <v>-</v>
      </c>
      <c r="G53" s="224" t="str">
        <f>IF(ROUND('Quarterly % Triangle'!G53-'Quarterly % Triangle'!G52,1)=0,"-",ROUND('Quarterly % Triangle'!G53-'Quarterly % Triangle'!G52,1))</f>
        <v>-</v>
      </c>
      <c r="H53" s="224" t="str">
        <f>IF(ROUND('Quarterly % Triangle'!H53-'Quarterly % Triangle'!H52,1)=0,"-",ROUND('Quarterly % Triangle'!H53-'Quarterly % Triangle'!H52,1))</f>
        <v>-</v>
      </c>
      <c r="I53" s="224">
        <f>IF(ROUND('Quarterly % Triangle'!I53-'Quarterly % Triangle'!I52,1)=0,"-",ROUND('Quarterly % Triangle'!I53-'Quarterly % Triangle'!I52,1))</f>
        <v>-0.1</v>
      </c>
      <c r="J53" s="224">
        <f>IF(ROUND('Quarterly % Triangle'!J53-'Quarterly % Triangle'!J52,1)=0,"-",ROUND('Quarterly % Triangle'!J53-'Quarterly % Triangle'!J52,1))</f>
        <v>0.1</v>
      </c>
      <c r="K53" s="224">
        <f>IF(ROUND('Quarterly % Triangle'!K53-'Quarterly % Triangle'!K52,1)=0,"-",ROUND('Quarterly % Triangle'!K53-'Quarterly % Triangle'!K52,1))</f>
        <v>-0.2</v>
      </c>
      <c r="L53" s="224" t="str">
        <f>IF(ROUND('Quarterly % Triangle'!L53-'Quarterly % Triangle'!L52,1)=0,"-",ROUND('Quarterly % Triangle'!L53-'Quarterly % Triangle'!L52,1))</f>
        <v>-</v>
      </c>
      <c r="M53" s="224">
        <f>IF(ROUND('Quarterly % Triangle'!M53-'Quarterly % Triangle'!M52,1)=0,"-",ROUND('Quarterly % Triangle'!M53-'Quarterly % Triangle'!M52,1))</f>
        <v>0.1</v>
      </c>
      <c r="N53" s="224">
        <f>IF(ROUND('Quarterly % Triangle'!N53-'Quarterly % Triangle'!N52,1)=0,"-",ROUND('Quarterly % Triangle'!N53-'Quarterly % Triangle'!N52,1))</f>
        <v>-0.1</v>
      </c>
      <c r="O53" s="224" t="str">
        <f>IF(ROUND('Quarterly % Triangle'!O53-'Quarterly % Triangle'!O52,1)=0,"-",ROUND('Quarterly % Triangle'!O53-'Quarterly % Triangle'!O52,1))</f>
        <v>-</v>
      </c>
      <c r="P53" s="224" t="str">
        <f>IF(ROUND('Quarterly % Triangle'!P53-'Quarterly % Triangle'!P52,1)=0,"-",ROUND('Quarterly % Triangle'!P53-'Quarterly % Triangle'!P52,1))</f>
        <v>-</v>
      </c>
      <c r="Q53" s="224" t="str">
        <f>IF(ROUND('Quarterly % Triangle'!Q53-'Quarterly % Triangle'!Q52,1)=0,"-",ROUND('Quarterly % Triangle'!Q53-'Quarterly % Triangle'!Q52,1))</f>
        <v>-</v>
      </c>
      <c r="R53" s="224" t="str">
        <f>IF(ROUND('Quarterly % Triangle'!R53-'Quarterly % Triangle'!R52,1)=0,"-",ROUND('Quarterly % Triangle'!R53-'Quarterly % Triangle'!R52,1))</f>
        <v>-</v>
      </c>
      <c r="S53" s="224">
        <f>IF(ROUND('Quarterly % Triangle'!S53-'Quarterly % Triangle'!S52,1)=0,"-",ROUND('Quarterly % Triangle'!S53-'Quarterly % Triangle'!S52,1))</f>
        <v>0.1</v>
      </c>
      <c r="T53" s="224" t="str">
        <f>IF(ROUND('Quarterly % Triangle'!T53-'Quarterly % Triangle'!T52,1)=0,"-",ROUND('Quarterly % Triangle'!T53-'Quarterly % Triangle'!T52,1))</f>
        <v>-</v>
      </c>
      <c r="U53" s="224">
        <f>IF(ROUND('Quarterly % Triangle'!U53-'Quarterly % Triangle'!U52,1)=0,"-",ROUND('Quarterly % Triangle'!U53-'Quarterly % Triangle'!U52,1))</f>
        <v>-0.1</v>
      </c>
      <c r="V53" s="224">
        <f>IF(ROUND('Quarterly % Triangle'!V53-'Quarterly % Triangle'!V52,1)=0,"-",ROUND('Quarterly % Triangle'!V53-'Quarterly % Triangle'!V52,1))</f>
        <v>0.1</v>
      </c>
      <c r="W53" s="224">
        <f>IF(ROUND('Quarterly % Triangle'!W53-'Quarterly % Triangle'!W52,1)=0,"-",ROUND('Quarterly % Triangle'!W53-'Quarterly % Triangle'!W52,1))</f>
        <v>-0.2</v>
      </c>
      <c r="X53" s="224" t="str">
        <f>IF(ROUND('Quarterly % Triangle'!X53-'Quarterly % Triangle'!X52,1)=0,"-",ROUND('Quarterly % Triangle'!X53-'Quarterly % Triangle'!X52,1))</f>
        <v>-</v>
      </c>
      <c r="Y53" s="224" t="str">
        <f>IF(ROUND('Quarterly % Triangle'!Y53-'Quarterly % Triangle'!Y52,1)=0,"-",ROUND('Quarterly % Triangle'!Y53-'Quarterly % Triangle'!Y52,1))</f>
        <v>-</v>
      </c>
      <c r="Z53" s="224">
        <f>IF(ROUND('Quarterly % Triangle'!Z53-'Quarterly % Triangle'!Z52,1)=0,"-",ROUND('Quarterly % Triangle'!Z53-'Quarterly % Triangle'!Z52,1))</f>
        <v>0.1</v>
      </c>
      <c r="AA53" s="224">
        <f>IF(ROUND('Quarterly % Triangle'!AA53-'Quarterly % Triangle'!AA52,1)=0,"-",ROUND('Quarterly % Triangle'!AA53-'Quarterly % Triangle'!AA52,1))</f>
        <v>0.2</v>
      </c>
      <c r="AB53" s="224">
        <f>IF(ROUND('Quarterly % Triangle'!AB53-'Quarterly % Triangle'!AB52,1)=0,"-",ROUND('Quarterly % Triangle'!AB53-'Quarterly % Triangle'!AB52,1))</f>
        <v>-0.2</v>
      </c>
      <c r="AC53" s="224" t="str">
        <f>IF(ROUND('Quarterly % Triangle'!AC53-'Quarterly % Triangle'!AC52,1)=0,"-",ROUND('Quarterly % Triangle'!AC53-'Quarterly % Triangle'!AC52,1))</f>
        <v>-</v>
      </c>
      <c r="AD53" s="224">
        <f>IF(ROUND('Quarterly % Triangle'!AD53-'Quarterly % Triangle'!AD52,1)=0,"-",ROUND('Quarterly % Triangle'!AD53-'Quarterly % Triangle'!AD52,1))</f>
        <v>0.2</v>
      </c>
      <c r="AE53" s="228">
        <f>IF(ROUND('Quarterly % Triangle'!AE53-'Quarterly % Triangle'!AE52,1)=0,"-",ROUND('Quarterly % Triangle'!AE53-'Quarterly % Triangle'!AE52,1))</f>
        <v>0.3</v>
      </c>
      <c r="AF53" s="224" t="str">
        <f>IF(ROUND('Quarterly % Triangle'!AF53-'Quarterly % Triangle'!AF52,1)=0,"-",ROUND('Quarterly % Triangle'!AF53-'Quarterly % Triangle'!AF52,1))</f>
        <v>-</v>
      </c>
      <c r="AG53" s="224" t="str">
        <f>IF(ROUND('Quarterly % Triangle'!AG53-'Quarterly % Triangle'!AG52,1)=0,"-",ROUND('Quarterly % Triangle'!AG53-'Quarterly % Triangle'!AG52,1))</f>
        <v>-</v>
      </c>
      <c r="AH53" s="224">
        <f>IF(ROUND('Quarterly % Triangle'!AH53-'Quarterly % Triangle'!AH52,1)=0,"-",ROUND('Quarterly % Triangle'!AH53-'Quarterly % Triangle'!AH52,1))</f>
        <v>0.1</v>
      </c>
      <c r="AI53" s="224">
        <f>IF(ROUND('Quarterly % Triangle'!AI53-'Quarterly % Triangle'!AI52,1)=0,"-",ROUND('Quarterly % Triangle'!AI53-'Quarterly % Triangle'!AI52,1))</f>
        <v>-0.2</v>
      </c>
      <c r="AJ53" s="224" t="str">
        <f>IF(ROUND('Quarterly % Triangle'!AJ53-'Quarterly % Triangle'!AJ52,1)=0,"-",ROUND('Quarterly % Triangle'!AJ53-'Quarterly % Triangle'!AJ52,1))</f>
        <v>-</v>
      </c>
      <c r="AK53" s="224">
        <f>IF(ROUND('Quarterly % Triangle'!AK53-'Quarterly % Triangle'!AK52,1)=0,"-",ROUND('Quarterly % Triangle'!AK53-'Quarterly % Triangle'!AK52,1))</f>
        <v>0.1</v>
      </c>
      <c r="AL53" s="224">
        <f>IF(ROUND('Quarterly % Triangle'!AL53-'Quarterly % Triangle'!AL52,1)=0,"-",ROUND('Quarterly % Triangle'!AL53-'Quarterly % Triangle'!AL52,1))</f>
        <v>0.1</v>
      </c>
      <c r="AM53" s="224" t="str">
        <f>IF(ROUND('Quarterly % Triangle'!AM53-'Quarterly % Triangle'!AM52,1)=0,"-",ROUND('Quarterly % Triangle'!AM53-'Quarterly % Triangle'!AM52,1))</f>
        <v>-</v>
      </c>
      <c r="AN53" s="224">
        <f>IF(ROUND('Quarterly % Triangle'!AN53-'Quarterly % Triangle'!AN52,1)=0,"-",ROUND('Quarterly % Triangle'!AN53-'Quarterly % Triangle'!AN52,1))</f>
        <v>0.1</v>
      </c>
      <c r="AO53" s="224">
        <f>IF(ROUND('Quarterly % Triangle'!AO53-'Quarterly % Triangle'!AO52,1)=0,"-",ROUND('Quarterly % Triangle'!AO53-'Quarterly % Triangle'!AO52,1))</f>
        <v>-0.3</v>
      </c>
      <c r="AP53" s="224">
        <f>IF(ROUND('Quarterly % Triangle'!AP53-'Quarterly % Triangle'!AP52,1)=0,"-",ROUND('Quarterly % Triangle'!AP53-'Quarterly % Triangle'!AP52,1))</f>
        <v>0.4</v>
      </c>
      <c r="AQ53" s="220"/>
      <c r="AR53" s="221"/>
      <c r="AS53" s="222"/>
      <c r="AT53" s="222"/>
      <c r="AU53" s="222"/>
      <c r="AV53" s="222"/>
      <c r="AW53" s="222"/>
      <c r="AX53" s="222"/>
      <c r="AY53" s="222"/>
      <c r="AZ53" s="222"/>
      <c r="BA53" s="222"/>
      <c r="BB53" s="222"/>
      <c r="BC53" s="222"/>
      <c r="BD53" s="222"/>
      <c r="BE53" s="222"/>
      <c r="BF53" s="222"/>
      <c r="BG53" s="222"/>
      <c r="BH53" s="222"/>
      <c r="BI53" s="222"/>
      <c r="BJ53" s="222"/>
      <c r="BK53" s="222"/>
      <c r="BL53" s="222"/>
      <c r="BM53" s="226"/>
    </row>
    <row r="54" spans="1:65" s="111" customFormat="1" x14ac:dyDescent="0.25">
      <c r="A54" s="93"/>
      <c r="B54" s="112" t="s">
        <v>365</v>
      </c>
      <c r="C54" s="219" t="str">
        <f>IF(ROUND('Quarterly % Triangle'!C54-'Quarterly % Triangle'!C53,1)=0,"-",ROUND('Quarterly % Triangle'!C54-'Quarterly % Triangle'!C53,1))</f>
        <v>-</v>
      </c>
      <c r="D54" s="224" t="str">
        <f>IF(ROUND('Quarterly % Triangle'!D54-'Quarterly % Triangle'!D53,1)=0,"-",ROUND('Quarterly % Triangle'!D54-'Quarterly % Triangle'!D53,1))</f>
        <v>-</v>
      </c>
      <c r="E54" s="224" t="str">
        <f>IF(ROUND('Quarterly % Triangle'!E54-'Quarterly % Triangle'!E53,1)=0,"-",ROUND('Quarterly % Triangle'!E54-'Quarterly % Triangle'!E53,1))</f>
        <v>-</v>
      </c>
      <c r="F54" s="224" t="str">
        <f>IF(ROUND('Quarterly % Triangle'!F54-'Quarterly % Triangle'!F53,1)=0,"-",ROUND('Quarterly % Triangle'!F54-'Quarterly % Triangle'!F53,1))</f>
        <v>-</v>
      </c>
      <c r="G54" s="224" t="str">
        <f>IF(ROUND('Quarterly % Triangle'!G54-'Quarterly % Triangle'!G53,1)=0,"-",ROUND('Quarterly % Triangle'!G54-'Quarterly % Triangle'!G53,1))</f>
        <v>-</v>
      </c>
      <c r="H54" s="224" t="str">
        <f>IF(ROUND('Quarterly % Triangle'!H54-'Quarterly % Triangle'!H53,1)=0,"-",ROUND('Quarterly % Triangle'!H54-'Quarterly % Triangle'!H53,1))</f>
        <v>-</v>
      </c>
      <c r="I54" s="224" t="str">
        <f>IF(ROUND('Quarterly % Triangle'!I54-'Quarterly % Triangle'!I53,1)=0,"-",ROUND('Quarterly % Triangle'!I54-'Quarterly % Triangle'!I53,1))</f>
        <v>-</v>
      </c>
      <c r="J54" s="224" t="str">
        <f>IF(ROUND('Quarterly % Triangle'!J54-'Quarterly % Triangle'!J53,1)=0,"-",ROUND('Quarterly % Triangle'!J54-'Quarterly % Triangle'!J53,1))</f>
        <v>-</v>
      </c>
      <c r="K54" s="224" t="str">
        <f>IF(ROUND('Quarterly % Triangle'!K54-'Quarterly % Triangle'!K53,1)=0,"-",ROUND('Quarterly % Triangle'!K54-'Quarterly % Triangle'!K53,1))</f>
        <v>-</v>
      </c>
      <c r="L54" s="224" t="str">
        <f>IF(ROUND('Quarterly % Triangle'!L54-'Quarterly % Triangle'!L53,1)=0,"-",ROUND('Quarterly % Triangle'!L54-'Quarterly % Triangle'!L53,1))</f>
        <v>-</v>
      </c>
      <c r="M54" s="224" t="str">
        <f>IF(ROUND('Quarterly % Triangle'!M54-'Quarterly % Triangle'!M53,1)=0,"-",ROUND('Quarterly % Triangle'!M54-'Quarterly % Triangle'!M53,1))</f>
        <v>-</v>
      </c>
      <c r="N54" s="224" t="str">
        <f>IF(ROUND('Quarterly % Triangle'!N54-'Quarterly % Triangle'!N53,1)=0,"-",ROUND('Quarterly % Triangle'!N54-'Quarterly % Triangle'!N53,1))</f>
        <v>-</v>
      </c>
      <c r="O54" s="224" t="str">
        <f>IF(ROUND('Quarterly % Triangle'!O54-'Quarterly % Triangle'!O53,1)=0,"-",ROUND('Quarterly % Triangle'!O54-'Quarterly % Triangle'!O53,1))</f>
        <v>-</v>
      </c>
      <c r="P54" s="224" t="str">
        <f>IF(ROUND('Quarterly % Triangle'!P54-'Quarterly % Triangle'!P53,1)=0,"-",ROUND('Quarterly % Triangle'!P54-'Quarterly % Triangle'!P53,1))</f>
        <v>-</v>
      </c>
      <c r="Q54" s="224" t="str">
        <f>IF(ROUND('Quarterly % Triangle'!Q54-'Quarterly % Triangle'!Q53,1)=0,"-",ROUND('Quarterly % Triangle'!Q54-'Quarterly % Triangle'!Q53,1))</f>
        <v>-</v>
      </c>
      <c r="R54" s="224" t="str">
        <f>IF(ROUND('Quarterly % Triangle'!R54-'Quarterly % Triangle'!R53,1)=0,"-",ROUND('Quarterly % Triangle'!R54-'Quarterly % Triangle'!R53,1))</f>
        <v>-</v>
      </c>
      <c r="S54" s="224" t="str">
        <f>IF(ROUND('Quarterly % Triangle'!S54-'Quarterly % Triangle'!S53,1)=0,"-",ROUND('Quarterly % Triangle'!S54-'Quarterly % Triangle'!S53,1))</f>
        <v>-</v>
      </c>
      <c r="T54" s="224" t="str">
        <f>IF(ROUND('Quarterly % Triangle'!T54-'Quarterly % Triangle'!T53,1)=0,"-",ROUND('Quarterly % Triangle'!T54-'Quarterly % Triangle'!T53,1))</f>
        <v>-</v>
      </c>
      <c r="U54" s="224" t="str">
        <f>IF(ROUND('Quarterly % Triangle'!U54-'Quarterly % Triangle'!U53,1)=0,"-",ROUND('Quarterly % Triangle'!U54-'Quarterly % Triangle'!U53,1))</f>
        <v>-</v>
      </c>
      <c r="V54" s="224" t="str">
        <f>IF(ROUND('Quarterly % Triangle'!V54-'Quarterly % Triangle'!V53,1)=0,"-",ROUND('Quarterly % Triangle'!V54-'Quarterly % Triangle'!V53,1))</f>
        <v>-</v>
      </c>
      <c r="W54" s="224" t="str">
        <f>IF(ROUND('Quarterly % Triangle'!W54-'Quarterly % Triangle'!W53,1)=0,"-",ROUND('Quarterly % Triangle'!W54-'Quarterly % Triangle'!W53,1))</f>
        <v>-</v>
      </c>
      <c r="X54" s="224" t="str">
        <f>IF(ROUND('Quarterly % Triangle'!X54-'Quarterly % Triangle'!X53,1)=0,"-",ROUND('Quarterly % Triangle'!X54-'Quarterly % Triangle'!X53,1))</f>
        <v>-</v>
      </c>
      <c r="Y54" s="224" t="str">
        <f>IF(ROUND('Quarterly % Triangle'!Y54-'Quarterly % Triangle'!Y53,1)=0,"-",ROUND('Quarterly % Triangle'!Y54-'Quarterly % Triangle'!Y53,1))</f>
        <v>-</v>
      </c>
      <c r="Z54" s="224" t="str">
        <f>IF(ROUND('Quarterly % Triangle'!Z54-'Quarterly % Triangle'!Z53,1)=0,"-",ROUND('Quarterly % Triangle'!Z54-'Quarterly % Triangle'!Z53,1))</f>
        <v>-</v>
      </c>
      <c r="AA54" s="224" t="str">
        <f>IF(ROUND('Quarterly % Triangle'!AA54-'Quarterly % Triangle'!AA53,1)=0,"-",ROUND('Quarterly % Triangle'!AA54-'Quarterly % Triangle'!AA53,1))</f>
        <v>-</v>
      </c>
      <c r="AB54" s="224" t="str">
        <f>IF(ROUND('Quarterly % Triangle'!AB54-'Quarterly % Triangle'!AB53,1)=0,"-",ROUND('Quarterly % Triangle'!AB54-'Quarterly % Triangle'!AB53,1))</f>
        <v>-</v>
      </c>
      <c r="AC54" s="224" t="str">
        <f>IF(ROUND('Quarterly % Triangle'!AC54-'Quarterly % Triangle'!AC53,1)=0,"-",ROUND('Quarterly % Triangle'!AC54-'Quarterly % Triangle'!AC53,1))</f>
        <v>-</v>
      </c>
      <c r="AD54" s="224" t="str">
        <f>IF(ROUND('Quarterly % Triangle'!AD54-'Quarterly % Triangle'!AD53,1)=0,"-",ROUND('Quarterly % Triangle'!AD54-'Quarterly % Triangle'!AD53,1))</f>
        <v>-</v>
      </c>
      <c r="AE54" s="224" t="str">
        <f>IF(ROUND('Quarterly % Triangle'!AE54-'Quarterly % Triangle'!AE53,1)=0,"-",ROUND('Quarterly % Triangle'!AE54-'Quarterly % Triangle'!AE53,1))</f>
        <v>-</v>
      </c>
      <c r="AF54" s="228" t="str">
        <f>IF(ROUND('Quarterly % Triangle'!AF54-'Quarterly % Triangle'!AF53,1)=0,"-",ROUND('Quarterly % Triangle'!AF54-'Quarterly % Triangle'!AF53,1))</f>
        <v>-</v>
      </c>
      <c r="AG54" s="224" t="str">
        <f>IF(ROUND('Quarterly % Triangle'!AG54-'Quarterly % Triangle'!AG53,1)=0,"-",ROUND('Quarterly % Triangle'!AG54-'Quarterly % Triangle'!AG53,1))</f>
        <v>-</v>
      </c>
      <c r="AH54" s="224" t="str">
        <f>IF(ROUND('Quarterly % Triangle'!AH54-'Quarterly % Triangle'!AH53,1)=0,"-",ROUND('Quarterly % Triangle'!AH54-'Quarterly % Triangle'!AH53,1))</f>
        <v>-</v>
      </c>
      <c r="AI54" s="224" t="str">
        <f>IF(ROUND('Quarterly % Triangle'!AI54-'Quarterly % Triangle'!AI53,1)=0,"-",ROUND('Quarterly % Triangle'!AI54-'Quarterly % Triangle'!AI53,1))</f>
        <v>-</v>
      </c>
      <c r="AJ54" s="224" t="str">
        <f>IF(ROUND('Quarterly % Triangle'!AJ54-'Quarterly % Triangle'!AJ53,1)=0,"-",ROUND('Quarterly % Triangle'!AJ54-'Quarterly % Triangle'!AJ53,1))</f>
        <v>-</v>
      </c>
      <c r="AK54" s="224" t="str">
        <f>IF(ROUND('Quarterly % Triangle'!AK54-'Quarterly % Triangle'!AK53,1)=0,"-",ROUND('Quarterly % Triangle'!AK54-'Quarterly % Triangle'!AK53,1))</f>
        <v>-</v>
      </c>
      <c r="AL54" s="224" t="str">
        <f>IF(ROUND('Quarterly % Triangle'!AL54-'Quarterly % Triangle'!AL53,1)=0,"-",ROUND('Quarterly % Triangle'!AL54-'Quarterly % Triangle'!AL53,1))</f>
        <v>-</v>
      </c>
      <c r="AM54" s="224" t="str">
        <f>IF(ROUND('Quarterly % Triangle'!AM54-'Quarterly % Triangle'!AM53,1)=0,"-",ROUND('Quarterly % Triangle'!AM54-'Quarterly % Triangle'!AM53,1))</f>
        <v>-</v>
      </c>
      <c r="AN54" s="224" t="str">
        <f>IF(ROUND('Quarterly % Triangle'!AN54-'Quarterly % Triangle'!AN53,1)=0,"-",ROUND('Quarterly % Triangle'!AN54-'Quarterly % Triangle'!AN53,1))</f>
        <v>-</v>
      </c>
      <c r="AO54" s="224" t="str">
        <f>IF(ROUND('Quarterly % Triangle'!AO54-'Quarterly % Triangle'!AO53,1)=0,"-",ROUND('Quarterly % Triangle'!AO54-'Quarterly % Triangle'!AO53,1))</f>
        <v>-</v>
      </c>
      <c r="AP54" s="224" t="str">
        <f>IF(ROUND('Quarterly % Triangle'!AP54-'Quarterly % Triangle'!AP53,1)=0,"-",ROUND('Quarterly % Triangle'!AP54-'Quarterly % Triangle'!AP53,1))</f>
        <v>-</v>
      </c>
      <c r="AQ54" s="224">
        <f>IF(ROUND('Quarterly % Triangle'!AQ54-'Quarterly % Triangle'!AQ53,1)=0,"-",ROUND('Quarterly % Triangle'!AQ54-'Quarterly % Triangle'!AQ53,1))</f>
        <v>-0.3</v>
      </c>
      <c r="AR54" s="220"/>
      <c r="AS54" s="221"/>
      <c r="AT54" s="222"/>
      <c r="AU54" s="222"/>
      <c r="AV54" s="222"/>
      <c r="AW54" s="222"/>
      <c r="AX54" s="222"/>
      <c r="AY54" s="222"/>
      <c r="AZ54" s="222"/>
      <c r="BA54" s="222"/>
      <c r="BB54" s="222"/>
      <c r="BC54" s="222"/>
      <c r="BD54" s="222"/>
      <c r="BE54" s="222"/>
      <c r="BF54" s="222"/>
      <c r="BG54" s="222"/>
      <c r="BH54" s="222"/>
      <c r="BI54" s="222"/>
      <c r="BJ54" s="222"/>
      <c r="BK54" s="222"/>
      <c r="BL54" s="222"/>
      <c r="BM54" s="226"/>
    </row>
    <row r="55" spans="1:65" s="111" customFormat="1" x14ac:dyDescent="0.25">
      <c r="A55" s="93"/>
      <c r="B55" s="112" t="s">
        <v>366</v>
      </c>
      <c r="C55" s="219" t="str">
        <f>IF(ROUND('Quarterly % Triangle'!C55-'Quarterly % Triangle'!C54,1)=0,"-",ROUND('Quarterly % Triangle'!C55-'Quarterly % Triangle'!C54,1))</f>
        <v>-</v>
      </c>
      <c r="D55" s="224" t="str">
        <f>IF(ROUND('Quarterly % Triangle'!D55-'Quarterly % Triangle'!D54,1)=0,"-",ROUND('Quarterly % Triangle'!D55-'Quarterly % Triangle'!D54,1))</f>
        <v>-</v>
      </c>
      <c r="E55" s="224" t="str">
        <f>IF(ROUND('Quarterly % Triangle'!E55-'Quarterly % Triangle'!E54,1)=0,"-",ROUND('Quarterly % Triangle'!E55-'Quarterly % Triangle'!E54,1))</f>
        <v>-</v>
      </c>
      <c r="F55" s="224" t="str">
        <f>IF(ROUND('Quarterly % Triangle'!F55-'Quarterly % Triangle'!F54,1)=0,"-",ROUND('Quarterly % Triangle'!F55-'Quarterly % Triangle'!F54,1))</f>
        <v>-</v>
      </c>
      <c r="G55" s="224" t="str">
        <f>IF(ROUND('Quarterly % Triangle'!G55-'Quarterly % Triangle'!G54,1)=0,"-",ROUND('Quarterly % Triangle'!G55-'Quarterly % Triangle'!G54,1))</f>
        <v>-</v>
      </c>
      <c r="H55" s="224" t="str">
        <f>IF(ROUND('Quarterly % Triangle'!H55-'Quarterly % Triangle'!H54,1)=0,"-",ROUND('Quarterly % Triangle'!H55-'Quarterly % Triangle'!H54,1))</f>
        <v>-</v>
      </c>
      <c r="I55" s="224" t="str">
        <f>IF(ROUND('Quarterly % Triangle'!I55-'Quarterly % Triangle'!I54,1)=0,"-",ROUND('Quarterly % Triangle'!I55-'Quarterly % Triangle'!I54,1))</f>
        <v>-</v>
      </c>
      <c r="J55" s="224" t="str">
        <f>IF(ROUND('Quarterly % Triangle'!J55-'Quarterly % Triangle'!J54,1)=0,"-",ROUND('Quarterly % Triangle'!J55-'Quarterly % Triangle'!J54,1))</f>
        <v>-</v>
      </c>
      <c r="K55" s="224" t="str">
        <f>IF(ROUND('Quarterly % Triangle'!K55-'Quarterly % Triangle'!K54,1)=0,"-",ROUND('Quarterly % Triangle'!K55-'Quarterly % Triangle'!K54,1))</f>
        <v>-</v>
      </c>
      <c r="L55" s="224" t="str">
        <f>IF(ROUND('Quarterly % Triangle'!L55-'Quarterly % Triangle'!L54,1)=0,"-",ROUND('Quarterly % Triangle'!L55-'Quarterly % Triangle'!L54,1))</f>
        <v>-</v>
      </c>
      <c r="M55" s="224" t="str">
        <f>IF(ROUND('Quarterly % Triangle'!M55-'Quarterly % Triangle'!M54,1)=0,"-",ROUND('Quarterly % Triangle'!M55-'Quarterly % Triangle'!M54,1))</f>
        <v>-</v>
      </c>
      <c r="N55" s="224" t="str">
        <f>IF(ROUND('Quarterly % Triangle'!N55-'Quarterly % Triangle'!N54,1)=0,"-",ROUND('Quarterly % Triangle'!N55-'Quarterly % Triangle'!N54,1))</f>
        <v>-</v>
      </c>
      <c r="O55" s="224" t="str">
        <f>IF(ROUND('Quarterly % Triangle'!O55-'Quarterly % Triangle'!O54,1)=0,"-",ROUND('Quarterly % Triangle'!O55-'Quarterly % Triangle'!O54,1))</f>
        <v>-</v>
      </c>
      <c r="P55" s="224" t="str">
        <f>IF(ROUND('Quarterly % Triangle'!P55-'Quarterly % Triangle'!P54,1)=0,"-",ROUND('Quarterly % Triangle'!P55-'Quarterly % Triangle'!P54,1))</f>
        <v>-</v>
      </c>
      <c r="Q55" s="224" t="str">
        <f>IF(ROUND('Quarterly % Triangle'!Q55-'Quarterly % Triangle'!Q54,1)=0,"-",ROUND('Quarterly % Triangle'!Q55-'Quarterly % Triangle'!Q54,1))</f>
        <v>-</v>
      </c>
      <c r="R55" s="224" t="str">
        <f>IF(ROUND('Quarterly % Triangle'!R55-'Quarterly % Triangle'!R54,1)=0,"-",ROUND('Quarterly % Triangle'!R55-'Quarterly % Triangle'!R54,1))</f>
        <v>-</v>
      </c>
      <c r="S55" s="224" t="str">
        <f>IF(ROUND('Quarterly % Triangle'!S55-'Quarterly % Triangle'!S54,1)=0,"-",ROUND('Quarterly % Triangle'!S55-'Quarterly % Triangle'!S54,1))</f>
        <v>-</v>
      </c>
      <c r="T55" s="224" t="str">
        <f>IF(ROUND('Quarterly % Triangle'!T55-'Quarterly % Triangle'!T54,1)=0,"-",ROUND('Quarterly % Triangle'!T55-'Quarterly % Triangle'!T54,1))</f>
        <v>-</v>
      </c>
      <c r="U55" s="224" t="str">
        <f>IF(ROUND('Quarterly % Triangle'!U55-'Quarterly % Triangle'!U54,1)=0,"-",ROUND('Quarterly % Triangle'!U55-'Quarterly % Triangle'!U54,1))</f>
        <v>-</v>
      </c>
      <c r="V55" s="224" t="str">
        <f>IF(ROUND('Quarterly % Triangle'!V55-'Quarterly % Triangle'!V54,1)=0,"-",ROUND('Quarterly % Triangle'!V55-'Quarterly % Triangle'!V54,1))</f>
        <v>-</v>
      </c>
      <c r="W55" s="224" t="str">
        <f>IF(ROUND('Quarterly % Triangle'!W55-'Quarterly % Triangle'!W54,1)=0,"-",ROUND('Quarterly % Triangle'!W55-'Quarterly % Triangle'!W54,1))</f>
        <v>-</v>
      </c>
      <c r="X55" s="224" t="str">
        <f>IF(ROUND('Quarterly % Triangle'!X55-'Quarterly % Triangle'!X54,1)=0,"-",ROUND('Quarterly % Triangle'!X55-'Quarterly % Triangle'!X54,1))</f>
        <v>-</v>
      </c>
      <c r="Y55" s="224" t="str">
        <f>IF(ROUND('Quarterly % Triangle'!Y55-'Quarterly % Triangle'!Y54,1)=0,"-",ROUND('Quarterly % Triangle'!Y55-'Quarterly % Triangle'!Y54,1))</f>
        <v>-</v>
      </c>
      <c r="Z55" s="224" t="str">
        <f>IF(ROUND('Quarterly % Triangle'!Z55-'Quarterly % Triangle'!Z54,1)=0,"-",ROUND('Quarterly % Triangle'!Z55-'Quarterly % Triangle'!Z54,1))</f>
        <v>-</v>
      </c>
      <c r="AA55" s="224" t="str">
        <f>IF(ROUND('Quarterly % Triangle'!AA55-'Quarterly % Triangle'!AA54,1)=0,"-",ROUND('Quarterly % Triangle'!AA55-'Quarterly % Triangle'!AA54,1))</f>
        <v>-</v>
      </c>
      <c r="AB55" s="224" t="str">
        <f>IF(ROUND('Quarterly % Triangle'!AB55-'Quarterly % Triangle'!AB54,1)=0,"-",ROUND('Quarterly % Triangle'!AB55-'Quarterly % Triangle'!AB54,1))</f>
        <v>-</v>
      </c>
      <c r="AC55" s="224" t="str">
        <f>IF(ROUND('Quarterly % Triangle'!AC55-'Quarterly % Triangle'!AC54,1)=0,"-",ROUND('Quarterly % Triangle'!AC55-'Quarterly % Triangle'!AC54,1))</f>
        <v>-</v>
      </c>
      <c r="AD55" s="224" t="str">
        <f>IF(ROUND('Quarterly % Triangle'!AD55-'Quarterly % Triangle'!AD54,1)=0,"-",ROUND('Quarterly % Triangle'!AD55-'Quarterly % Triangle'!AD54,1))</f>
        <v>-</v>
      </c>
      <c r="AE55" s="224" t="str">
        <f>IF(ROUND('Quarterly % Triangle'!AE55-'Quarterly % Triangle'!AE54,1)=0,"-",ROUND('Quarterly % Triangle'!AE55-'Quarterly % Triangle'!AE54,1))</f>
        <v>-</v>
      </c>
      <c r="AF55" s="224" t="str">
        <f>IF(ROUND('Quarterly % Triangle'!AF55-'Quarterly % Triangle'!AF54,1)=0,"-",ROUND('Quarterly % Triangle'!AF55-'Quarterly % Triangle'!AF54,1))</f>
        <v>-</v>
      </c>
      <c r="AG55" s="228" t="str">
        <f>IF(ROUND('Quarterly % Triangle'!AG55-'Quarterly % Triangle'!AG54,1)=0,"-",ROUND('Quarterly % Triangle'!AG55-'Quarterly % Triangle'!AG54,1))</f>
        <v>-</v>
      </c>
      <c r="AH55" s="224" t="str">
        <f>IF(ROUND('Quarterly % Triangle'!AH55-'Quarterly % Triangle'!AH54,1)=0,"-",ROUND('Quarterly % Triangle'!AH55-'Quarterly % Triangle'!AH54,1))</f>
        <v>-</v>
      </c>
      <c r="AI55" s="224" t="str">
        <f>IF(ROUND('Quarterly % Triangle'!AI55-'Quarterly % Triangle'!AI54,1)=0,"-",ROUND('Quarterly % Triangle'!AI55-'Quarterly % Triangle'!AI54,1))</f>
        <v>-</v>
      </c>
      <c r="AJ55" s="224" t="str">
        <f>IF(ROUND('Quarterly % Triangle'!AJ55-'Quarterly % Triangle'!AJ54,1)=0,"-",ROUND('Quarterly % Triangle'!AJ55-'Quarterly % Triangle'!AJ54,1))</f>
        <v>-</v>
      </c>
      <c r="AK55" s="224" t="str">
        <f>IF(ROUND('Quarterly % Triangle'!AK55-'Quarterly % Triangle'!AK54,1)=0,"-",ROUND('Quarterly % Triangle'!AK55-'Quarterly % Triangle'!AK54,1))</f>
        <v>-</v>
      </c>
      <c r="AL55" s="224" t="str">
        <f>IF(ROUND('Quarterly % Triangle'!AL55-'Quarterly % Triangle'!AL54,1)=0,"-",ROUND('Quarterly % Triangle'!AL55-'Quarterly % Triangle'!AL54,1))</f>
        <v>-</v>
      </c>
      <c r="AM55" s="224" t="str">
        <f>IF(ROUND('Quarterly % Triangle'!AM55-'Quarterly % Triangle'!AM54,1)=0,"-",ROUND('Quarterly % Triangle'!AM55-'Quarterly % Triangle'!AM54,1))</f>
        <v>-</v>
      </c>
      <c r="AN55" s="224" t="str">
        <f>IF(ROUND('Quarterly % Triangle'!AN55-'Quarterly % Triangle'!AN54,1)=0,"-",ROUND('Quarterly % Triangle'!AN55-'Quarterly % Triangle'!AN54,1))</f>
        <v>-</v>
      </c>
      <c r="AO55" s="224" t="str">
        <f>IF(ROUND('Quarterly % Triangle'!AO55-'Quarterly % Triangle'!AO54,1)=0,"-",ROUND('Quarterly % Triangle'!AO55-'Quarterly % Triangle'!AO54,1))</f>
        <v>-</v>
      </c>
      <c r="AP55" s="224">
        <f>IF(ROUND('Quarterly % Triangle'!AP55-'Quarterly % Triangle'!AP54,1)=0,"-",ROUND('Quarterly % Triangle'!AP55-'Quarterly % Triangle'!AP54,1))</f>
        <v>-0.3</v>
      </c>
      <c r="AQ55" s="224">
        <f>IF(ROUND('Quarterly % Triangle'!AQ55-'Quarterly % Triangle'!AQ54,1)=0,"-",ROUND('Quarterly % Triangle'!AQ55-'Quarterly % Triangle'!AQ54,1))</f>
        <v>0.3</v>
      </c>
      <c r="AR55" s="224">
        <f>IF(ROUND('Quarterly % Triangle'!AR55-'Quarterly % Triangle'!AR54,1)=0,"-",ROUND('Quarterly % Triangle'!AR55-'Quarterly % Triangle'!AR54,1))</f>
        <v>-0.4</v>
      </c>
      <c r="AS55" s="220"/>
      <c r="AT55" s="221"/>
      <c r="AU55" s="222"/>
      <c r="AV55" s="222"/>
      <c r="AW55" s="222"/>
      <c r="AX55" s="222"/>
      <c r="AY55" s="222"/>
      <c r="AZ55" s="222"/>
      <c r="BA55" s="222"/>
      <c r="BB55" s="222"/>
      <c r="BC55" s="222"/>
      <c r="BD55" s="222"/>
      <c r="BE55" s="222"/>
      <c r="BF55" s="222"/>
      <c r="BG55" s="222"/>
      <c r="BH55" s="222"/>
      <c r="BI55" s="222"/>
      <c r="BJ55" s="222"/>
      <c r="BK55" s="222"/>
      <c r="BL55" s="222"/>
      <c r="BM55" s="226"/>
    </row>
    <row r="56" spans="1:65" s="111" customFormat="1" x14ac:dyDescent="0.25">
      <c r="A56" s="93"/>
      <c r="B56" s="112" t="s">
        <v>367</v>
      </c>
      <c r="C56" s="219" t="str">
        <f>IF(ROUND('Quarterly % Triangle'!C56-'Quarterly % Triangle'!C55,1)=0,"-",ROUND('Quarterly % Triangle'!C56-'Quarterly % Triangle'!C55,1))</f>
        <v>-</v>
      </c>
      <c r="D56" s="224" t="str">
        <f>IF(ROUND('Quarterly % Triangle'!D56-'Quarterly % Triangle'!D55,1)=0,"-",ROUND('Quarterly % Triangle'!D56-'Quarterly % Triangle'!D55,1))</f>
        <v>-</v>
      </c>
      <c r="E56" s="224" t="str">
        <f>IF(ROUND('Quarterly % Triangle'!E56-'Quarterly % Triangle'!E55,1)=0,"-",ROUND('Quarterly % Triangle'!E56-'Quarterly % Triangle'!E55,1))</f>
        <v>-</v>
      </c>
      <c r="F56" s="224" t="str">
        <f>IF(ROUND('Quarterly % Triangle'!F56-'Quarterly % Triangle'!F55,1)=0,"-",ROUND('Quarterly % Triangle'!F56-'Quarterly % Triangle'!F55,1))</f>
        <v>-</v>
      </c>
      <c r="G56" s="224" t="str">
        <f>IF(ROUND('Quarterly % Triangle'!G56-'Quarterly % Triangle'!G55,1)=0,"-",ROUND('Quarterly % Triangle'!G56-'Quarterly % Triangle'!G55,1))</f>
        <v>-</v>
      </c>
      <c r="H56" s="224" t="str">
        <f>IF(ROUND('Quarterly % Triangle'!H56-'Quarterly % Triangle'!H55,1)=0,"-",ROUND('Quarterly % Triangle'!H56-'Quarterly % Triangle'!H55,1))</f>
        <v>-</v>
      </c>
      <c r="I56" s="224" t="str">
        <f>IF(ROUND('Quarterly % Triangle'!I56-'Quarterly % Triangle'!I55,1)=0,"-",ROUND('Quarterly % Triangle'!I56-'Quarterly % Triangle'!I55,1))</f>
        <v>-</v>
      </c>
      <c r="J56" s="224" t="str">
        <f>IF(ROUND('Quarterly % Triangle'!J56-'Quarterly % Triangle'!J55,1)=0,"-",ROUND('Quarterly % Triangle'!J56-'Quarterly % Triangle'!J55,1))</f>
        <v>-</v>
      </c>
      <c r="K56" s="224" t="str">
        <f>IF(ROUND('Quarterly % Triangle'!K56-'Quarterly % Triangle'!K55,1)=0,"-",ROUND('Quarterly % Triangle'!K56-'Quarterly % Triangle'!K55,1))</f>
        <v>-</v>
      </c>
      <c r="L56" s="224" t="str">
        <f>IF(ROUND('Quarterly % Triangle'!L56-'Quarterly % Triangle'!L55,1)=0,"-",ROUND('Quarterly % Triangle'!L56-'Quarterly % Triangle'!L55,1))</f>
        <v>-</v>
      </c>
      <c r="M56" s="224" t="str">
        <f>IF(ROUND('Quarterly % Triangle'!M56-'Quarterly % Triangle'!M55,1)=0,"-",ROUND('Quarterly % Triangle'!M56-'Quarterly % Triangle'!M55,1))</f>
        <v>-</v>
      </c>
      <c r="N56" s="224" t="str">
        <f>IF(ROUND('Quarterly % Triangle'!N56-'Quarterly % Triangle'!N55,1)=0,"-",ROUND('Quarterly % Triangle'!N56-'Quarterly % Triangle'!N55,1))</f>
        <v>-</v>
      </c>
      <c r="O56" s="224" t="str">
        <f>IF(ROUND('Quarterly % Triangle'!O56-'Quarterly % Triangle'!O55,1)=0,"-",ROUND('Quarterly % Triangle'!O56-'Quarterly % Triangle'!O55,1))</f>
        <v>-</v>
      </c>
      <c r="P56" s="224" t="str">
        <f>IF(ROUND('Quarterly % Triangle'!P56-'Quarterly % Triangle'!P55,1)=0,"-",ROUND('Quarterly % Triangle'!P56-'Quarterly % Triangle'!P55,1))</f>
        <v>-</v>
      </c>
      <c r="Q56" s="224" t="str">
        <f>IF(ROUND('Quarterly % Triangle'!Q56-'Quarterly % Triangle'!Q55,1)=0,"-",ROUND('Quarterly % Triangle'!Q56-'Quarterly % Triangle'!Q55,1))</f>
        <v>-</v>
      </c>
      <c r="R56" s="224" t="str">
        <f>IF(ROUND('Quarterly % Triangle'!R56-'Quarterly % Triangle'!R55,1)=0,"-",ROUND('Quarterly % Triangle'!R56-'Quarterly % Triangle'!R55,1))</f>
        <v>-</v>
      </c>
      <c r="S56" s="224" t="str">
        <f>IF(ROUND('Quarterly % Triangle'!S56-'Quarterly % Triangle'!S55,1)=0,"-",ROUND('Quarterly % Triangle'!S56-'Quarterly % Triangle'!S55,1))</f>
        <v>-</v>
      </c>
      <c r="T56" s="224" t="str">
        <f>IF(ROUND('Quarterly % Triangle'!T56-'Quarterly % Triangle'!T55,1)=0,"-",ROUND('Quarterly % Triangle'!T56-'Quarterly % Triangle'!T55,1))</f>
        <v>-</v>
      </c>
      <c r="U56" s="224" t="str">
        <f>IF(ROUND('Quarterly % Triangle'!U56-'Quarterly % Triangle'!U55,1)=0,"-",ROUND('Quarterly % Triangle'!U56-'Quarterly % Triangle'!U55,1))</f>
        <v>-</v>
      </c>
      <c r="V56" s="224" t="str">
        <f>IF(ROUND('Quarterly % Triangle'!V56-'Quarterly % Triangle'!V55,1)=0,"-",ROUND('Quarterly % Triangle'!V56-'Quarterly % Triangle'!V55,1))</f>
        <v>-</v>
      </c>
      <c r="W56" s="224" t="str">
        <f>IF(ROUND('Quarterly % Triangle'!W56-'Quarterly % Triangle'!W55,1)=0,"-",ROUND('Quarterly % Triangle'!W56-'Quarterly % Triangle'!W55,1))</f>
        <v>-</v>
      </c>
      <c r="X56" s="224" t="str">
        <f>IF(ROUND('Quarterly % Triangle'!X56-'Quarterly % Triangle'!X55,1)=0,"-",ROUND('Quarterly % Triangle'!X56-'Quarterly % Triangle'!X55,1))</f>
        <v>-</v>
      </c>
      <c r="Y56" s="224" t="str">
        <f>IF(ROUND('Quarterly % Triangle'!Y56-'Quarterly % Triangle'!Y55,1)=0,"-",ROUND('Quarterly % Triangle'!Y56-'Quarterly % Triangle'!Y55,1))</f>
        <v>-</v>
      </c>
      <c r="Z56" s="224" t="str">
        <f>IF(ROUND('Quarterly % Triangle'!Z56-'Quarterly % Triangle'!Z55,1)=0,"-",ROUND('Quarterly % Triangle'!Z56-'Quarterly % Triangle'!Z55,1))</f>
        <v>-</v>
      </c>
      <c r="AA56" s="224" t="str">
        <f>IF(ROUND('Quarterly % Triangle'!AA56-'Quarterly % Triangle'!AA55,1)=0,"-",ROUND('Quarterly % Triangle'!AA56-'Quarterly % Triangle'!AA55,1))</f>
        <v>-</v>
      </c>
      <c r="AB56" s="224" t="str">
        <f>IF(ROUND('Quarterly % Triangle'!AB56-'Quarterly % Triangle'!AB55,1)=0,"-",ROUND('Quarterly % Triangle'!AB56-'Quarterly % Triangle'!AB55,1))</f>
        <v>-</v>
      </c>
      <c r="AC56" s="224" t="str">
        <f>IF(ROUND('Quarterly % Triangle'!AC56-'Quarterly % Triangle'!AC55,1)=0,"-",ROUND('Quarterly % Triangle'!AC56-'Quarterly % Triangle'!AC55,1))</f>
        <v>-</v>
      </c>
      <c r="AD56" s="224" t="str">
        <f>IF(ROUND('Quarterly % Triangle'!AD56-'Quarterly % Triangle'!AD55,1)=0,"-",ROUND('Quarterly % Triangle'!AD56-'Quarterly % Triangle'!AD55,1))</f>
        <v>-</v>
      </c>
      <c r="AE56" s="224" t="str">
        <f>IF(ROUND('Quarterly % Triangle'!AE56-'Quarterly % Triangle'!AE55,1)=0,"-",ROUND('Quarterly % Triangle'!AE56-'Quarterly % Triangle'!AE55,1))</f>
        <v>-</v>
      </c>
      <c r="AF56" s="224" t="str">
        <f>IF(ROUND('Quarterly % Triangle'!AF56-'Quarterly % Triangle'!AF55,1)=0,"-",ROUND('Quarterly % Triangle'!AF56-'Quarterly % Triangle'!AF55,1))</f>
        <v>-</v>
      </c>
      <c r="AG56" s="224" t="str">
        <f>IF(ROUND('Quarterly % Triangle'!AG56-'Quarterly % Triangle'!AG55,1)=0,"-",ROUND('Quarterly % Triangle'!AG56-'Quarterly % Triangle'!AG55,1))</f>
        <v>-</v>
      </c>
      <c r="AH56" s="228" t="str">
        <f>IF(ROUND('Quarterly % Triangle'!AH56-'Quarterly % Triangle'!AH55,1)=0,"-",ROUND('Quarterly % Triangle'!AH56-'Quarterly % Triangle'!AH55,1))</f>
        <v>-</v>
      </c>
      <c r="AI56" s="224" t="str">
        <f>IF(ROUND('Quarterly % Triangle'!AI56-'Quarterly % Triangle'!AI55,1)=0,"-",ROUND('Quarterly % Triangle'!AI56-'Quarterly % Triangle'!AI55,1))</f>
        <v>-</v>
      </c>
      <c r="AJ56" s="224" t="str">
        <f>IF(ROUND('Quarterly % Triangle'!AJ56-'Quarterly % Triangle'!AJ55,1)=0,"-",ROUND('Quarterly % Triangle'!AJ56-'Quarterly % Triangle'!AJ55,1))</f>
        <v>-</v>
      </c>
      <c r="AK56" s="224" t="str">
        <f>IF(ROUND('Quarterly % Triangle'!AK56-'Quarterly % Triangle'!AK55,1)=0,"-",ROUND('Quarterly % Triangle'!AK56-'Quarterly % Triangle'!AK55,1))</f>
        <v>-</v>
      </c>
      <c r="AL56" s="224" t="str">
        <f>IF(ROUND('Quarterly % Triangle'!AL56-'Quarterly % Triangle'!AL55,1)=0,"-",ROUND('Quarterly % Triangle'!AL56-'Quarterly % Triangle'!AL55,1))</f>
        <v>-</v>
      </c>
      <c r="AM56" s="224" t="str">
        <f>IF(ROUND('Quarterly % Triangle'!AM56-'Quarterly % Triangle'!AM55,1)=0,"-",ROUND('Quarterly % Triangle'!AM56-'Quarterly % Triangle'!AM55,1))</f>
        <v>-</v>
      </c>
      <c r="AN56" s="224" t="str">
        <f>IF(ROUND('Quarterly % Triangle'!AN56-'Quarterly % Triangle'!AN55,1)=0,"-",ROUND('Quarterly % Triangle'!AN56-'Quarterly % Triangle'!AN55,1))</f>
        <v>-</v>
      </c>
      <c r="AO56" s="224" t="str">
        <f>IF(ROUND('Quarterly % Triangle'!AO56-'Quarterly % Triangle'!AO55,1)=0,"-",ROUND('Quarterly % Triangle'!AO56-'Quarterly % Triangle'!AO55,1))</f>
        <v>-</v>
      </c>
      <c r="AP56" s="224" t="str">
        <f>IF(ROUND('Quarterly % Triangle'!AP56-'Quarterly % Triangle'!AP55,1)=0,"-",ROUND('Quarterly % Triangle'!AP56-'Quarterly % Triangle'!AP55,1))</f>
        <v>-</v>
      </c>
      <c r="AQ56" s="224">
        <f>IF(ROUND('Quarterly % Triangle'!AQ56-'Quarterly % Triangle'!AQ55,1)=0,"-",ROUND('Quarterly % Triangle'!AQ56-'Quarterly % Triangle'!AQ55,1))</f>
        <v>0.1</v>
      </c>
      <c r="AR56" s="224">
        <f>IF(ROUND('Quarterly % Triangle'!AR56-'Quarterly % Triangle'!AR55,1)=0,"-",ROUND('Quarterly % Triangle'!AR56-'Quarterly % Triangle'!AR55,1))</f>
        <v>0.1</v>
      </c>
      <c r="AS56" s="224">
        <f>IF(ROUND('Quarterly % Triangle'!AS56-'Quarterly % Triangle'!AS55,1)=0,"-",ROUND('Quarterly % Triangle'!AS56-'Quarterly % Triangle'!AS55,1))</f>
        <v>-0.3</v>
      </c>
      <c r="AT56" s="220"/>
      <c r="AU56" s="221"/>
      <c r="AV56" s="222"/>
      <c r="AW56" s="222"/>
      <c r="AX56" s="222"/>
      <c r="AY56" s="222"/>
      <c r="AZ56" s="222"/>
      <c r="BA56" s="222"/>
      <c r="BB56" s="222"/>
      <c r="BC56" s="222"/>
      <c r="BD56" s="222"/>
      <c r="BE56" s="222"/>
      <c r="BF56" s="222"/>
      <c r="BG56" s="222"/>
      <c r="BH56" s="222"/>
      <c r="BI56" s="222"/>
      <c r="BJ56" s="222"/>
      <c r="BK56" s="222"/>
      <c r="BL56" s="222"/>
      <c r="BM56" s="226"/>
    </row>
    <row r="57" spans="1:65" s="111" customFormat="1" x14ac:dyDescent="0.25">
      <c r="A57" s="93"/>
      <c r="B57" s="112" t="s">
        <v>368</v>
      </c>
      <c r="C57" s="219" t="str">
        <f>IF(ROUND('Quarterly % Triangle'!C57-'Quarterly % Triangle'!C56,1)=0,"-",ROUND('Quarterly % Triangle'!C57-'Quarterly % Triangle'!C56,1))</f>
        <v>-</v>
      </c>
      <c r="D57" s="224" t="str">
        <f>IF(ROUND('Quarterly % Triangle'!D57-'Quarterly % Triangle'!D56,1)=0,"-",ROUND('Quarterly % Triangle'!D57-'Quarterly % Triangle'!D56,1))</f>
        <v>-</v>
      </c>
      <c r="E57" s="224" t="str">
        <f>IF(ROUND('Quarterly % Triangle'!E57-'Quarterly % Triangle'!E56,1)=0,"-",ROUND('Quarterly % Triangle'!E57-'Quarterly % Triangle'!E56,1))</f>
        <v>-</v>
      </c>
      <c r="F57" s="224" t="str">
        <f>IF(ROUND('Quarterly % Triangle'!F57-'Quarterly % Triangle'!F56,1)=0,"-",ROUND('Quarterly % Triangle'!F57-'Quarterly % Triangle'!F56,1))</f>
        <v>-</v>
      </c>
      <c r="G57" s="224" t="str">
        <f>IF(ROUND('Quarterly % Triangle'!G57-'Quarterly % Triangle'!G56,1)=0,"-",ROUND('Quarterly % Triangle'!G57-'Quarterly % Triangle'!G56,1))</f>
        <v>-</v>
      </c>
      <c r="H57" s="224" t="str">
        <f>IF(ROUND('Quarterly % Triangle'!H57-'Quarterly % Triangle'!H56,1)=0,"-",ROUND('Quarterly % Triangle'!H57-'Quarterly % Triangle'!H56,1))</f>
        <v>-</v>
      </c>
      <c r="I57" s="224" t="str">
        <f>IF(ROUND('Quarterly % Triangle'!I57-'Quarterly % Triangle'!I56,1)=0,"-",ROUND('Quarterly % Triangle'!I57-'Quarterly % Triangle'!I56,1))</f>
        <v>-</v>
      </c>
      <c r="J57" s="224" t="str">
        <f>IF(ROUND('Quarterly % Triangle'!J57-'Quarterly % Triangle'!J56,1)=0,"-",ROUND('Quarterly % Triangle'!J57-'Quarterly % Triangle'!J56,1))</f>
        <v>-</v>
      </c>
      <c r="K57" s="224" t="str">
        <f>IF(ROUND('Quarterly % Triangle'!K57-'Quarterly % Triangle'!K56,1)=0,"-",ROUND('Quarterly % Triangle'!K57-'Quarterly % Triangle'!K56,1))</f>
        <v>-</v>
      </c>
      <c r="L57" s="224" t="str">
        <f>IF(ROUND('Quarterly % Triangle'!L57-'Quarterly % Triangle'!L56,1)=0,"-",ROUND('Quarterly % Triangle'!L57-'Quarterly % Triangle'!L56,1))</f>
        <v>-</v>
      </c>
      <c r="M57" s="224" t="str">
        <f>IF(ROUND('Quarterly % Triangle'!M57-'Quarterly % Triangle'!M56,1)=0,"-",ROUND('Quarterly % Triangle'!M57-'Quarterly % Triangle'!M56,1))</f>
        <v>-</v>
      </c>
      <c r="N57" s="224" t="str">
        <f>IF(ROUND('Quarterly % Triangle'!N57-'Quarterly % Triangle'!N56,1)=0,"-",ROUND('Quarterly % Triangle'!N57-'Quarterly % Triangle'!N56,1))</f>
        <v>-</v>
      </c>
      <c r="O57" s="224" t="str">
        <f>IF(ROUND('Quarterly % Triangle'!O57-'Quarterly % Triangle'!O56,1)=0,"-",ROUND('Quarterly % Triangle'!O57-'Quarterly % Triangle'!O56,1))</f>
        <v>-</v>
      </c>
      <c r="P57" s="224" t="str">
        <f>IF(ROUND('Quarterly % Triangle'!P57-'Quarterly % Triangle'!P56,1)=0,"-",ROUND('Quarterly % Triangle'!P57-'Quarterly % Triangle'!P56,1))</f>
        <v>-</v>
      </c>
      <c r="Q57" s="224" t="str">
        <f>IF(ROUND('Quarterly % Triangle'!Q57-'Quarterly % Triangle'!Q56,1)=0,"-",ROUND('Quarterly % Triangle'!Q57-'Quarterly % Triangle'!Q56,1))</f>
        <v>-</v>
      </c>
      <c r="R57" s="224" t="str">
        <f>IF(ROUND('Quarterly % Triangle'!R57-'Quarterly % Triangle'!R56,1)=0,"-",ROUND('Quarterly % Triangle'!R57-'Quarterly % Triangle'!R56,1))</f>
        <v>-</v>
      </c>
      <c r="S57" s="224" t="str">
        <f>IF(ROUND('Quarterly % Triangle'!S57-'Quarterly % Triangle'!S56,1)=0,"-",ROUND('Quarterly % Triangle'!S57-'Quarterly % Triangle'!S56,1))</f>
        <v>-</v>
      </c>
      <c r="T57" s="224" t="str">
        <f>IF(ROUND('Quarterly % Triangle'!T57-'Quarterly % Triangle'!T56,1)=0,"-",ROUND('Quarterly % Triangle'!T57-'Quarterly % Triangle'!T56,1))</f>
        <v>-</v>
      </c>
      <c r="U57" s="224" t="str">
        <f>IF(ROUND('Quarterly % Triangle'!U57-'Quarterly % Triangle'!U56,1)=0,"-",ROUND('Quarterly % Triangle'!U57-'Quarterly % Triangle'!U56,1))</f>
        <v>-</v>
      </c>
      <c r="V57" s="224" t="str">
        <f>IF(ROUND('Quarterly % Triangle'!V57-'Quarterly % Triangle'!V56,1)=0,"-",ROUND('Quarterly % Triangle'!V57-'Quarterly % Triangle'!V56,1))</f>
        <v>-</v>
      </c>
      <c r="W57" s="224" t="str">
        <f>IF(ROUND('Quarterly % Triangle'!W57-'Quarterly % Triangle'!W56,1)=0,"-",ROUND('Quarterly % Triangle'!W57-'Quarterly % Triangle'!W56,1))</f>
        <v>-</v>
      </c>
      <c r="X57" s="224" t="str">
        <f>IF(ROUND('Quarterly % Triangle'!X57-'Quarterly % Triangle'!X56,1)=0,"-",ROUND('Quarterly % Triangle'!X57-'Quarterly % Triangle'!X56,1))</f>
        <v>-</v>
      </c>
      <c r="Y57" s="224" t="str">
        <f>IF(ROUND('Quarterly % Triangle'!Y57-'Quarterly % Triangle'!Y56,1)=0,"-",ROUND('Quarterly % Triangle'!Y57-'Quarterly % Triangle'!Y56,1))</f>
        <v>-</v>
      </c>
      <c r="Z57" s="224" t="str">
        <f>IF(ROUND('Quarterly % Triangle'!Z57-'Quarterly % Triangle'!Z56,1)=0,"-",ROUND('Quarterly % Triangle'!Z57-'Quarterly % Triangle'!Z56,1))</f>
        <v>-</v>
      </c>
      <c r="AA57" s="224" t="str">
        <f>IF(ROUND('Quarterly % Triangle'!AA57-'Quarterly % Triangle'!AA56,1)=0,"-",ROUND('Quarterly % Triangle'!AA57-'Quarterly % Triangle'!AA56,1))</f>
        <v>-</v>
      </c>
      <c r="AB57" s="224" t="str">
        <f>IF(ROUND('Quarterly % Triangle'!AB57-'Quarterly % Triangle'!AB56,1)=0,"-",ROUND('Quarterly % Triangle'!AB57-'Quarterly % Triangle'!AB56,1))</f>
        <v>-</v>
      </c>
      <c r="AC57" s="224" t="str">
        <f>IF(ROUND('Quarterly % Triangle'!AC57-'Quarterly % Triangle'!AC56,1)=0,"-",ROUND('Quarterly % Triangle'!AC57-'Quarterly % Triangle'!AC56,1))</f>
        <v>-</v>
      </c>
      <c r="AD57" s="224" t="str">
        <f>IF(ROUND('Quarterly % Triangle'!AD57-'Quarterly % Triangle'!AD56,1)=0,"-",ROUND('Quarterly % Triangle'!AD57-'Quarterly % Triangle'!AD56,1))</f>
        <v>-</v>
      </c>
      <c r="AE57" s="224" t="str">
        <f>IF(ROUND('Quarterly % Triangle'!AE57-'Quarterly % Triangle'!AE56,1)=0,"-",ROUND('Quarterly % Triangle'!AE57-'Quarterly % Triangle'!AE56,1))</f>
        <v>-</v>
      </c>
      <c r="AF57" s="224" t="str">
        <f>IF(ROUND('Quarterly % Triangle'!AF57-'Quarterly % Triangle'!AF56,1)=0,"-",ROUND('Quarterly % Triangle'!AF57-'Quarterly % Triangle'!AF56,1))</f>
        <v>-</v>
      </c>
      <c r="AG57" s="224" t="str">
        <f>IF(ROUND('Quarterly % Triangle'!AG57-'Quarterly % Triangle'!AG56,1)=0,"-",ROUND('Quarterly % Triangle'!AG57-'Quarterly % Triangle'!AG56,1))</f>
        <v>-</v>
      </c>
      <c r="AH57" s="224" t="str">
        <f>IF(ROUND('Quarterly % Triangle'!AH57-'Quarterly % Triangle'!AH56,1)=0,"-",ROUND('Quarterly % Triangle'!AH57-'Quarterly % Triangle'!AH56,1))</f>
        <v>-</v>
      </c>
      <c r="AI57" s="228" t="str">
        <f>IF(ROUND('Quarterly % Triangle'!AI57-'Quarterly % Triangle'!AI56,1)=0,"-",ROUND('Quarterly % Triangle'!AI57-'Quarterly % Triangle'!AI56,1))</f>
        <v>-</v>
      </c>
      <c r="AJ57" s="224" t="str">
        <f>IF(ROUND('Quarterly % Triangle'!AJ57-'Quarterly % Triangle'!AJ56,1)=0,"-",ROUND('Quarterly % Triangle'!AJ57-'Quarterly % Triangle'!AJ56,1))</f>
        <v>-</v>
      </c>
      <c r="AK57" s="224" t="str">
        <f>IF(ROUND('Quarterly % Triangle'!AK57-'Quarterly % Triangle'!AK56,1)=0,"-",ROUND('Quarterly % Triangle'!AK57-'Quarterly % Triangle'!AK56,1))</f>
        <v>-</v>
      </c>
      <c r="AL57" s="224" t="str">
        <f>IF(ROUND('Quarterly % Triangle'!AL57-'Quarterly % Triangle'!AL56,1)=0,"-",ROUND('Quarterly % Triangle'!AL57-'Quarterly % Triangle'!AL56,1))</f>
        <v>-</v>
      </c>
      <c r="AM57" s="224" t="str">
        <f>IF(ROUND('Quarterly % Triangle'!AM57-'Quarterly % Triangle'!AM56,1)=0,"-",ROUND('Quarterly % Triangle'!AM57-'Quarterly % Triangle'!AM56,1))</f>
        <v>-</v>
      </c>
      <c r="AN57" s="224" t="str">
        <f>IF(ROUND('Quarterly % Triangle'!AN57-'Quarterly % Triangle'!AN56,1)=0,"-",ROUND('Quarterly % Triangle'!AN57-'Quarterly % Triangle'!AN56,1))</f>
        <v>-</v>
      </c>
      <c r="AO57" s="224" t="str">
        <f>IF(ROUND('Quarterly % Triangle'!AO57-'Quarterly % Triangle'!AO56,1)=0,"-",ROUND('Quarterly % Triangle'!AO57-'Quarterly % Triangle'!AO56,1))</f>
        <v>-</v>
      </c>
      <c r="AP57" s="224" t="str">
        <f>IF(ROUND('Quarterly % Triangle'!AP57-'Quarterly % Triangle'!AP56,1)=0,"-",ROUND('Quarterly % Triangle'!AP57-'Quarterly % Triangle'!AP56,1))</f>
        <v>-</v>
      </c>
      <c r="AQ57" s="224" t="str">
        <f>IF(ROUND('Quarterly % Triangle'!AQ57-'Quarterly % Triangle'!AQ56,1)=0,"-",ROUND('Quarterly % Triangle'!AQ57-'Quarterly % Triangle'!AQ56,1))</f>
        <v>-</v>
      </c>
      <c r="AR57" s="224" t="str">
        <f>IF(ROUND('Quarterly % Triangle'!AR57-'Quarterly % Triangle'!AR56,1)=0,"-",ROUND('Quarterly % Triangle'!AR57-'Quarterly % Triangle'!AR56,1))</f>
        <v>-</v>
      </c>
      <c r="AS57" s="224">
        <f>IF(ROUND('Quarterly % Triangle'!AS57-'Quarterly % Triangle'!AS56,1)=0,"-",ROUND('Quarterly % Triangle'!AS57-'Quarterly % Triangle'!AS56,1))</f>
        <v>-0.1</v>
      </c>
      <c r="AT57" s="224">
        <f>IF(ROUND('Quarterly % Triangle'!AT57-'Quarterly % Triangle'!AT56,1)=0,"-",ROUND('Quarterly % Triangle'!AT57-'Quarterly % Triangle'!AT56,1))</f>
        <v>0.1</v>
      </c>
      <c r="AU57" s="220"/>
      <c r="AV57" s="221"/>
      <c r="AW57" s="222"/>
      <c r="AX57" s="222"/>
      <c r="AY57" s="222"/>
      <c r="AZ57" s="222"/>
      <c r="BA57" s="222"/>
      <c r="BB57" s="222"/>
      <c r="BC57" s="222"/>
      <c r="BD57" s="222"/>
      <c r="BE57" s="222"/>
      <c r="BF57" s="222"/>
      <c r="BG57" s="222"/>
      <c r="BH57" s="222"/>
      <c r="BI57" s="222"/>
      <c r="BJ57" s="222"/>
      <c r="BK57" s="222"/>
      <c r="BL57" s="222"/>
      <c r="BM57" s="226"/>
    </row>
    <row r="58" spans="1:65" s="111" customFormat="1" x14ac:dyDescent="0.25">
      <c r="A58" s="93"/>
      <c r="B58" s="112" t="s">
        <v>369</v>
      </c>
      <c r="C58" s="219" t="str">
        <f>IF(ROUND('Quarterly % Triangle'!C58-'Quarterly % Triangle'!C57,1)=0,"-",ROUND('Quarterly % Triangle'!C58-'Quarterly % Triangle'!C57,1))</f>
        <v>-</v>
      </c>
      <c r="D58" s="224" t="str">
        <f>IF(ROUND('Quarterly % Triangle'!D58-'Quarterly % Triangle'!D57,1)=0,"-",ROUND('Quarterly % Triangle'!D58-'Quarterly % Triangle'!D57,1))</f>
        <v>-</v>
      </c>
      <c r="E58" s="224" t="str">
        <f>IF(ROUND('Quarterly % Triangle'!E58-'Quarterly % Triangle'!E57,1)=0,"-",ROUND('Quarterly % Triangle'!E58-'Quarterly % Triangle'!E57,1))</f>
        <v>-</v>
      </c>
      <c r="F58" s="224" t="str">
        <f>IF(ROUND('Quarterly % Triangle'!F58-'Quarterly % Triangle'!F57,1)=0,"-",ROUND('Quarterly % Triangle'!F58-'Quarterly % Triangle'!F57,1))</f>
        <v>-</v>
      </c>
      <c r="G58" s="224" t="str">
        <f>IF(ROUND('Quarterly % Triangle'!G58-'Quarterly % Triangle'!G57,1)=0,"-",ROUND('Quarterly % Triangle'!G58-'Quarterly % Triangle'!G57,1))</f>
        <v>-</v>
      </c>
      <c r="H58" s="224" t="str">
        <f>IF(ROUND('Quarterly % Triangle'!H58-'Quarterly % Triangle'!H57,1)=0,"-",ROUND('Quarterly % Triangle'!H58-'Quarterly % Triangle'!H57,1))</f>
        <v>-</v>
      </c>
      <c r="I58" s="224" t="str">
        <f>IF(ROUND('Quarterly % Triangle'!I58-'Quarterly % Triangle'!I57,1)=0,"-",ROUND('Quarterly % Triangle'!I58-'Quarterly % Triangle'!I57,1))</f>
        <v>-</v>
      </c>
      <c r="J58" s="224" t="str">
        <f>IF(ROUND('Quarterly % Triangle'!J58-'Quarterly % Triangle'!J57,1)=0,"-",ROUND('Quarterly % Triangle'!J58-'Quarterly % Triangle'!J57,1))</f>
        <v>-</v>
      </c>
      <c r="K58" s="224" t="str">
        <f>IF(ROUND('Quarterly % Triangle'!K58-'Quarterly % Triangle'!K57,1)=0,"-",ROUND('Quarterly % Triangle'!K58-'Quarterly % Triangle'!K57,1))</f>
        <v>-</v>
      </c>
      <c r="L58" s="224" t="str">
        <f>IF(ROUND('Quarterly % Triangle'!L58-'Quarterly % Triangle'!L57,1)=0,"-",ROUND('Quarterly % Triangle'!L58-'Quarterly % Triangle'!L57,1))</f>
        <v>-</v>
      </c>
      <c r="M58" s="224" t="str">
        <f>IF(ROUND('Quarterly % Triangle'!M58-'Quarterly % Triangle'!M57,1)=0,"-",ROUND('Quarterly % Triangle'!M58-'Quarterly % Triangle'!M57,1))</f>
        <v>-</v>
      </c>
      <c r="N58" s="224" t="str">
        <f>IF(ROUND('Quarterly % Triangle'!N58-'Quarterly % Triangle'!N57,1)=0,"-",ROUND('Quarterly % Triangle'!N58-'Quarterly % Triangle'!N57,1))</f>
        <v>-</v>
      </c>
      <c r="O58" s="224" t="str">
        <f>IF(ROUND('Quarterly % Triangle'!O58-'Quarterly % Triangle'!O57,1)=0,"-",ROUND('Quarterly % Triangle'!O58-'Quarterly % Triangle'!O57,1))</f>
        <v>-</v>
      </c>
      <c r="P58" s="224" t="str">
        <f>IF(ROUND('Quarterly % Triangle'!P58-'Quarterly % Triangle'!P57,1)=0,"-",ROUND('Quarterly % Triangle'!P58-'Quarterly % Triangle'!P57,1))</f>
        <v>-</v>
      </c>
      <c r="Q58" s="224" t="str">
        <f>IF(ROUND('Quarterly % Triangle'!Q58-'Quarterly % Triangle'!Q57,1)=0,"-",ROUND('Quarterly % Triangle'!Q58-'Quarterly % Triangle'!Q57,1))</f>
        <v>-</v>
      </c>
      <c r="R58" s="224" t="str">
        <f>IF(ROUND('Quarterly % Triangle'!R58-'Quarterly % Triangle'!R57,1)=0,"-",ROUND('Quarterly % Triangle'!R58-'Quarterly % Triangle'!R57,1))</f>
        <v>-</v>
      </c>
      <c r="S58" s="224" t="str">
        <f>IF(ROUND('Quarterly % Triangle'!S58-'Quarterly % Triangle'!S57,1)=0,"-",ROUND('Quarterly % Triangle'!S58-'Quarterly % Triangle'!S57,1))</f>
        <v>-</v>
      </c>
      <c r="T58" s="224" t="str">
        <f>IF(ROUND('Quarterly % Triangle'!T58-'Quarterly % Triangle'!T57,1)=0,"-",ROUND('Quarterly % Triangle'!T58-'Quarterly % Triangle'!T57,1))</f>
        <v>-</v>
      </c>
      <c r="U58" s="224" t="str">
        <f>IF(ROUND('Quarterly % Triangle'!U58-'Quarterly % Triangle'!U57,1)=0,"-",ROUND('Quarterly % Triangle'!U58-'Quarterly % Triangle'!U57,1))</f>
        <v>-</v>
      </c>
      <c r="V58" s="224" t="str">
        <f>IF(ROUND('Quarterly % Triangle'!V58-'Quarterly % Triangle'!V57,1)=0,"-",ROUND('Quarterly % Triangle'!V58-'Quarterly % Triangle'!V57,1))</f>
        <v>-</v>
      </c>
      <c r="W58" s="224" t="str">
        <f>IF(ROUND('Quarterly % Triangle'!W58-'Quarterly % Triangle'!W57,1)=0,"-",ROUND('Quarterly % Triangle'!W58-'Quarterly % Triangle'!W57,1))</f>
        <v>-</v>
      </c>
      <c r="X58" s="224" t="str">
        <f>IF(ROUND('Quarterly % Triangle'!X58-'Quarterly % Triangle'!X57,1)=0,"-",ROUND('Quarterly % Triangle'!X58-'Quarterly % Triangle'!X57,1))</f>
        <v>-</v>
      </c>
      <c r="Y58" s="224" t="str">
        <f>IF(ROUND('Quarterly % Triangle'!Y58-'Quarterly % Triangle'!Y57,1)=0,"-",ROUND('Quarterly % Triangle'!Y58-'Quarterly % Triangle'!Y57,1))</f>
        <v>-</v>
      </c>
      <c r="Z58" s="224" t="str">
        <f>IF(ROUND('Quarterly % Triangle'!Z58-'Quarterly % Triangle'!Z57,1)=0,"-",ROUND('Quarterly % Triangle'!Z58-'Quarterly % Triangle'!Z57,1))</f>
        <v>-</v>
      </c>
      <c r="AA58" s="224" t="str">
        <f>IF(ROUND('Quarterly % Triangle'!AA58-'Quarterly % Triangle'!AA57,1)=0,"-",ROUND('Quarterly % Triangle'!AA58-'Quarterly % Triangle'!AA57,1))</f>
        <v>-</v>
      </c>
      <c r="AB58" s="224" t="str">
        <f>IF(ROUND('Quarterly % Triangle'!AB58-'Quarterly % Triangle'!AB57,1)=0,"-",ROUND('Quarterly % Triangle'!AB58-'Quarterly % Triangle'!AB57,1))</f>
        <v>-</v>
      </c>
      <c r="AC58" s="224" t="str">
        <f>IF(ROUND('Quarterly % Triangle'!AC58-'Quarterly % Triangle'!AC57,1)=0,"-",ROUND('Quarterly % Triangle'!AC58-'Quarterly % Triangle'!AC57,1))</f>
        <v>-</v>
      </c>
      <c r="AD58" s="224" t="str">
        <f>IF(ROUND('Quarterly % Triangle'!AD58-'Quarterly % Triangle'!AD57,1)=0,"-",ROUND('Quarterly % Triangle'!AD58-'Quarterly % Triangle'!AD57,1))</f>
        <v>-</v>
      </c>
      <c r="AE58" s="224" t="str">
        <f>IF(ROUND('Quarterly % Triangle'!AE58-'Quarterly % Triangle'!AE57,1)=0,"-",ROUND('Quarterly % Triangle'!AE58-'Quarterly % Triangle'!AE57,1))</f>
        <v>-</v>
      </c>
      <c r="AF58" s="224" t="str">
        <f>IF(ROUND('Quarterly % Triangle'!AF58-'Quarterly % Triangle'!AF57,1)=0,"-",ROUND('Quarterly % Triangle'!AF58-'Quarterly % Triangle'!AF57,1))</f>
        <v>-</v>
      </c>
      <c r="AG58" s="224" t="str">
        <f>IF(ROUND('Quarterly % Triangle'!AG58-'Quarterly % Triangle'!AG57,1)=0,"-",ROUND('Quarterly % Triangle'!AG58-'Quarterly % Triangle'!AG57,1))</f>
        <v>-</v>
      </c>
      <c r="AH58" s="224" t="str">
        <f>IF(ROUND('Quarterly % Triangle'!AH58-'Quarterly % Triangle'!AH57,1)=0,"-",ROUND('Quarterly % Triangle'!AH58-'Quarterly % Triangle'!AH57,1))</f>
        <v>-</v>
      </c>
      <c r="AI58" s="224" t="str">
        <f>IF(ROUND('Quarterly % Triangle'!AI58-'Quarterly % Triangle'!AI57,1)=0,"-",ROUND('Quarterly % Triangle'!AI58-'Quarterly % Triangle'!AI57,1))</f>
        <v>-</v>
      </c>
      <c r="AJ58" s="228" t="str">
        <f>IF(ROUND('Quarterly % Triangle'!AJ58-'Quarterly % Triangle'!AJ57,1)=0,"-",ROUND('Quarterly % Triangle'!AJ58-'Quarterly % Triangle'!AJ57,1))</f>
        <v>-</v>
      </c>
      <c r="AK58" s="224" t="str">
        <f>IF(ROUND('Quarterly % Triangle'!AK58-'Quarterly % Triangle'!AK57,1)=0,"-",ROUND('Quarterly % Triangle'!AK58-'Quarterly % Triangle'!AK57,1))</f>
        <v>-</v>
      </c>
      <c r="AL58" s="224" t="str">
        <f>IF(ROUND('Quarterly % Triangle'!AL58-'Quarterly % Triangle'!AL57,1)=0,"-",ROUND('Quarterly % Triangle'!AL58-'Quarterly % Triangle'!AL57,1))</f>
        <v>-</v>
      </c>
      <c r="AM58" s="224" t="str">
        <f>IF(ROUND('Quarterly % Triangle'!AM58-'Quarterly % Triangle'!AM57,1)=0,"-",ROUND('Quarterly % Triangle'!AM58-'Quarterly % Triangle'!AM57,1))</f>
        <v>-</v>
      </c>
      <c r="AN58" s="224" t="str">
        <f>IF(ROUND('Quarterly % Triangle'!AN58-'Quarterly % Triangle'!AN57,1)=0,"-",ROUND('Quarterly % Triangle'!AN58-'Quarterly % Triangle'!AN57,1))</f>
        <v>-</v>
      </c>
      <c r="AO58" s="224" t="str">
        <f>IF(ROUND('Quarterly % Triangle'!AO58-'Quarterly % Triangle'!AO57,1)=0,"-",ROUND('Quarterly % Triangle'!AO58-'Quarterly % Triangle'!AO57,1))</f>
        <v>-</v>
      </c>
      <c r="AP58" s="224" t="str">
        <f>IF(ROUND('Quarterly % Triangle'!AP58-'Quarterly % Triangle'!AP57,1)=0,"-",ROUND('Quarterly % Triangle'!AP58-'Quarterly % Triangle'!AP57,1))</f>
        <v>-</v>
      </c>
      <c r="AQ58" s="224" t="str">
        <f>IF(ROUND('Quarterly % Triangle'!AQ58-'Quarterly % Triangle'!AQ57,1)=0,"-",ROUND('Quarterly % Triangle'!AQ58-'Quarterly % Triangle'!AQ57,1))</f>
        <v>-</v>
      </c>
      <c r="AR58" s="224" t="str">
        <f>IF(ROUND('Quarterly % Triangle'!AR58-'Quarterly % Triangle'!AR57,1)=0,"-",ROUND('Quarterly % Triangle'!AR58-'Quarterly % Triangle'!AR57,1))</f>
        <v>-</v>
      </c>
      <c r="AS58" s="224">
        <f>IF(ROUND('Quarterly % Triangle'!AS58-'Quarterly % Triangle'!AS57,1)=0,"-",ROUND('Quarterly % Triangle'!AS58-'Quarterly % Triangle'!AS57,1))</f>
        <v>0.1</v>
      </c>
      <c r="AT58" s="224">
        <f>IF(ROUND('Quarterly % Triangle'!AT58-'Quarterly % Triangle'!AT57,1)=0,"-",ROUND('Quarterly % Triangle'!AT58-'Quarterly % Triangle'!AT57,1))</f>
        <v>-0.1</v>
      </c>
      <c r="AU58" s="224" t="str">
        <f>IF(ROUND('Quarterly % Triangle'!AU58-'Quarterly % Triangle'!AU57,1)=0,"-",ROUND('Quarterly % Triangle'!AU58-'Quarterly % Triangle'!AU57,1))</f>
        <v>-</v>
      </c>
      <c r="AV58" s="220"/>
      <c r="AW58" s="221"/>
      <c r="AX58" s="222"/>
      <c r="AY58" s="222"/>
      <c r="AZ58" s="222"/>
      <c r="BA58" s="222"/>
      <c r="BB58" s="222"/>
      <c r="BC58" s="222"/>
      <c r="BD58" s="222"/>
      <c r="BE58" s="222"/>
      <c r="BF58" s="222"/>
      <c r="BG58" s="222"/>
      <c r="BH58" s="222"/>
      <c r="BI58" s="222"/>
      <c r="BJ58" s="222"/>
      <c r="BK58" s="222"/>
      <c r="BL58" s="222"/>
      <c r="BM58" s="226"/>
    </row>
    <row r="59" spans="1:65" s="111" customFormat="1" x14ac:dyDescent="0.25">
      <c r="A59" s="93"/>
      <c r="B59" s="112" t="s">
        <v>370</v>
      </c>
      <c r="C59" s="219" t="str">
        <f>IF(ROUND('Quarterly % Triangle'!C59-'Quarterly % Triangle'!C58,1)=0,"-",ROUND('Quarterly % Triangle'!C59-'Quarterly % Triangle'!C58,1))</f>
        <v>-</v>
      </c>
      <c r="D59" s="224" t="str">
        <f>IF(ROUND('Quarterly % Triangle'!D59-'Quarterly % Triangle'!D58,1)=0,"-",ROUND('Quarterly % Triangle'!D59-'Quarterly % Triangle'!D58,1))</f>
        <v>-</v>
      </c>
      <c r="E59" s="224" t="str">
        <f>IF(ROUND('Quarterly % Triangle'!E59-'Quarterly % Triangle'!E58,1)=0,"-",ROUND('Quarterly % Triangle'!E59-'Quarterly % Triangle'!E58,1))</f>
        <v>-</v>
      </c>
      <c r="F59" s="224" t="str">
        <f>IF(ROUND('Quarterly % Triangle'!F59-'Quarterly % Triangle'!F58,1)=0,"-",ROUND('Quarterly % Triangle'!F59-'Quarterly % Triangle'!F58,1))</f>
        <v>-</v>
      </c>
      <c r="G59" s="224" t="str">
        <f>IF(ROUND('Quarterly % Triangle'!G59-'Quarterly % Triangle'!G58,1)=0,"-",ROUND('Quarterly % Triangle'!G59-'Quarterly % Triangle'!G58,1))</f>
        <v>-</v>
      </c>
      <c r="H59" s="224" t="str">
        <f>IF(ROUND('Quarterly % Triangle'!H59-'Quarterly % Triangle'!H58,1)=0,"-",ROUND('Quarterly % Triangle'!H59-'Quarterly % Triangle'!H58,1))</f>
        <v>-</v>
      </c>
      <c r="I59" s="224" t="str">
        <f>IF(ROUND('Quarterly % Triangle'!I59-'Quarterly % Triangle'!I58,1)=0,"-",ROUND('Quarterly % Triangle'!I59-'Quarterly % Triangle'!I58,1))</f>
        <v>-</v>
      </c>
      <c r="J59" s="224" t="str">
        <f>IF(ROUND('Quarterly % Triangle'!J59-'Quarterly % Triangle'!J58,1)=0,"-",ROUND('Quarterly % Triangle'!J59-'Quarterly % Triangle'!J58,1))</f>
        <v>-</v>
      </c>
      <c r="K59" s="224" t="str">
        <f>IF(ROUND('Quarterly % Triangle'!K59-'Quarterly % Triangle'!K58,1)=0,"-",ROUND('Quarterly % Triangle'!K59-'Quarterly % Triangle'!K58,1))</f>
        <v>-</v>
      </c>
      <c r="L59" s="224" t="str">
        <f>IF(ROUND('Quarterly % Triangle'!L59-'Quarterly % Triangle'!L58,1)=0,"-",ROUND('Quarterly % Triangle'!L59-'Quarterly % Triangle'!L58,1))</f>
        <v>-</v>
      </c>
      <c r="M59" s="224" t="str">
        <f>IF(ROUND('Quarterly % Triangle'!M59-'Quarterly % Triangle'!M58,1)=0,"-",ROUND('Quarterly % Triangle'!M59-'Quarterly % Triangle'!M58,1))</f>
        <v>-</v>
      </c>
      <c r="N59" s="224" t="str">
        <f>IF(ROUND('Quarterly % Triangle'!N59-'Quarterly % Triangle'!N58,1)=0,"-",ROUND('Quarterly % Triangle'!N59-'Quarterly % Triangle'!N58,1))</f>
        <v>-</v>
      </c>
      <c r="O59" s="224" t="str">
        <f>IF(ROUND('Quarterly % Triangle'!O59-'Quarterly % Triangle'!O58,1)=0,"-",ROUND('Quarterly % Triangle'!O59-'Quarterly % Triangle'!O58,1))</f>
        <v>-</v>
      </c>
      <c r="P59" s="224" t="str">
        <f>IF(ROUND('Quarterly % Triangle'!P59-'Quarterly % Triangle'!P58,1)=0,"-",ROUND('Quarterly % Triangle'!P59-'Quarterly % Triangle'!P58,1))</f>
        <v>-</v>
      </c>
      <c r="Q59" s="224" t="str">
        <f>IF(ROUND('Quarterly % Triangle'!Q59-'Quarterly % Triangle'!Q58,1)=0,"-",ROUND('Quarterly % Triangle'!Q59-'Quarterly % Triangle'!Q58,1))</f>
        <v>-</v>
      </c>
      <c r="R59" s="224" t="str">
        <f>IF(ROUND('Quarterly % Triangle'!R59-'Quarterly % Triangle'!R58,1)=0,"-",ROUND('Quarterly % Triangle'!R59-'Quarterly % Triangle'!R58,1))</f>
        <v>-</v>
      </c>
      <c r="S59" s="224" t="str">
        <f>IF(ROUND('Quarterly % Triangle'!S59-'Quarterly % Triangle'!S58,1)=0,"-",ROUND('Quarterly % Triangle'!S59-'Quarterly % Triangle'!S58,1))</f>
        <v>-</v>
      </c>
      <c r="T59" s="224" t="str">
        <f>IF(ROUND('Quarterly % Triangle'!T59-'Quarterly % Triangle'!T58,1)=0,"-",ROUND('Quarterly % Triangle'!T59-'Quarterly % Triangle'!T58,1))</f>
        <v>-</v>
      </c>
      <c r="U59" s="224" t="str">
        <f>IF(ROUND('Quarterly % Triangle'!U59-'Quarterly % Triangle'!U58,1)=0,"-",ROUND('Quarterly % Triangle'!U59-'Quarterly % Triangle'!U58,1))</f>
        <v>-</v>
      </c>
      <c r="V59" s="224" t="str">
        <f>IF(ROUND('Quarterly % Triangle'!V59-'Quarterly % Triangle'!V58,1)=0,"-",ROUND('Quarterly % Triangle'!V59-'Quarterly % Triangle'!V58,1))</f>
        <v>-</v>
      </c>
      <c r="W59" s="224" t="str">
        <f>IF(ROUND('Quarterly % Triangle'!W59-'Quarterly % Triangle'!W58,1)=0,"-",ROUND('Quarterly % Triangle'!W59-'Quarterly % Triangle'!W58,1))</f>
        <v>-</v>
      </c>
      <c r="X59" s="224" t="str">
        <f>IF(ROUND('Quarterly % Triangle'!X59-'Quarterly % Triangle'!X58,1)=0,"-",ROUND('Quarterly % Triangle'!X59-'Quarterly % Triangle'!X58,1))</f>
        <v>-</v>
      </c>
      <c r="Y59" s="224" t="str">
        <f>IF(ROUND('Quarterly % Triangle'!Y59-'Quarterly % Triangle'!Y58,1)=0,"-",ROUND('Quarterly % Triangle'!Y59-'Quarterly % Triangle'!Y58,1))</f>
        <v>-</v>
      </c>
      <c r="Z59" s="224" t="str">
        <f>IF(ROUND('Quarterly % Triangle'!Z59-'Quarterly % Triangle'!Z58,1)=0,"-",ROUND('Quarterly % Triangle'!Z59-'Quarterly % Triangle'!Z58,1))</f>
        <v>-</v>
      </c>
      <c r="AA59" s="224" t="str">
        <f>IF(ROUND('Quarterly % Triangle'!AA59-'Quarterly % Triangle'!AA58,1)=0,"-",ROUND('Quarterly % Triangle'!AA59-'Quarterly % Triangle'!AA58,1))</f>
        <v>-</v>
      </c>
      <c r="AB59" s="224" t="str">
        <f>IF(ROUND('Quarterly % Triangle'!AB59-'Quarterly % Triangle'!AB58,1)=0,"-",ROUND('Quarterly % Triangle'!AB59-'Quarterly % Triangle'!AB58,1))</f>
        <v>-</v>
      </c>
      <c r="AC59" s="224" t="str">
        <f>IF(ROUND('Quarterly % Triangle'!AC59-'Quarterly % Triangle'!AC58,1)=0,"-",ROUND('Quarterly % Triangle'!AC59-'Quarterly % Triangle'!AC58,1))</f>
        <v>-</v>
      </c>
      <c r="AD59" s="224" t="str">
        <f>IF(ROUND('Quarterly % Triangle'!AD59-'Quarterly % Triangle'!AD58,1)=0,"-",ROUND('Quarterly % Triangle'!AD59-'Quarterly % Triangle'!AD58,1))</f>
        <v>-</v>
      </c>
      <c r="AE59" s="224" t="str">
        <f>IF(ROUND('Quarterly % Triangle'!AE59-'Quarterly % Triangle'!AE58,1)=0,"-",ROUND('Quarterly % Triangle'!AE59-'Quarterly % Triangle'!AE58,1))</f>
        <v>-</v>
      </c>
      <c r="AF59" s="224" t="str">
        <f>IF(ROUND('Quarterly % Triangle'!AF59-'Quarterly % Triangle'!AF58,1)=0,"-",ROUND('Quarterly % Triangle'!AF59-'Quarterly % Triangle'!AF58,1))</f>
        <v>-</v>
      </c>
      <c r="AG59" s="224" t="str">
        <f>IF(ROUND('Quarterly % Triangle'!AG59-'Quarterly % Triangle'!AG58,1)=0,"-",ROUND('Quarterly % Triangle'!AG59-'Quarterly % Triangle'!AG58,1))</f>
        <v>-</v>
      </c>
      <c r="AH59" s="224" t="str">
        <f>IF(ROUND('Quarterly % Triangle'!AH59-'Quarterly % Triangle'!AH58,1)=0,"-",ROUND('Quarterly % Triangle'!AH59-'Quarterly % Triangle'!AH58,1))</f>
        <v>-</v>
      </c>
      <c r="AI59" s="224" t="str">
        <f>IF(ROUND('Quarterly % Triangle'!AI59-'Quarterly % Triangle'!AI58,1)=0,"-",ROUND('Quarterly % Triangle'!AI59-'Quarterly % Triangle'!AI58,1))</f>
        <v>-</v>
      </c>
      <c r="AJ59" s="224" t="str">
        <f>IF(ROUND('Quarterly % Triangle'!AJ59-'Quarterly % Triangle'!AJ58,1)=0,"-",ROUND('Quarterly % Triangle'!AJ59-'Quarterly % Triangle'!AJ58,1))</f>
        <v>-</v>
      </c>
      <c r="AK59" s="228" t="str">
        <f>IF(ROUND('Quarterly % Triangle'!AK59-'Quarterly % Triangle'!AK58,1)=0,"-",ROUND('Quarterly % Triangle'!AK59-'Quarterly % Triangle'!AK58,1))</f>
        <v>-</v>
      </c>
      <c r="AL59" s="224" t="str">
        <f>IF(ROUND('Quarterly % Triangle'!AL59-'Quarterly % Triangle'!AL58,1)=0,"-",ROUND('Quarterly % Triangle'!AL59-'Quarterly % Triangle'!AL58,1))</f>
        <v>-</v>
      </c>
      <c r="AM59" s="224" t="str">
        <f>IF(ROUND('Quarterly % Triangle'!AM59-'Quarterly % Triangle'!AM58,1)=0,"-",ROUND('Quarterly % Triangle'!AM59-'Quarterly % Triangle'!AM58,1))</f>
        <v>-</v>
      </c>
      <c r="AN59" s="224" t="str">
        <f>IF(ROUND('Quarterly % Triangle'!AN59-'Quarterly % Triangle'!AN58,1)=0,"-",ROUND('Quarterly % Triangle'!AN59-'Quarterly % Triangle'!AN58,1))</f>
        <v>-</v>
      </c>
      <c r="AO59" s="224" t="str">
        <f>IF(ROUND('Quarterly % Triangle'!AO59-'Quarterly % Triangle'!AO58,1)=0,"-",ROUND('Quarterly % Triangle'!AO59-'Quarterly % Triangle'!AO58,1))</f>
        <v>-</v>
      </c>
      <c r="AP59" s="224" t="str">
        <f>IF(ROUND('Quarterly % Triangle'!AP59-'Quarterly % Triangle'!AP58,1)=0,"-",ROUND('Quarterly % Triangle'!AP59-'Quarterly % Triangle'!AP58,1))</f>
        <v>-</v>
      </c>
      <c r="AQ59" s="224" t="str">
        <f>IF(ROUND('Quarterly % Triangle'!AQ59-'Quarterly % Triangle'!AQ58,1)=0,"-",ROUND('Quarterly % Triangle'!AQ59-'Quarterly % Triangle'!AQ58,1))</f>
        <v>-</v>
      </c>
      <c r="AR59" s="224" t="str">
        <f>IF(ROUND('Quarterly % Triangle'!AR59-'Quarterly % Triangle'!AR58,1)=0,"-",ROUND('Quarterly % Triangle'!AR59-'Quarterly % Triangle'!AR58,1))</f>
        <v>-</v>
      </c>
      <c r="AS59" s="224">
        <f>IF(ROUND('Quarterly % Triangle'!AS59-'Quarterly % Triangle'!AS58,1)=0,"-",ROUND('Quarterly % Triangle'!AS59-'Quarterly % Triangle'!AS58,1))</f>
        <v>0.1</v>
      </c>
      <c r="AT59" s="224">
        <f>IF(ROUND('Quarterly % Triangle'!AT59-'Quarterly % Triangle'!AT58,1)=0,"-",ROUND('Quarterly % Triangle'!AT59-'Quarterly % Triangle'!AT58,1))</f>
        <v>0.2</v>
      </c>
      <c r="AU59" s="224">
        <f>IF(ROUND('Quarterly % Triangle'!AU59-'Quarterly % Triangle'!AU58,1)=0,"-",ROUND('Quarterly % Triangle'!AU59-'Quarterly % Triangle'!AU58,1))</f>
        <v>-0.2</v>
      </c>
      <c r="AV59" s="224" t="str">
        <f>IF(ROUND('Quarterly % Triangle'!AV59-'Quarterly % Triangle'!AV58,1)=0,"-",ROUND('Quarterly % Triangle'!AV59-'Quarterly % Triangle'!AV58,1))</f>
        <v>-</v>
      </c>
      <c r="AW59" s="220"/>
      <c r="AX59" s="221"/>
      <c r="AY59" s="222"/>
      <c r="AZ59" s="222"/>
      <c r="BA59" s="222"/>
      <c r="BB59" s="222"/>
      <c r="BC59" s="222"/>
      <c r="BD59" s="222"/>
      <c r="BE59" s="222"/>
      <c r="BF59" s="222"/>
      <c r="BG59" s="222"/>
      <c r="BH59" s="222"/>
      <c r="BI59" s="222"/>
      <c r="BJ59" s="222"/>
      <c r="BK59" s="222"/>
      <c r="BL59" s="222"/>
      <c r="BM59" s="226"/>
    </row>
    <row r="60" spans="1:65" s="111" customFormat="1" x14ac:dyDescent="0.25">
      <c r="A60" s="93"/>
      <c r="B60" s="112" t="s">
        <v>371</v>
      </c>
      <c r="C60" s="219" t="str">
        <f>IF(ROUND('Quarterly % Triangle'!C60-'Quarterly % Triangle'!C59,1)=0,"-",ROUND('Quarterly % Triangle'!C60-'Quarterly % Triangle'!C59,1))</f>
        <v>-</v>
      </c>
      <c r="D60" s="224" t="str">
        <f>IF(ROUND('Quarterly % Triangle'!D60-'Quarterly % Triangle'!D59,1)=0,"-",ROUND('Quarterly % Triangle'!D60-'Quarterly % Triangle'!D59,1))</f>
        <v>-</v>
      </c>
      <c r="E60" s="224" t="str">
        <f>IF(ROUND('Quarterly % Triangle'!E60-'Quarterly % Triangle'!E59,1)=0,"-",ROUND('Quarterly % Triangle'!E60-'Quarterly % Triangle'!E59,1))</f>
        <v>-</v>
      </c>
      <c r="F60" s="224" t="str">
        <f>IF(ROUND('Quarterly % Triangle'!F60-'Quarterly % Triangle'!F59,1)=0,"-",ROUND('Quarterly % Triangle'!F60-'Quarterly % Triangle'!F59,1))</f>
        <v>-</v>
      </c>
      <c r="G60" s="224" t="str">
        <f>IF(ROUND('Quarterly % Triangle'!G60-'Quarterly % Triangle'!G59,1)=0,"-",ROUND('Quarterly % Triangle'!G60-'Quarterly % Triangle'!G59,1))</f>
        <v>-</v>
      </c>
      <c r="H60" s="224" t="str">
        <f>IF(ROUND('Quarterly % Triangle'!H60-'Quarterly % Triangle'!H59,1)=0,"-",ROUND('Quarterly % Triangle'!H60-'Quarterly % Triangle'!H59,1))</f>
        <v>-</v>
      </c>
      <c r="I60" s="224" t="str">
        <f>IF(ROUND('Quarterly % Triangle'!I60-'Quarterly % Triangle'!I59,1)=0,"-",ROUND('Quarterly % Triangle'!I60-'Quarterly % Triangle'!I59,1))</f>
        <v>-</v>
      </c>
      <c r="J60" s="224" t="str">
        <f>IF(ROUND('Quarterly % Triangle'!J60-'Quarterly % Triangle'!J59,1)=0,"-",ROUND('Quarterly % Triangle'!J60-'Quarterly % Triangle'!J59,1))</f>
        <v>-</v>
      </c>
      <c r="K60" s="224" t="str">
        <f>IF(ROUND('Quarterly % Triangle'!K60-'Quarterly % Triangle'!K59,1)=0,"-",ROUND('Quarterly % Triangle'!K60-'Quarterly % Triangle'!K59,1))</f>
        <v>-</v>
      </c>
      <c r="L60" s="224" t="str">
        <f>IF(ROUND('Quarterly % Triangle'!L60-'Quarterly % Triangle'!L59,1)=0,"-",ROUND('Quarterly % Triangle'!L60-'Quarterly % Triangle'!L59,1))</f>
        <v>-</v>
      </c>
      <c r="M60" s="224" t="str">
        <f>IF(ROUND('Quarterly % Triangle'!M60-'Quarterly % Triangle'!M59,1)=0,"-",ROUND('Quarterly % Triangle'!M60-'Quarterly % Triangle'!M59,1))</f>
        <v>-</v>
      </c>
      <c r="N60" s="224" t="str">
        <f>IF(ROUND('Quarterly % Triangle'!N60-'Quarterly % Triangle'!N59,1)=0,"-",ROUND('Quarterly % Triangle'!N60-'Quarterly % Triangle'!N59,1))</f>
        <v>-</v>
      </c>
      <c r="O60" s="224" t="str">
        <f>IF(ROUND('Quarterly % Triangle'!O60-'Quarterly % Triangle'!O59,1)=0,"-",ROUND('Quarterly % Triangle'!O60-'Quarterly % Triangle'!O59,1))</f>
        <v>-</v>
      </c>
      <c r="P60" s="224" t="str">
        <f>IF(ROUND('Quarterly % Triangle'!P60-'Quarterly % Triangle'!P59,1)=0,"-",ROUND('Quarterly % Triangle'!P60-'Quarterly % Triangle'!P59,1))</f>
        <v>-</v>
      </c>
      <c r="Q60" s="224" t="str">
        <f>IF(ROUND('Quarterly % Triangle'!Q60-'Quarterly % Triangle'!Q59,1)=0,"-",ROUND('Quarterly % Triangle'!Q60-'Quarterly % Triangle'!Q59,1))</f>
        <v>-</v>
      </c>
      <c r="R60" s="224" t="str">
        <f>IF(ROUND('Quarterly % Triangle'!R60-'Quarterly % Triangle'!R59,1)=0,"-",ROUND('Quarterly % Triangle'!R60-'Quarterly % Triangle'!R59,1))</f>
        <v>-</v>
      </c>
      <c r="S60" s="224" t="str">
        <f>IF(ROUND('Quarterly % Triangle'!S60-'Quarterly % Triangle'!S59,1)=0,"-",ROUND('Quarterly % Triangle'!S60-'Quarterly % Triangle'!S59,1))</f>
        <v>-</v>
      </c>
      <c r="T60" s="224" t="str">
        <f>IF(ROUND('Quarterly % Triangle'!T60-'Quarterly % Triangle'!T59,1)=0,"-",ROUND('Quarterly % Triangle'!T60-'Quarterly % Triangle'!T59,1))</f>
        <v>-</v>
      </c>
      <c r="U60" s="224" t="str">
        <f>IF(ROUND('Quarterly % Triangle'!U60-'Quarterly % Triangle'!U59,1)=0,"-",ROUND('Quarterly % Triangle'!U60-'Quarterly % Triangle'!U59,1))</f>
        <v>-</v>
      </c>
      <c r="V60" s="224" t="str">
        <f>IF(ROUND('Quarterly % Triangle'!V60-'Quarterly % Triangle'!V59,1)=0,"-",ROUND('Quarterly % Triangle'!V60-'Quarterly % Triangle'!V59,1))</f>
        <v>-</v>
      </c>
      <c r="W60" s="224" t="str">
        <f>IF(ROUND('Quarterly % Triangle'!W60-'Quarterly % Triangle'!W59,1)=0,"-",ROUND('Quarterly % Triangle'!W60-'Quarterly % Triangle'!W59,1))</f>
        <v>-</v>
      </c>
      <c r="X60" s="224" t="str">
        <f>IF(ROUND('Quarterly % Triangle'!X60-'Quarterly % Triangle'!X59,1)=0,"-",ROUND('Quarterly % Triangle'!X60-'Quarterly % Triangle'!X59,1))</f>
        <v>-</v>
      </c>
      <c r="Y60" s="224" t="str">
        <f>IF(ROUND('Quarterly % Triangle'!Y60-'Quarterly % Triangle'!Y59,1)=0,"-",ROUND('Quarterly % Triangle'!Y60-'Quarterly % Triangle'!Y59,1))</f>
        <v>-</v>
      </c>
      <c r="Z60" s="224" t="str">
        <f>IF(ROUND('Quarterly % Triangle'!Z60-'Quarterly % Triangle'!Z59,1)=0,"-",ROUND('Quarterly % Triangle'!Z60-'Quarterly % Triangle'!Z59,1))</f>
        <v>-</v>
      </c>
      <c r="AA60" s="224" t="str">
        <f>IF(ROUND('Quarterly % Triangle'!AA60-'Quarterly % Triangle'!AA59,1)=0,"-",ROUND('Quarterly % Triangle'!AA60-'Quarterly % Triangle'!AA59,1))</f>
        <v>-</v>
      </c>
      <c r="AB60" s="224" t="str">
        <f>IF(ROUND('Quarterly % Triangle'!AB60-'Quarterly % Triangle'!AB59,1)=0,"-",ROUND('Quarterly % Triangle'!AB60-'Quarterly % Triangle'!AB59,1))</f>
        <v>-</v>
      </c>
      <c r="AC60" s="224" t="str">
        <f>IF(ROUND('Quarterly % Triangle'!AC60-'Quarterly % Triangle'!AC59,1)=0,"-",ROUND('Quarterly % Triangle'!AC60-'Quarterly % Triangle'!AC59,1))</f>
        <v>-</v>
      </c>
      <c r="AD60" s="224" t="str">
        <f>IF(ROUND('Quarterly % Triangle'!AD60-'Quarterly % Triangle'!AD59,1)=0,"-",ROUND('Quarterly % Triangle'!AD60-'Quarterly % Triangle'!AD59,1))</f>
        <v>-</v>
      </c>
      <c r="AE60" s="224" t="str">
        <f>IF(ROUND('Quarterly % Triangle'!AE60-'Quarterly % Triangle'!AE59,1)=0,"-",ROUND('Quarterly % Triangle'!AE60-'Quarterly % Triangle'!AE59,1))</f>
        <v>-</v>
      </c>
      <c r="AF60" s="224" t="str">
        <f>IF(ROUND('Quarterly % Triangle'!AF60-'Quarterly % Triangle'!AF59,1)=0,"-",ROUND('Quarterly % Triangle'!AF60-'Quarterly % Triangle'!AF59,1))</f>
        <v>-</v>
      </c>
      <c r="AG60" s="224" t="str">
        <f>IF(ROUND('Quarterly % Triangle'!AG60-'Quarterly % Triangle'!AG59,1)=0,"-",ROUND('Quarterly % Triangle'!AG60-'Quarterly % Triangle'!AG59,1))</f>
        <v>-</v>
      </c>
      <c r="AH60" s="224" t="str">
        <f>IF(ROUND('Quarterly % Triangle'!AH60-'Quarterly % Triangle'!AH59,1)=0,"-",ROUND('Quarterly % Triangle'!AH60-'Quarterly % Triangle'!AH59,1))</f>
        <v>-</v>
      </c>
      <c r="AI60" s="224" t="str">
        <f>IF(ROUND('Quarterly % Triangle'!AI60-'Quarterly % Triangle'!AI59,1)=0,"-",ROUND('Quarterly % Triangle'!AI60-'Quarterly % Triangle'!AI59,1))</f>
        <v>-</v>
      </c>
      <c r="AJ60" s="224" t="str">
        <f>IF(ROUND('Quarterly % Triangle'!AJ60-'Quarterly % Triangle'!AJ59,1)=0,"-",ROUND('Quarterly % Triangle'!AJ60-'Quarterly % Triangle'!AJ59,1))</f>
        <v>-</v>
      </c>
      <c r="AK60" s="224" t="str">
        <f>IF(ROUND('Quarterly % Triangle'!AK60-'Quarterly % Triangle'!AK59,1)=0,"-",ROUND('Quarterly % Triangle'!AK60-'Quarterly % Triangle'!AK59,1))</f>
        <v>-</v>
      </c>
      <c r="AL60" s="228" t="str">
        <f>IF(ROUND('Quarterly % Triangle'!AL60-'Quarterly % Triangle'!AL59,1)=0,"-",ROUND('Quarterly % Triangle'!AL60-'Quarterly % Triangle'!AL59,1))</f>
        <v>-</v>
      </c>
      <c r="AM60" s="224" t="str">
        <f>IF(ROUND('Quarterly % Triangle'!AM60-'Quarterly % Triangle'!AM59,1)=0,"-",ROUND('Quarterly % Triangle'!AM60-'Quarterly % Triangle'!AM59,1))</f>
        <v>-</v>
      </c>
      <c r="AN60" s="224" t="str">
        <f>IF(ROUND('Quarterly % Triangle'!AN60-'Quarterly % Triangle'!AN59,1)=0,"-",ROUND('Quarterly % Triangle'!AN60-'Quarterly % Triangle'!AN59,1))</f>
        <v>-</v>
      </c>
      <c r="AO60" s="224" t="str">
        <f>IF(ROUND('Quarterly % Triangle'!AO60-'Quarterly % Triangle'!AO59,1)=0,"-",ROUND('Quarterly % Triangle'!AO60-'Quarterly % Triangle'!AO59,1))</f>
        <v>-</v>
      </c>
      <c r="AP60" s="224" t="str">
        <f>IF(ROUND('Quarterly % Triangle'!AP60-'Quarterly % Triangle'!AP59,1)=0,"-",ROUND('Quarterly % Triangle'!AP60-'Quarterly % Triangle'!AP59,1))</f>
        <v>-</v>
      </c>
      <c r="AQ60" s="224" t="str">
        <f>IF(ROUND('Quarterly % Triangle'!AQ60-'Quarterly % Triangle'!AQ59,1)=0,"-",ROUND('Quarterly % Triangle'!AQ60-'Quarterly % Triangle'!AQ59,1))</f>
        <v>-</v>
      </c>
      <c r="AR60" s="224" t="str">
        <f>IF(ROUND('Quarterly % Triangle'!AR60-'Quarterly % Triangle'!AR59,1)=0,"-",ROUND('Quarterly % Triangle'!AR60-'Quarterly % Triangle'!AR59,1))</f>
        <v>-</v>
      </c>
      <c r="AS60" s="224" t="str">
        <f>IF(ROUND('Quarterly % Triangle'!AS60-'Quarterly % Triangle'!AS59,1)=0,"-",ROUND('Quarterly % Triangle'!AS60-'Quarterly % Triangle'!AS59,1))</f>
        <v>-</v>
      </c>
      <c r="AT60" s="224">
        <f>IF(ROUND('Quarterly % Triangle'!AT60-'Quarterly % Triangle'!AT59,1)=0,"-",ROUND('Quarterly % Triangle'!AT60-'Quarterly % Triangle'!AT59,1))</f>
        <v>-0.1</v>
      </c>
      <c r="AU60" s="224">
        <f>IF(ROUND('Quarterly % Triangle'!AU60-'Quarterly % Triangle'!AU59,1)=0,"-",ROUND('Quarterly % Triangle'!AU60-'Quarterly % Triangle'!AU59,1))</f>
        <v>-0.1</v>
      </c>
      <c r="AV60" s="224" t="str">
        <f>IF(ROUND('Quarterly % Triangle'!AV60-'Quarterly % Triangle'!AV59,1)=0,"-",ROUND('Quarterly % Triangle'!AV60-'Quarterly % Triangle'!AV59,1))</f>
        <v>-</v>
      </c>
      <c r="AW60" s="224">
        <f>IF(ROUND('Quarterly % Triangle'!AW60-'Quarterly % Triangle'!AW59,1)=0,"-",ROUND('Quarterly % Triangle'!AW60-'Quarterly % Triangle'!AW59,1))</f>
        <v>-0.1</v>
      </c>
      <c r="AX60" s="220"/>
      <c r="AY60" s="221"/>
      <c r="AZ60" s="222"/>
      <c r="BA60" s="222"/>
      <c r="BB60" s="222"/>
      <c r="BC60" s="222"/>
      <c r="BD60" s="222"/>
      <c r="BE60" s="222"/>
      <c r="BF60" s="222"/>
      <c r="BG60" s="222"/>
      <c r="BH60" s="222"/>
      <c r="BI60" s="222"/>
      <c r="BJ60" s="222"/>
      <c r="BK60" s="222"/>
      <c r="BL60" s="222"/>
      <c r="BM60" s="226"/>
    </row>
    <row r="61" spans="1:65" s="111" customFormat="1" x14ac:dyDescent="0.25">
      <c r="A61" s="93"/>
      <c r="B61" s="112" t="s">
        <v>372</v>
      </c>
      <c r="C61" s="219" t="str">
        <f>IF(ROUND('Quarterly % Triangle'!C61-'Quarterly % Triangle'!C60,1)=0,"-",ROUND('Quarterly % Triangle'!C61-'Quarterly % Triangle'!C60,1))</f>
        <v>-</v>
      </c>
      <c r="D61" s="224" t="str">
        <f>IF(ROUND('Quarterly % Triangle'!D61-'Quarterly % Triangle'!D60,1)=0,"-",ROUND('Quarterly % Triangle'!D61-'Quarterly % Triangle'!D60,1))</f>
        <v>-</v>
      </c>
      <c r="E61" s="224" t="str">
        <f>IF(ROUND('Quarterly % Triangle'!E61-'Quarterly % Triangle'!E60,1)=0,"-",ROUND('Quarterly % Triangle'!E61-'Quarterly % Triangle'!E60,1))</f>
        <v>-</v>
      </c>
      <c r="F61" s="224" t="str">
        <f>IF(ROUND('Quarterly % Triangle'!F61-'Quarterly % Triangle'!F60,1)=0,"-",ROUND('Quarterly % Triangle'!F61-'Quarterly % Triangle'!F60,1))</f>
        <v>-</v>
      </c>
      <c r="G61" s="224" t="str">
        <f>IF(ROUND('Quarterly % Triangle'!G61-'Quarterly % Triangle'!G60,1)=0,"-",ROUND('Quarterly % Triangle'!G61-'Quarterly % Triangle'!G60,1))</f>
        <v>-</v>
      </c>
      <c r="H61" s="224" t="str">
        <f>IF(ROUND('Quarterly % Triangle'!H61-'Quarterly % Triangle'!H60,1)=0,"-",ROUND('Quarterly % Triangle'!H61-'Quarterly % Triangle'!H60,1))</f>
        <v>-</v>
      </c>
      <c r="I61" s="224" t="str">
        <f>IF(ROUND('Quarterly % Triangle'!I61-'Quarterly % Triangle'!I60,1)=0,"-",ROUND('Quarterly % Triangle'!I61-'Quarterly % Triangle'!I60,1))</f>
        <v>-</v>
      </c>
      <c r="J61" s="224" t="str">
        <f>IF(ROUND('Quarterly % Triangle'!J61-'Quarterly % Triangle'!J60,1)=0,"-",ROUND('Quarterly % Triangle'!J61-'Quarterly % Triangle'!J60,1))</f>
        <v>-</v>
      </c>
      <c r="K61" s="224" t="str">
        <f>IF(ROUND('Quarterly % Triangle'!K61-'Quarterly % Triangle'!K60,1)=0,"-",ROUND('Quarterly % Triangle'!K61-'Quarterly % Triangle'!K60,1))</f>
        <v>-</v>
      </c>
      <c r="L61" s="224" t="str">
        <f>IF(ROUND('Quarterly % Triangle'!L61-'Quarterly % Triangle'!L60,1)=0,"-",ROUND('Quarterly % Triangle'!L61-'Quarterly % Triangle'!L60,1))</f>
        <v>-</v>
      </c>
      <c r="M61" s="224" t="str">
        <f>IF(ROUND('Quarterly % Triangle'!M61-'Quarterly % Triangle'!M60,1)=0,"-",ROUND('Quarterly % Triangle'!M61-'Quarterly % Triangle'!M60,1))</f>
        <v>-</v>
      </c>
      <c r="N61" s="224" t="str">
        <f>IF(ROUND('Quarterly % Triangle'!N61-'Quarterly % Triangle'!N60,1)=0,"-",ROUND('Quarterly % Triangle'!N61-'Quarterly % Triangle'!N60,1))</f>
        <v>-</v>
      </c>
      <c r="O61" s="224" t="str">
        <f>IF(ROUND('Quarterly % Triangle'!O61-'Quarterly % Triangle'!O60,1)=0,"-",ROUND('Quarterly % Triangle'!O61-'Quarterly % Triangle'!O60,1))</f>
        <v>-</v>
      </c>
      <c r="P61" s="224" t="str">
        <f>IF(ROUND('Quarterly % Triangle'!P61-'Quarterly % Triangle'!P60,1)=0,"-",ROUND('Quarterly % Triangle'!P61-'Quarterly % Triangle'!P60,1))</f>
        <v>-</v>
      </c>
      <c r="Q61" s="224" t="str">
        <f>IF(ROUND('Quarterly % Triangle'!Q61-'Quarterly % Triangle'!Q60,1)=0,"-",ROUND('Quarterly % Triangle'!Q61-'Quarterly % Triangle'!Q60,1))</f>
        <v>-</v>
      </c>
      <c r="R61" s="224" t="str">
        <f>IF(ROUND('Quarterly % Triangle'!R61-'Quarterly % Triangle'!R60,1)=0,"-",ROUND('Quarterly % Triangle'!R61-'Quarterly % Triangle'!R60,1))</f>
        <v>-</v>
      </c>
      <c r="S61" s="224" t="str">
        <f>IF(ROUND('Quarterly % Triangle'!S61-'Quarterly % Triangle'!S60,1)=0,"-",ROUND('Quarterly % Triangle'!S61-'Quarterly % Triangle'!S60,1))</f>
        <v>-</v>
      </c>
      <c r="T61" s="224" t="str">
        <f>IF(ROUND('Quarterly % Triangle'!T61-'Quarterly % Triangle'!T60,1)=0,"-",ROUND('Quarterly % Triangle'!T61-'Quarterly % Triangle'!T60,1))</f>
        <v>-</v>
      </c>
      <c r="U61" s="224" t="str">
        <f>IF(ROUND('Quarterly % Triangle'!U61-'Quarterly % Triangle'!U60,1)=0,"-",ROUND('Quarterly % Triangle'!U61-'Quarterly % Triangle'!U60,1))</f>
        <v>-</v>
      </c>
      <c r="V61" s="224" t="str">
        <f>IF(ROUND('Quarterly % Triangle'!V61-'Quarterly % Triangle'!V60,1)=0,"-",ROUND('Quarterly % Triangle'!V61-'Quarterly % Triangle'!V60,1))</f>
        <v>-</v>
      </c>
      <c r="W61" s="224" t="str">
        <f>IF(ROUND('Quarterly % Triangle'!W61-'Quarterly % Triangle'!W60,1)=0,"-",ROUND('Quarterly % Triangle'!W61-'Quarterly % Triangle'!W60,1))</f>
        <v>-</v>
      </c>
      <c r="X61" s="224" t="str">
        <f>IF(ROUND('Quarterly % Triangle'!X61-'Quarterly % Triangle'!X60,1)=0,"-",ROUND('Quarterly % Triangle'!X61-'Quarterly % Triangle'!X60,1))</f>
        <v>-</v>
      </c>
      <c r="Y61" s="224" t="str">
        <f>IF(ROUND('Quarterly % Triangle'!Y61-'Quarterly % Triangle'!Y60,1)=0,"-",ROUND('Quarterly % Triangle'!Y61-'Quarterly % Triangle'!Y60,1))</f>
        <v>-</v>
      </c>
      <c r="Z61" s="224" t="str">
        <f>IF(ROUND('Quarterly % Triangle'!Z61-'Quarterly % Triangle'!Z60,1)=0,"-",ROUND('Quarterly % Triangle'!Z61-'Quarterly % Triangle'!Z60,1))</f>
        <v>-</v>
      </c>
      <c r="AA61" s="224" t="str">
        <f>IF(ROUND('Quarterly % Triangle'!AA61-'Quarterly % Triangle'!AA60,1)=0,"-",ROUND('Quarterly % Triangle'!AA61-'Quarterly % Triangle'!AA60,1))</f>
        <v>-</v>
      </c>
      <c r="AB61" s="224" t="str">
        <f>IF(ROUND('Quarterly % Triangle'!AB61-'Quarterly % Triangle'!AB60,1)=0,"-",ROUND('Quarterly % Triangle'!AB61-'Quarterly % Triangle'!AB60,1))</f>
        <v>-</v>
      </c>
      <c r="AC61" s="224" t="str">
        <f>IF(ROUND('Quarterly % Triangle'!AC61-'Quarterly % Triangle'!AC60,1)=0,"-",ROUND('Quarterly % Triangle'!AC61-'Quarterly % Triangle'!AC60,1))</f>
        <v>-</v>
      </c>
      <c r="AD61" s="224" t="str">
        <f>IF(ROUND('Quarterly % Triangle'!AD61-'Quarterly % Triangle'!AD60,1)=0,"-",ROUND('Quarterly % Triangle'!AD61-'Quarterly % Triangle'!AD60,1))</f>
        <v>-</v>
      </c>
      <c r="AE61" s="224" t="str">
        <f>IF(ROUND('Quarterly % Triangle'!AE61-'Quarterly % Triangle'!AE60,1)=0,"-",ROUND('Quarterly % Triangle'!AE61-'Quarterly % Triangle'!AE60,1))</f>
        <v>-</v>
      </c>
      <c r="AF61" s="224" t="str">
        <f>IF(ROUND('Quarterly % Triangle'!AF61-'Quarterly % Triangle'!AF60,1)=0,"-",ROUND('Quarterly % Triangle'!AF61-'Quarterly % Triangle'!AF60,1))</f>
        <v>-</v>
      </c>
      <c r="AG61" s="224" t="str">
        <f>IF(ROUND('Quarterly % Triangle'!AG61-'Quarterly % Triangle'!AG60,1)=0,"-",ROUND('Quarterly % Triangle'!AG61-'Quarterly % Triangle'!AG60,1))</f>
        <v>-</v>
      </c>
      <c r="AH61" s="224" t="str">
        <f>IF(ROUND('Quarterly % Triangle'!AH61-'Quarterly % Triangle'!AH60,1)=0,"-",ROUND('Quarterly % Triangle'!AH61-'Quarterly % Triangle'!AH60,1))</f>
        <v>-</v>
      </c>
      <c r="AI61" s="224" t="str">
        <f>IF(ROUND('Quarterly % Triangle'!AI61-'Quarterly % Triangle'!AI60,1)=0,"-",ROUND('Quarterly % Triangle'!AI61-'Quarterly % Triangle'!AI60,1))</f>
        <v>-</v>
      </c>
      <c r="AJ61" s="224" t="str">
        <f>IF(ROUND('Quarterly % Triangle'!AJ61-'Quarterly % Triangle'!AJ60,1)=0,"-",ROUND('Quarterly % Triangle'!AJ61-'Quarterly % Triangle'!AJ60,1))</f>
        <v>-</v>
      </c>
      <c r="AK61" s="224" t="str">
        <f>IF(ROUND('Quarterly % Triangle'!AK61-'Quarterly % Triangle'!AK60,1)=0,"-",ROUND('Quarterly % Triangle'!AK61-'Quarterly % Triangle'!AK60,1))</f>
        <v>-</v>
      </c>
      <c r="AL61" s="224" t="str">
        <f>IF(ROUND('Quarterly % Triangle'!AL61-'Quarterly % Triangle'!AL60,1)=0,"-",ROUND('Quarterly % Triangle'!AL61-'Quarterly % Triangle'!AL60,1))</f>
        <v>-</v>
      </c>
      <c r="AM61" s="228" t="str">
        <f>IF(ROUND('Quarterly % Triangle'!AM61-'Quarterly % Triangle'!AM60,1)=0,"-",ROUND('Quarterly % Triangle'!AM61-'Quarterly % Triangle'!AM60,1))</f>
        <v>-</v>
      </c>
      <c r="AN61" s="224" t="str">
        <f>IF(ROUND('Quarterly % Triangle'!AN61-'Quarterly % Triangle'!AN60,1)=0,"-",ROUND('Quarterly % Triangle'!AN61-'Quarterly % Triangle'!AN60,1))</f>
        <v>-</v>
      </c>
      <c r="AO61" s="224" t="str">
        <f>IF(ROUND('Quarterly % Triangle'!AO61-'Quarterly % Triangle'!AO60,1)=0,"-",ROUND('Quarterly % Triangle'!AO61-'Quarterly % Triangle'!AO60,1))</f>
        <v>-</v>
      </c>
      <c r="AP61" s="224" t="str">
        <f>IF(ROUND('Quarterly % Triangle'!AP61-'Quarterly % Triangle'!AP60,1)=0,"-",ROUND('Quarterly % Triangle'!AP61-'Quarterly % Triangle'!AP60,1))</f>
        <v>-</v>
      </c>
      <c r="AQ61" s="224" t="str">
        <f>IF(ROUND('Quarterly % Triangle'!AQ61-'Quarterly % Triangle'!AQ60,1)=0,"-",ROUND('Quarterly % Triangle'!AQ61-'Quarterly % Triangle'!AQ60,1))</f>
        <v>-</v>
      </c>
      <c r="AR61" s="224" t="str">
        <f>IF(ROUND('Quarterly % Triangle'!AR61-'Quarterly % Triangle'!AR60,1)=0,"-",ROUND('Quarterly % Triangle'!AR61-'Quarterly % Triangle'!AR60,1))</f>
        <v>-</v>
      </c>
      <c r="AS61" s="224" t="str">
        <f>IF(ROUND('Quarterly % Triangle'!AS61-'Quarterly % Triangle'!AS60,1)=0,"-",ROUND('Quarterly % Triangle'!AS61-'Quarterly % Triangle'!AS60,1))</f>
        <v>-</v>
      </c>
      <c r="AT61" s="224" t="str">
        <f>IF(ROUND('Quarterly % Triangle'!AT61-'Quarterly % Triangle'!AT60,1)=0,"-",ROUND('Quarterly % Triangle'!AT61-'Quarterly % Triangle'!AT60,1))</f>
        <v>-</v>
      </c>
      <c r="AU61" s="224">
        <f>IF(ROUND('Quarterly % Triangle'!AU61-'Quarterly % Triangle'!AU60,1)=0,"-",ROUND('Quarterly % Triangle'!AU61-'Quarterly % Triangle'!AU60,1))</f>
        <v>-0.1</v>
      </c>
      <c r="AV61" s="224">
        <f>IF(ROUND('Quarterly % Triangle'!AV61-'Quarterly % Triangle'!AV60,1)=0,"-",ROUND('Quarterly % Triangle'!AV61-'Quarterly % Triangle'!AV60,1))</f>
        <v>0.1</v>
      </c>
      <c r="AW61" s="224" t="str">
        <f>IF(ROUND('Quarterly % Triangle'!AW61-'Quarterly % Triangle'!AW60,1)=0,"-",ROUND('Quarterly % Triangle'!AW61-'Quarterly % Triangle'!AW60,1))</f>
        <v>-</v>
      </c>
      <c r="AX61" s="224">
        <f>IF(ROUND('Quarterly % Triangle'!AX61-'Quarterly % Triangle'!AX60,1)=0,"-",ROUND('Quarterly % Triangle'!AX61-'Quarterly % Triangle'!AX60,1))</f>
        <v>0.1</v>
      </c>
      <c r="AY61" s="220"/>
      <c r="AZ61" s="221"/>
      <c r="BA61" s="222"/>
      <c r="BB61" s="222"/>
      <c r="BC61" s="222"/>
      <c r="BD61" s="222"/>
      <c r="BE61" s="222"/>
      <c r="BF61" s="222"/>
      <c r="BG61" s="222"/>
      <c r="BH61" s="222"/>
      <c r="BI61" s="222"/>
      <c r="BJ61" s="222"/>
      <c r="BK61" s="222"/>
      <c r="BL61" s="222"/>
      <c r="BM61" s="226"/>
    </row>
    <row r="62" spans="1:65" s="111" customFormat="1" x14ac:dyDescent="0.25">
      <c r="A62" s="93"/>
      <c r="B62" s="112" t="s">
        <v>373</v>
      </c>
      <c r="C62" s="219" t="str">
        <f>IF(ROUND('Quarterly % Triangle'!C62-'Quarterly % Triangle'!C61,1)=0,"-",ROUND('Quarterly % Triangle'!C62-'Quarterly % Triangle'!C61,1))</f>
        <v>-</v>
      </c>
      <c r="D62" s="224" t="str">
        <f>IF(ROUND('Quarterly % Triangle'!D62-'Quarterly % Triangle'!D61,1)=0,"-",ROUND('Quarterly % Triangle'!D62-'Quarterly % Triangle'!D61,1))</f>
        <v>-</v>
      </c>
      <c r="E62" s="224" t="str">
        <f>IF(ROUND('Quarterly % Triangle'!E62-'Quarterly % Triangle'!E61,1)=0,"-",ROUND('Quarterly % Triangle'!E62-'Quarterly % Triangle'!E61,1))</f>
        <v>-</v>
      </c>
      <c r="F62" s="224" t="str">
        <f>IF(ROUND('Quarterly % Triangle'!F62-'Quarterly % Triangle'!F61,1)=0,"-",ROUND('Quarterly % Triangle'!F62-'Quarterly % Triangle'!F61,1))</f>
        <v>-</v>
      </c>
      <c r="G62" s="224" t="str">
        <f>IF(ROUND('Quarterly % Triangle'!G62-'Quarterly % Triangle'!G61,1)=0,"-",ROUND('Quarterly % Triangle'!G62-'Quarterly % Triangle'!G61,1))</f>
        <v>-</v>
      </c>
      <c r="H62" s="224" t="str">
        <f>IF(ROUND('Quarterly % Triangle'!H62-'Quarterly % Triangle'!H61,1)=0,"-",ROUND('Quarterly % Triangle'!H62-'Quarterly % Triangle'!H61,1))</f>
        <v>-</v>
      </c>
      <c r="I62" s="224" t="str">
        <f>IF(ROUND('Quarterly % Triangle'!I62-'Quarterly % Triangle'!I61,1)=0,"-",ROUND('Quarterly % Triangle'!I62-'Quarterly % Triangle'!I61,1))</f>
        <v>-</v>
      </c>
      <c r="J62" s="224" t="str">
        <f>IF(ROUND('Quarterly % Triangle'!J62-'Quarterly % Triangle'!J61,1)=0,"-",ROUND('Quarterly % Triangle'!J62-'Quarterly % Triangle'!J61,1))</f>
        <v>-</v>
      </c>
      <c r="K62" s="224" t="str">
        <f>IF(ROUND('Quarterly % Triangle'!K62-'Quarterly % Triangle'!K61,1)=0,"-",ROUND('Quarterly % Triangle'!K62-'Quarterly % Triangle'!K61,1))</f>
        <v>-</v>
      </c>
      <c r="L62" s="224" t="str">
        <f>IF(ROUND('Quarterly % Triangle'!L62-'Quarterly % Triangle'!L61,1)=0,"-",ROUND('Quarterly % Triangle'!L62-'Quarterly % Triangle'!L61,1))</f>
        <v>-</v>
      </c>
      <c r="M62" s="224" t="str">
        <f>IF(ROUND('Quarterly % Triangle'!M62-'Quarterly % Triangle'!M61,1)=0,"-",ROUND('Quarterly % Triangle'!M62-'Quarterly % Triangle'!M61,1))</f>
        <v>-</v>
      </c>
      <c r="N62" s="224" t="str">
        <f>IF(ROUND('Quarterly % Triangle'!N62-'Quarterly % Triangle'!N61,1)=0,"-",ROUND('Quarterly % Triangle'!N62-'Quarterly % Triangle'!N61,1))</f>
        <v>-</v>
      </c>
      <c r="O62" s="224" t="str">
        <f>IF(ROUND('Quarterly % Triangle'!O62-'Quarterly % Triangle'!O61,1)=0,"-",ROUND('Quarterly % Triangle'!O62-'Quarterly % Triangle'!O61,1))</f>
        <v>-</v>
      </c>
      <c r="P62" s="224" t="str">
        <f>IF(ROUND('Quarterly % Triangle'!P62-'Quarterly % Triangle'!P61,1)=0,"-",ROUND('Quarterly % Triangle'!P62-'Quarterly % Triangle'!P61,1))</f>
        <v>-</v>
      </c>
      <c r="Q62" s="224" t="str">
        <f>IF(ROUND('Quarterly % Triangle'!Q62-'Quarterly % Triangle'!Q61,1)=0,"-",ROUND('Quarterly % Triangle'!Q62-'Quarterly % Triangle'!Q61,1))</f>
        <v>-</v>
      </c>
      <c r="R62" s="224" t="str">
        <f>IF(ROUND('Quarterly % Triangle'!R62-'Quarterly % Triangle'!R61,1)=0,"-",ROUND('Quarterly % Triangle'!R62-'Quarterly % Triangle'!R61,1))</f>
        <v>-</v>
      </c>
      <c r="S62" s="224" t="str">
        <f>IF(ROUND('Quarterly % Triangle'!S62-'Quarterly % Triangle'!S61,1)=0,"-",ROUND('Quarterly % Triangle'!S62-'Quarterly % Triangle'!S61,1))</f>
        <v>-</v>
      </c>
      <c r="T62" s="224" t="str">
        <f>IF(ROUND('Quarterly % Triangle'!T62-'Quarterly % Triangle'!T61,1)=0,"-",ROUND('Quarterly % Triangle'!T62-'Quarterly % Triangle'!T61,1))</f>
        <v>-</v>
      </c>
      <c r="U62" s="224" t="str">
        <f>IF(ROUND('Quarterly % Triangle'!U62-'Quarterly % Triangle'!U61,1)=0,"-",ROUND('Quarterly % Triangle'!U62-'Quarterly % Triangle'!U61,1))</f>
        <v>-</v>
      </c>
      <c r="V62" s="224" t="str">
        <f>IF(ROUND('Quarterly % Triangle'!V62-'Quarterly % Triangle'!V61,1)=0,"-",ROUND('Quarterly % Triangle'!V62-'Quarterly % Triangle'!V61,1))</f>
        <v>-</v>
      </c>
      <c r="W62" s="224" t="str">
        <f>IF(ROUND('Quarterly % Triangle'!W62-'Quarterly % Triangle'!W61,1)=0,"-",ROUND('Quarterly % Triangle'!W62-'Quarterly % Triangle'!W61,1))</f>
        <v>-</v>
      </c>
      <c r="X62" s="224" t="str">
        <f>IF(ROUND('Quarterly % Triangle'!X62-'Quarterly % Triangle'!X61,1)=0,"-",ROUND('Quarterly % Triangle'!X62-'Quarterly % Triangle'!X61,1))</f>
        <v>-</v>
      </c>
      <c r="Y62" s="224" t="str">
        <f>IF(ROUND('Quarterly % Triangle'!Y62-'Quarterly % Triangle'!Y61,1)=0,"-",ROUND('Quarterly % Triangle'!Y62-'Quarterly % Triangle'!Y61,1))</f>
        <v>-</v>
      </c>
      <c r="Z62" s="224" t="str">
        <f>IF(ROUND('Quarterly % Triangle'!Z62-'Quarterly % Triangle'!Z61,1)=0,"-",ROUND('Quarterly % Triangle'!Z62-'Quarterly % Triangle'!Z61,1))</f>
        <v>-</v>
      </c>
      <c r="AA62" s="224" t="str">
        <f>IF(ROUND('Quarterly % Triangle'!AA62-'Quarterly % Triangle'!AA61,1)=0,"-",ROUND('Quarterly % Triangle'!AA62-'Quarterly % Triangle'!AA61,1))</f>
        <v>-</v>
      </c>
      <c r="AB62" s="224" t="str">
        <f>IF(ROUND('Quarterly % Triangle'!AB62-'Quarterly % Triangle'!AB61,1)=0,"-",ROUND('Quarterly % Triangle'!AB62-'Quarterly % Triangle'!AB61,1))</f>
        <v>-</v>
      </c>
      <c r="AC62" s="224" t="str">
        <f>IF(ROUND('Quarterly % Triangle'!AC62-'Quarterly % Triangle'!AC61,1)=0,"-",ROUND('Quarterly % Triangle'!AC62-'Quarterly % Triangle'!AC61,1))</f>
        <v>-</v>
      </c>
      <c r="AD62" s="224" t="str">
        <f>IF(ROUND('Quarterly % Triangle'!AD62-'Quarterly % Triangle'!AD61,1)=0,"-",ROUND('Quarterly % Triangle'!AD62-'Quarterly % Triangle'!AD61,1))</f>
        <v>-</v>
      </c>
      <c r="AE62" s="224" t="str">
        <f>IF(ROUND('Quarterly % Triangle'!AE62-'Quarterly % Triangle'!AE61,1)=0,"-",ROUND('Quarterly % Triangle'!AE62-'Quarterly % Triangle'!AE61,1))</f>
        <v>-</v>
      </c>
      <c r="AF62" s="224" t="str">
        <f>IF(ROUND('Quarterly % Triangle'!AF62-'Quarterly % Triangle'!AF61,1)=0,"-",ROUND('Quarterly % Triangle'!AF62-'Quarterly % Triangle'!AF61,1))</f>
        <v>-</v>
      </c>
      <c r="AG62" s="224" t="str">
        <f>IF(ROUND('Quarterly % Triangle'!AG62-'Quarterly % Triangle'!AG61,1)=0,"-",ROUND('Quarterly % Triangle'!AG62-'Quarterly % Triangle'!AG61,1))</f>
        <v>-</v>
      </c>
      <c r="AH62" s="224" t="str">
        <f>IF(ROUND('Quarterly % Triangle'!AH62-'Quarterly % Triangle'!AH61,1)=0,"-",ROUND('Quarterly % Triangle'!AH62-'Quarterly % Triangle'!AH61,1))</f>
        <v>-</v>
      </c>
      <c r="AI62" s="224" t="str">
        <f>IF(ROUND('Quarterly % Triangle'!AI62-'Quarterly % Triangle'!AI61,1)=0,"-",ROUND('Quarterly % Triangle'!AI62-'Quarterly % Triangle'!AI61,1))</f>
        <v>-</v>
      </c>
      <c r="AJ62" s="224" t="str">
        <f>IF(ROUND('Quarterly % Triangle'!AJ62-'Quarterly % Triangle'!AJ61,1)=0,"-",ROUND('Quarterly % Triangle'!AJ62-'Quarterly % Triangle'!AJ61,1))</f>
        <v>-</v>
      </c>
      <c r="AK62" s="224" t="str">
        <f>IF(ROUND('Quarterly % Triangle'!AK62-'Quarterly % Triangle'!AK61,1)=0,"-",ROUND('Quarterly % Triangle'!AK62-'Quarterly % Triangle'!AK61,1))</f>
        <v>-</v>
      </c>
      <c r="AL62" s="224" t="str">
        <f>IF(ROUND('Quarterly % Triangle'!AL62-'Quarterly % Triangle'!AL61,1)=0,"-",ROUND('Quarterly % Triangle'!AL62-'Quarterly % Triangle'!AL61,1))</f>
        <v>-</v>
      </c>
      <c r="AM62" s="224" t="str">
        <f>IF(ROUND('Quarterly % Triangle'!AM62-'Quarterly % Triangle'!AM61,1)=0,"-",ROUND('Quarterly % Triangle'!AM62-'Quarterly % Triangle'!AM61,1))</f>
        <v>-</v>
      </c>
      <c r="AN62" s="228" t="str">
        <f>IF(ROUND('Quarterly % Triangle'!AN62-'Quarterly % Triangle'!AN61,1)=0,"-",ROUND('Quarterly % Triangle'!AN62-'Quarterly % Triangle'!AN61,1))</f>
        <v>-</v>
      </c>
      <c r="AO62" s="224" t="str">
        <f>IF(ROUND('Quarterly % Triangle'!AO62-'Quarterly % Triangle'!AO61,1)=0,"-",ROUND('Quarterly % Triangle'!AO62-'Quarterly % Triangle'!AO61,1))</f>
        <v>-</v>
      </c>
      <c r="AP62" s="224" t="str">
        <f>IF(ROUND('Quarterly % Triangle'!AP62-'Quarterly % Triangle'!AP61,1)=0,"-",ROUND('Quarterly % Triangle'!AP62-'Quarterly % Triangle'!AP61,1))</f>
        <v>-</v>
      </c>
      <c r="AQ62" s="224" t="str">
        <f>IF(ROUND('Quarterly % Triangle'!AQ62-'Quarterly % Triangle'!AQ61,1)=0,"-",ROUND('Quarterly % Triangle'!AQ62-'Quarterly % Triangle'!AQ61,1))</f>
        <v>-</v>
      </c>
      <c r="AR62" s="224" t="str">
        <f>IF(ROUND('Quarterly % Triangle'!AR62-'Quarterly % Triangle'!AR61,1)=0,"-",ROUND('Quarterly % Triangle'!AR62-'Quarterly % Triangle'!AR61,1))</f>
        <v>-</v>
      </c>
      <c r="AS62" s="224" t="str">
        <f>IF(ROUND('Quarterly % Triangle'!AS62-'Quarterly % Triangle'!AS61,1)=0,"-",ROUND('Quarterly % Triangle'!AS62-'Quarterly % Triangle'!AS61,1))</f>
        <v>-</v>
      </c>
      <c r="AT62" s="224" t="str">
        <f>IF(ROUND('Quarterly % Triangle'!AT62-'Quarterly % Triangle'!AT61,1)=0,"-",ROUND('Quarterly % Triangle'!AT62-'Quarterly % Triangle'!AT61,1))</f>
        <v>-</v>
      </c>
      <c r="AU62" s="224" t="str">
        <f>IF(ROUND('Quarterly % Triangle'!AU62-'Quarterly % Triangle'!AU61,1)=0,"-",ROUND('Quarterly % Triangle'!AU62-'Quarterly % Triangle'!AU61,1))</f>
        <v>-</v>
      </c>
      <c r="AV62" s="224" t="str">
        <f>IF(ROUND('Quarterly % Triangle'!AV62-'Quarterly % Triangle'!AV61,1)=0,"-",ROUND('Quarterly % Triangle'!AV62-'Quarterly % Triangle'!AV61,1))</f>
        <v>-</v>
      </c>
      <c r="AW62" s="224">
        <f>IF(ROUND('Quarterly % Triangle'!AW62-'Quarterly % Triangle'!AW61,1)=0,"-",ROUND('Quarterly % Triangle'!AW62-'Quarterly % Triangle'!AW61,1))</f>
        <v>0.1</v>
      </c>
      <c r="AX62" s="224">
        <f>IF(ROUND('Quarterly % Triangle'!AX62-'Quarterly % Triangle'!AX61,1)=0,"-",ROUND('Quarterly % Triangle'!AX62-'Quarterly % Triangle'!AX61,1))</f>
        <v>-0.1</v>
      </c>
      <c r="AY62" s="224">
        <f>IF(ROUND('Quarterly % Triangle'!AY62-'Quarterly % Triangle'!AY61,1)=0,"-",ROUND('Quarterly % Triangle'!AY62-'Quarterly % Triangle'!AY61,1))</f>
        <v>-0.1</v>
      </c>
      <c r="AZ62" s="220"/>
      <c r="BA62" s="221"/>
      <c r="BB62" s="222"/>
      <c r="BC62" s="222"/>
      <c r="BD62" s="222"/>
      <c r="BE62" s="222"/>
      <c r="BF62" s="222"/>
      <c r="BG62" s="222"/>
      <c r="BH62" s="222"/>
      <c r="BI62" s="222"/>
      <c r="BJ62" s="222"/>
      <c r="BK62" s="222"/>
      <c r="BL62" s="222"/>
      <c r="BM62" s="226"/>
    </row>
    <row r="63" spans="1:65" s="111" customFormat="1" x14ac:dyDescent="0.25">
      <c r="A63" s="93"/>
      <c r="B63" s="112" t="s">
        <v>374</v>
      </c>
      <c r="C63" s="219" t="str">
        <f>IF(ROUND('Quarterly % Triangle'!C63-'Quarterly % Triangle'!C62,1)=0,"-",ROUND('Quarterly % Triangle'!C63-'Quarterly % Triangle'!C62,1))</f>
        <v>-</v>
      </c>
      <c r="D63" s="224" t="str">
        <f>IF(ROUND('Quarterly % Triangle'!D63-'Quarterly % Triangle'!D62,1)=0,"-",ROUND('Quarterly % Triangle'!D63-'Quarterly % Triangle'!D62,1))</f>
        <v>-</v>
      </c>
      <c r="E63" s="224" t="str">
        <f>IF(ROUND('Quarterly % Triangle'!E63-'Quarterly % Triangle'!E62,1)=0,"-",ROUND('Quarterly % Triangle'!E63-'Quarterly % Triangle'!E62,1))</f>
        <v>-</v>
      </c>
      <c r="F63" s="224" t="str">
        <f>IF(ROUND('Quarterly % Triangle'!F63-'Quarterly % Triangle'!F62,1)=0,"-",ROUND('Quarterly % Triangle'!F63-'Quarterly % Triangle'!F62,1))</f>
        <v>-</v>
      </c>
      <c r="G63" s="224" t="str">
        <f>IF(ROUND('Quarterly % Triangle'!G63-'Quarterly % Triangle'!G62,1)=0,"-",ROUND('Quarterly % Triangle'!G63-'Quarterly % Triangle'!G62,1))</f>
        <v>-</v>
      </c>
      <c r="H63" s="224" t="str">
        <f>IF(ROUND('Quarterly % Triangle'!H63-'Quarterly % Triangle'!H62,1)=0,"-",ROUND('Quarterly % Triangle'!H63-'Quarterly % Triangle'!H62,1))</f>
        <v>-</v>
      </c>
      <c r="I63" s="224" t="str">
        <f>IF(ROUND('Quarterly % Triangle'!I63-'Quarterly % Triangle'!I62,1)=0,"-",ROUND('Quarterly % Triangle'!I63-'Quarterly % Triangle'!I62,1))</f>
        <v>-</v>
      </c>
      <c r="J63" s="224" t="str">
        <f>IF(ROUND('Quarterly % Triangle'!J63-'Quarterly % Triangle'!J62,1)=0,"-",ROUND('Quarterly % Triangle'!J63-'Quarterly % Triangle'!J62,1))</f>
        <v>-</v>
      </c>
      <c r="K63" s="224" t="str">
        <f>IF(ROUND('Quarterly % Triangle'!K63-'Quarterly % Triangle'!K62,1)=0,"-",ROUND('Quarterly % Triangle'!K63-'Quarterly % Triangle'!K62,1))</f>
        <v>-</v>
      </c>
      <c r="L63" s="224" t="str">
        <f>IF(ROUND('Quarterly % Triangle'!L63-'Quarterly % Triangle'!L62,1)=0,"-",ROUND('Quarterly % Triangle'!L63-'Quarterly % Triangle'!L62,1))</f>
        <v>-</v>
      </c>
      <c r="M63" s="224" t="str">
        <f>IF(ROUND('Quarterly % Triangle'!M63-'Quarterly % Triangle'!M62,1)=0,"-",ROUND('Quarterly % Triangle'!M63-'Quarterly % Triangle'!M62,1))</f>
        <v>-</v>
      </c>
      <c r="N63" s="224" t="str">
        <f>IF(ROUND('Quarterly % Triangle'!N63-'Quarterly % Triangle'!N62,1)=0,"-",ROUND('Quarterly % Triangle'!N63-'Quarterly % Triangle'!N62,1))</f>
        <v>-</v>
      </c>
      <c r="O63" s="224" t="str">
        <f>IF(ROUND('Quarterly % Triangle'!O63-'Quarterly % Triangle'!O62,1)=0,"-",ROUND('Quarterly % Triangle'!O63-'Quarterly % Triangle'!O62,1))</f>
        <v>-</v>
      </c>
      <c r="P63" s="224" t="str">
        <f>IF(ROUND('Quarterly % Triangle'!P63-'Quarterly % Triangle'!P62,1)=0,"-",ROUND('Quarterly % Triangle'!P63-'Quarterly % Triangle'!P62,1))</f>
        <v>-</v>
      </c>
      <c r="Q63" s="224" t="str">
        <f>IF(ROUND('Quarterly % Triangle'!Q63-'Quarterly % Triangle'!Q62,1)=0,"-",ROUND('Quarterly % Triangle'!Q63-'Quarterly % Triangle'!Q62,1))</f>
        <v>-</v>
      </c>
      <c r="R63" s="224" t="str">
        <f>IF(ROUND('Quarterly % Triangle'!R63-'Quarterly % Triangle'!R62,1)=0,"-",ROUND('Quarterly % Triangle'!R63-'Quarterly % Triangle'!R62,1))</f>
        <v>-</v>
      </c>
      <c r="S63" s="224" t="str">
        <f>IF(ROUND('Quarterly % Triangle'!S63-'Quarterly % Triangle'!S62,1)=0,"-",ROUND('Quarterly % Triangle'!S63-'Quarterly % Triangle'!S62,1))</f>
        <v>-</v>
      </c>
      <c r="T63" s="224" t="str">
        <f>IF(ROUND('Quarterly % Triangle'!T63-'Quarterly % Triangle'!T62,1)=0,"-",ROUND('Quarterly % Triangle'!T63-'Quarterly % Triangle'!T62,1))</f>
        <v>-</v>
      </c>
      <c r="U63" s="224" t="str">
        <f>IF(ROUND('Quarterly % Triangle'!U63-'Quarterly % Triangle'!U62,1)=0,"-",ROUND('Quarterly % Triangle'!U63-'Quarterly % Triangle'!U62,1))</f>
        <v>-</v>
      </c>
      <c r="V63" s="224" t="str">
        <f>IF(ROUND('Quarterly % Triangle'!V63-'Quarterly % Triangle'!V62,1)=0,"-",ROUND('Quarterly % Triangle'!V63-'Quarterly % Triangle'!V62,1))</f>
        <v>-</v>
      </c>
      <c r="W63" s="224" t="str">
        <f>IF(ROUND('Quarterly % Triangle'!W63-'Quarterly % Triangle'!W62,1)=0,"-",ROUND('Quarterly % Triangle'!W63-'Quarterly % Triangle'!W62,1))</f>
        <v>-</v>
      </c>
      <c r="X63" s="224" t="str">
        <f>IF(ROUND('Quarterly % Triangle'!X63-'Quarterly % Triangle'!X62,1)=0,"-",ROUND('Quarterly % Triangle'!X63-'Quarterly % Triangle'!X62,1))</f>
        <v>-</v>
      </c>
      <c r="Y63" s="224" t="str">
        <f>IF(ROUND('Quarterly % Triangle'!Y63-'Quarterly % Triangle'!Y62,1)=0,"-",ROUND('Quarterly % Triangle'!Y63-'Quarterly % Triangle'!Y62,1))</f>
        <v>-</v>
      </c>
      <c r="Z63" s="224" t="str">
        <f>IF(ROUND('Quarterly % Triangle'!Z63-'Quarterly % Triangle'!Z62,1)=0,"-",ROUND('Quarterly % Triangle'!Z63-'Quarterly % Triangle'!Z62,1))</f>
        <v>-</v>
      </c>
      <c r="AA63" s="224" t="str">
        <f>IF(ROUND('Quarterly % Triangle'!AA63-'Quarterly % Triangle'!AA62,1)=0,"-",ROUND('Quarterly % Triangle'!AA63-'Quarterly % Triangle'!AA62,1))</f>
        <v>-</v>
      </c>
      <c r="AB63" s="224" t="str">
        <f>IF(ROUND('Quarterly % Triangle'!AB63-'Quarterly % Triangle'!AB62,1)=0,"-",ROUND('Quarterly % Triangle'!AB63-'Quarterly % Triangle'!AB62,1))</f>
        <v>-</v>
      </c>
      <c r="AC63" s="224" t="str">
        <f>IF(ROUND('Quarterly % Triangle'!AC63-'Quarterly % Triangle'!AC62,1)=0,"-",ROUND('Quarterly % Triangle'!AC63-'Quarterly % Triangle'!AC62,1))</f>
        <v>-</v>
      </c>
      <c r="AD63" s="224" t="str">
        <f>IF(ROUND('Quarterly % Triangle'!AD63-'Quarterly % Triangle'!AD62,1)=0,"-",ROUND('Quarterly % Triangle'!AD63-'Quarterly % Triangle'!AD62,1))</f>
        <v>-</v>
      </c>
      <c r="AE63" s="224" t="str">
        <f>IF(ROUND('Quarterly % Triangle'!AE63-'Quarterly % Triangle'!AE62,1)=0,"-",ROUND('Quarterly % Triangle'!AE63-'Quarterly % Triangle'!AE62,1))</f>
        <v>-</v>
      </c>
      <c r="AF63" s="224" t="str">
        <f>IF(ROUND('Quarterly % Triangle'!AF63-'Quarterly % Triangle'!AF62,1)=0,"-",ROUND('Quarterly % Triangle'!AF63-'Quarterly % Triangle'!AF62,1))</f>
        <v>-</v>
      </c>
      <c r="AG63" s="224" t="str">
        <f>IF(ROUND('Quarterly % Triangle'!AG63-'Quarterly % Triangle'!AG62,1)=0,"-",ROUND('Quarterly % Triangle'!AG63-'Quarterly % Triangle'!AG62,1))</f>
        <v>-</v>
      </c>
      <c r="AH63" s="224" t="str">
        <f>IF(ROUND('Quarterly % Triangle'!AH63-'Quarterly % Triangle'!AH62,1)=0,"-",ROUND('Quarterly % Triangle'!AH63-'Quarterly % Triangle'!AH62,1))</f>
        <v>-</v>
      </c>
      <c r="AI63" s="224" t="str">
        <f>IF(ROUND('Quarterly % Triangle'!AI63-'Quarterly % Triangle'!AI62,1)=0,"-",ROUND('Quarterly % Triangle'!AI63-'Quarterly % Triangle'!AI62,1))</f>
        <v>-</v>
      </c>
      <c r="AJ63" s="224" t="str">
        <f>IF(ROUND('Quarterly % Triangle'!AJ63-'Quarterly % Triangle'!AJ62,1)=0,"-",ROUND('Quarterly % Triangle'!AJ63-'Quarterly % Triangle'!AJ62,1))</f>
        <v>-</v>
      </c>
      <c r="AK63" s="224" t="str">
        <f>IF(ROUND('Quarterly % Triangle'!AK63-'Quarterly % Triangle'!AK62,1)=0,"-",ROUND('Quarterly % Triangle'!AK63-'Quarterly % Triangle'!AK62,1))</f>
        <v>-</v>
      </c>
      <c r="AL63" s="224" t="str">
        <f>IF(ROUND('Quarterly % Triangle'!AL63-'Quarterly % Triangle'!AL62,1)=0,"-",ROUND('Quarterly % Triangle'!AL63-'Quarterly % Triangle'!AL62,1))</f>
        <v>-</v>
      </c>
      <c r="AM63" s="224" t="str">
        <f>IF(ROUND('Quarterly % Triangle'!AM63-'Quarterly % Triangle'!AM62,1)=0,"-",ROUND('Quarterly % Triangle'!AM63-'Quarterly % Triangle'!AM62,1))</f>
        <v>-</v>
      </c>
      <c r="AN63" s="224" t="str">
        <f>IF(ROUND('Quarterly % Triangle'!AN63-'Quarterly % Triangle'!AN62,1)=0,"-",ROUND('Quarterly % Triangle'!AN63-'Quarterly % Triangle'!AN62,1))</f>
        <v>-</v>
      </c>
      <c r="AO63" s="228" t="str">
        <f>IF(ROUND('Quarterly % Triangle'!AO63-'Quarterly % Triangle'!AO62,1)=0,"-",ROUND('Quarterly % Triangle'!AO63-'Quarterly % Triangle'!AO62,1))</f>
        <v>-</v>
      </c>
      <c r="AP63" s="224" t="str">
        <f>IF(ROUND('Quarterly % Triangle'!AP63-'Quarterly % Triangle'!AP62,1)=0,"-",ROUND('Quarterly % Triangle'!AP63-'Quarterly % Triangle'!AP62,1))</f>
        <v>-</v>
      </c>
      <c r="AQ63" s="224" t="str">
        <f>IF(ROUND('Quarterly % Triangle'!AQ63-'Quarterly % Triangle'!AQ62,1)=0,"-",ROUND('Quarterly % Triangle'!AQ63-'Quarterly % Triangle'!AQ62,1))</f>
        <v>-</v>
      </c>
      <c r="AR63" s="224" t="str">
        <f>IF(ROUND('Quarterly % Triangle'!AR63-'Quarterly % Triangle'!AR62,1)=0,"-",ROUND('Quarterly % Triangle'!AR63-'Quarterly % Triangle'!AR62,1))</f>
        <v>-</v>
      </c>
      <c r="AS63" s="224" t="str">
        <f>IF(ROUND('Quarterly % Triangle'!AS63-'Quarterly % Triangle'!AS62,1)=0,"-",ROUND('Quarterly % Triangle'!AS63-'Quarterly % Triangle'!AS62,1))</f>
        <v>-</v>
      </c>
      <c r="AT63" s="224" t="str">
        <f>IF(ROUND('Quarterly % Triangle'!AT63-'Quarterly % Triangle'!AT62,1)=0,"-",ROUND('Quarterly % Triangle'!AT63-'Quarterly % Triangle'!AT62,1))</f>
        <v>-</v>
      </c>
      <c r="AU63" s="224" t="str">
        <f>IF(ROUND('Quarterly % Triangle'!AU63-'Quarterly % Triangle'!AU62,1)=0,"-",ROUND('Quarterly % Triangle'!AU63-'Quarterly % Triangle'!AU62,1))</f>
        <v>-</v>
      </c>
      <c r="AV63" s="224" t="str">
        <f>IF(ROUND('Quarterly % Triangle'!AV63-'Quarterly % Triangle'!AV62,1)=0,"-",ROUND('Quarterly % Triangle'!AV63-'Quarterly % Triangle'!AV62,1))</f>
        <v>-</v>
      </c>
      <c r="AW63" s="224" t="str">
        <f>IF(ROUND('Quarterly % Triangle'!AW63-'Quarterly % Triangle'!AW62,1)=0,"-",ROUND('Quarterly % Triangle'!AW63-'Quarterly % Triangle'!AW62,1))</f>
        <v>-</v>
      </c>
      <c r="AX63" s="224" t="str">
        <f>IF(ROUND('Quarterly % Triangle'!AX63-'Quarterly % Triangle'!AX62,1)=0,"-",ROUND('Quarterly % Triangle'!AX63-'Quarterly % Triangle'!AX62,1))</f>
        <v>-</v>
      </c>
      <c r="AY63" s="224" t="str">
        <f>IF(ROUND('Quarterly % Triangle'!AY63-'Quarterly % Triangle'!AY62,1)=0,"-",ROUND('Quarterly % Triangle'!AY63-'Quarterly % Triangle'!AY62,1))</f>
        <v>-</v>
      </c>
      <c r="AZ63" s="224">
        <f>IF(ROUND('Quarterly % Triangle'!AZ63-'Quarterly % Triangle'!AZ62,1)=0,"-",ROUND('Quarterly % Triangle'!AZ63-'Quarterly % Triangle'!AZ62,1))</f>
        <v>0.3</v>
      </c>
      <c r="BA63" s="220"/>
      <c r="BB63" s="221"/>
      <c r="BC63" s="222"/>
      <c r="BD63" s="222"/>
      <c r="BE63" s="222"/>
      <c r="BF63" s="222"/>
      <c r="BG63" s="222"/>
      <c r="BH63" s="222"/>
      <c r="BI63" s="222"/>
      <c r="BJ63" s="222"/>
      <c r="BK63" s="222"/>
      <c r="BL63" s="222"/>
      <c r="BM63" s="226"/>
    </row>
    <row r="64" spans="1:65" s="111" customFormat="1" x14ac:dyDescent="0.25">
      <c r="A64" s="93"/>
      <c r="B64" s="112" t="s">
        <v>375</v>
      </c>
      <c r="C64" s="219" t="str">
        <f>IF(ROUND('Quarterly % Triangle'!C64-'Quarterly % Triangle'!C63,1)=0,"-",ROUND('Quarterly % Triangle'!C64-'Quarterly % Triangle'!C63,1))</f>
        <v>-</v>
      </c>
      <c r="D64" s="224" t="str">
        <f>IF(ROUND('Quarterly % Triangle'!D64-'Quarterly % Triangle'!D63,1)=0,"-",ROUND('Quarterly % Triangle'!D64-'Quarterly % Triangle'!D63,1))</f>
        <v>-</v>
      </c>
      <c r="E64" s="224" t="str">
        <f>IF(ROUND('Quarterly % Triangle'!E64-'Quarterly % Triangle'!E63,1)=0,"-",ROUND('Quarterly % Triangle'!E64-'Quarterly % Triangle'!E63,1))</f>
        <v>-</v>
      </c>
      <c r="F64" s="224" t="str">
        <f>IF(ROUND('Quarterly % Triangle'!F64-'Quarterly % Triangle'!F63,1)=0,"-",ROUND('Quarterly % Triangle'!F64-'Quarterly % Triangle'!F63,1))</f>
        <v>-</v>
      </c>
      <c r="G64" s="224" t="str">
        <f>IF(ROUND('Quarterly % Triangle'!G64-'Quarterly % Triangle'!G63,1)=0,"-",ROUND('Quarterly % Triangle'!G64-'Quarterly % Triangle'!G63,1))</f>
        <v>-</v>
      </c>
      <c r="H64" s="224" t="str">
        <f>IF(ROUND('Quarterly % Triangle'!H64-'Quarterly % Triangle'!H63,1)=0,"-",ROUND('Quarterly % Triangle'!H64-'Quarterly % Triangle'!H63,1))</f>
        <v>-</v>
      </c>
      <c r="I64" s="224" t="str">
        <f>IF(ROUND('Quarterly % Triangle'!I64-'Quarterly % Triangle'!I63,1)=0,"-",ROUND('Quarterly % Triangle'!I64-'Quarterly % Triangle'!I63,1))</f>
        <v>-</v>
      </c>
      <c r="J64" s="224" t="str">
        <f>IF(ROUND('Quarterly % Triangle'!J64-'Quarterly % Triangle'!J63,1)=0,"-",ROUND('Quarterly % Triangle'!J64-'Quarterly % Triangle'!J63,1))</f>
        <v>-</v>
      </c>
      <c r="K64" s="224" t="str">
        <f>IF(ROUND('Quarterly % Triangle'!K64-'Quarterly % Triangle'!K63,1)=0,"-",ROUND('Quarterly % Triangle'!K64-'Quarterly % Triangle'!K63,1))</f>
        <v>-</v>
      </c>
      <c r="L64" s="224" t="str">
        <f>IF(ROUND('Quarterly % Triangle'!L64-'Quarterly % Triangle'!L63,1)=0,"-",ROUND('Quarterly % Triangle'!L64-'Quarterly % Triangle'!L63,1))</f>
        <v>-</v>
      </c>
      <c r="M64" s="224" t="str">
        <f>IF(ROUND('Quarterly % Triangle'!M64-'Quarterly % Triangle'!M63,1)=0,"-",ROUND('Quarterly % Triangle'!M64-'Quarterly % Triangle'!M63,1))</f>
        <v>-</v>
      </c>
      <c r="N64" s="224" t="str">
        <f>IF(ROUND('Quarterly % Triangle'!N64-'Quarterly % Triangle'!N63,1)=0,"-",ROUND('Quarterly % Triangle'!N64-'Quarterly % Triangle'!N63,1))</f>
        <v>-</v>
      </c>
      <c r="O64" s="224" t="str">
        <f>IF(ROUND('Quarterly % Triangle'!O64-'Quarterly % Triangle'!O63,1)=0,"-",ROUND('Quarterly % Triangle'!O64-'Quarterly % Triangle'!O63,1))</f>
        <v>-</v>
      </c>
      <c r="P64" s="224" t="str">
        <f>IF(ROUND('Quarterly % Triangle'!P64-'Quarterly % Triangle'!P63,1)=0,"-",ROUND('Quarterly % Triangle'!P64-'Quarterly % Triangle'!P63,1))</f>
        <v>-</v>
      </c>
      <c r="Q64" s="224" t="str">
        <f>IF(ROUND('Quarterly % Triangle'!Q64-'Quarterly % Triangle'!Q63,1)=0,"-",ROUND('Quarterly % Triangle'!Q64-'Quarterly % Triangle'!Q63,1))</f>
        <v>-</v>
      </c>
      <c r="R64" s="224" t="str">
        <f>IF(ROUND('Quarterly % Triangle'!R64-'Quarterly % Triangle'!R63,1)=0,"-",ROUND('Quarterly % Triangle'!R64-'Quarterly % Triangle'!R63,1))</f>
        <v>-</v>
      </c>
      <c r="S64" s="224" t="str">
        <f>IF(ROUND('Quarterly % Triangle'!S64-'Quarterly % Triangle'!S63,1)=0,"-",ROUND('Quarterly % Triangle'!S64-'Quarterly % Triangle'!S63,1))</f>
        <v>-</v>
      </c>
      <c r="T64" s="224" t="str">
        <f>IF(ROUND('Quarterly % Triangle'!T64-'Quarterly % Triangle'!T63,1)=0,"-",ROUND('Quarterly % Triangle'!T64-'Quarterly % Triangle'!T63,1))</f>
        <v>-</v>
      </c>
      <c r="U64" s="224" t="str">
        <f>IF(ROUND('Quarterly % Triangle'!U64-'Quarterly % Triangle'!U63,1)=0,"-",ROUND('Quarterly % Triangle'!U64-'Quarterly % Triangle'!U63,1))</f>
        <v>-</v>
      </c>
      <c r="V64" s="224" t="str">
        <f>IF(ROUND('Quarterly % Triangle'!V64-'Quarterly % Triangle'!V63,1)=0,"-",ROUND('Quarterly % Triangle'!V64-'Quarterly % Triangle'!V63,1))</f>
        <v>-</v>
      </c>
      <c r="W64" s="224" t="str">
        <f>IF(ROUND('Quarterly % Triangle'!W64-'Quarterly % Triangle'!W63,1)=0,"-",ROUND('Quarterly % Triangle'!W64-'Quarterly % Triangle'!W63,1))</f>
        <v>-</v>
      </c>
      <c r="X64" s="224" t="str">
        <f>IF(ROUND('Quarterly % Triangle'!X64-'Quarterly % Triangle'!X63,1)=0,"-",ROUND('Quarterly % Triangle'!X64-'Quarterly % Triangle'!X63,1))</f>
        <v>-</v>
      </c>
      <c r="Y64" s="224" t="str">
        <f>IF(ROUND('Quarterly % Triangle'!Y64-'Quarterly % Triangle'!Y63,1)=0,"-",ROUND('Quarterly % Triangle'!Y64-'Quarterly % Triangle'!Y63,1))</f>
        <v>-</v>
      </c>
      <c r="Z64" s="224" t="str">
        <f>IF(ROUND('Quarterly % Triangle'!Z64-'Quarterly % Triangle'!Z63,1)=0,"-",ROUND('Quarterly % Triangle'!Z64-'Quarterly % Triangle'!Z63,1))</f>
        <v>-</v>
      </c>
      <c r="AA64" s="224" t="str">
        <f>IF(ROUND('Quarterly % Triangle'!AA64-'Quarterly % Triangle'!AA63,1)=0,"-",ROUND('Quarterly % Triangle'!AA64-'Quarterly % Triangle'!AA63,1))</f>
        <v>-</v>
      </c>
      <c r="AB64" s="224" t="str">
        <f>IF(ROUND('Quarterly % Triangle'!AB64-'Quarterly % Triangle'!AB63,1)=0,"-",ROUND('Quarterly % Triangle'!AB64-'Quarterly % Triangle'!AB63,1))</f>
        <v>-</v>
      </c>
      <c r="AC64" s="224" t="str">
        <f>IF(ROUND('Quarterly % Triangle'!AC64-'Quarterly % Triangle'!AC63,1)=0,"-",ROUND('Quarterly % Triangle'!AC64-'Quarterly % Triangle'!AC63,1))</f>
        <v>-</v>
      </c>
      <c r="AD64" s="224" t="str">
        <f>IF(ROUND('Quarterly % Triangle'!AD64-'Quarterly % Triangle'!AD63,1)=0,"-",ROUND('Quarterly % Triangle'!AD64-'Quarterly % Triangle'!AD63,1))</f>
        <v>-</v>
      </c>
      <c r="AE64" s="224" t="str">
        <f>IF(ROUND('Quarterly % Triangle'!AE64-'Quarterly % Triangle'!AE63,1)=0,"-",ROUND('Quarterly % Triangle'!AE64-'Quarterly % Triangle'!AE63,1))</f>
        <v>-</v>
      </c>
      <c r="AF64" s="224" t="str">
        <f>IF(ROUND('Quarterly % Triangle'!AF64-'Quarterly % Triangle'!AF63,1)=0,"-",ROUND('Quarterly % Triangle'!AF64-'Quarterly % Triangle'!AF63,1))</f>
        <v>-</v>
      </c>
      <c r="AG64" s="224" t="str">
        <f>IF(ROUND('Quarterly % Triangle'!AG64-'Quarterly % Triangle'!AG63,1)=0,"-",ROUND('Quarterly % Triangle'!AG64-'Quarterly % Triangle'!AG63,1))</f>
        <v>-</v>
      </c>
      <c r="AH64" s="224" t="str">
        <f>IF(ROUND('Quarterly % Triangle'!AH64-'Quarterly % Triangle'!AH63,1)=0,"-",ROUND('Quarterly % Triangle'!AH64-'Quarterly % Triangle'!AH63,1))</f>
        <v>-</v>
      </c>
      <c r="AI64" s="224" t="str">
        <f>IF(ROUND('Quarterly % Triangle'!AI64-'Quarterly % Triangle'!AI63,1)=0,"-",ROUND('Quarterly % Triangle'!AI64-'Quarterly % Triangle'!AI63,1))</f>
        <v>-</v>
      </c>
      <c r="AJ64" s="224" t="str">
        <f>IF(ROUND('Quarterly % Triangle'!AJ64-'Quarterly % Triangle'!AJ63,1)=0,"-",ROUND('Quarterly % Triangle'!AJ64-'Quarterly % Triangle'!AJ63,1))</f>
        <v>-</v>
      </c>
      <c r="AK64" s="224" t="str">
        <f>IF(ROUND('Quarterly % Triangle'!AK64-'Quarterly % Triangle'!AK63,1)=0,"-",ROUND('Quarterly % Triangle'!AK64-'Quarterly % Triangle'!AK63,1))</f>
        <v>-</v>
      </c>
      <c r="AL64" s="224" t="str">
        <f>IF(ROUND('Quarterly % Triangle'!AL64-'Quarterly % Triangle'!AL63,1)=0,"-",ROUND('Quarterly % Triangle'!AL64-'Quarterly % Triangle'!AL63,1))</f>
        <v>-</v>
      </c>
      <c r="AM64" s="224" t="str">
        <f>IF(ROUND('Quarterly % Triangle'!AM64-'Quarterly % Triangle'!AM63,1)=0,"-",ROUND('Quarterly % Triangle'!AM64-'Quarterly % Triangle'!AM63,1))</f>
        <v>-</v>
      </c>
      <c r="AN64" s="224" t="str">
        <f>IF(ROUND('Quarterly % Triangle'!AN64-'Quarterly % Triangle'!AN63,1)=0,"-",ROUND('Quarterly % Triangle'!AN64-'Quarterly % Triangle'!AN63,1))</f>
        <v>-</v>
      </c>
      <c r="AO64" s="224" t="str">
        <f>IF(ROUND('Quarterly % Triangle'!AO64-'Quarterly % Triangle'!AO63,1)=0,"-",ROUND('Quarterly % Triangle'!AO64-'Quarterly % Triangle'!AO63,1))</f>
        <v>-</v>
      </c>
      <c r="AP64" s="228" t="str">
        <f>IF(ROUND('Quarterly % Triangle'!AP64-'Quarterly % Triangle'!AP63,1)=0,"-",ROUND('Quarterly % Triangle'!AP64-'Quarterly % Triangle'!AP63,1))</f>
        <v>-</v>
      </c>
      <c r="AQ64" s="224" t="str">
        <f>IF(ROUND('Quarterly % Triangle'!AQ64-'Quarterly % Triangle'!AQ63,1)=0,"-",ROUND('Quarterly % Triangle'!AQ64-'Quarterly % Triangle'!AQ63,1))</f>
        <v>-</v>
      </c>
      <c r="AR64" s="224" t="str">
        <f>IF(ROUND('Quarterly % Triangle'!AR64-'Quarterly % Triangle'!AR63,1)=0,"-",ROUND('Quarterly % Triangle'!AR64-'Quarterly % Triangle'!AR63,1))</f>
        <v>-</v>
      </c>
      <c r="AS64" s="224" t="str">
        <f>IF(ROUND('Quarterly % Triangle'!AS64-'Quarterly % Triangle'!AS63,1)=0,"-",ROUND('Quarterly % Triangle'!AS64-'Quarterly % Triangle'!AS63,1))</f>
        <v>-</v>
      </c>
      <c r="AT64" s="224" t="str">
        <f>IF(ROUND('Quarterly % Triangle'!AT64-'Quarterly % Triangle'!AT63,1)=0,"-",ROUND('Quarterly % Triangle'!AT64-'Quarterly % Triangle'!AT63,1))</f>
        <v>-</v>
      </c>
      <c r="AU64" s="224" t="str">
        <f>IF(ROUND('Quarterly % Triangle'!AU64-'Quarterly % Triangle'!AU63,1)=0,"-",ROUND('Quarterly % Triangle'!AU64-'Quarterly % Triangle'!AU63,1))</f>
        <v>-</v>
      </c>
      <c r="AV64" s="224" t="str">
        <f>IF(ROUND('Quarterly % Triangle'!AV64-'Quarterly % Triangle'!AV63,1)=0,"-",ROUND('Quarterly % Triangle'!AV64-'Quarterly % Triangle'!AV63,1))</f>
        <v>-</v>
      </c>
      <c r="AW64" s="224" t="str">
        <f>IF(ROUND('Quarterly % Triangle'!AW64-'Quarterly % Triangle'!AW63,1)=0,"-",ROUND('Quarterly % Triangle'!AW64-'Quarterly % Triangle'!AW63,1))</f>
        <v>-</v>
      </c>
      <c r="AX64" s="224" t="str">
        <f>IF(ROUND('Quarterly % Triangle'!AX64-'Quarterly % Triangle'!AX63,1)=0,"-",ROUND('Quarterly % Triangle'!AX64-'Quarterly % Triangle'!AX63,1))</f>
        <v>-</v>
      </c>
      <c r="AY64" s="224" t="str">
        <f>IF(ROUND('Quarterly % Triangle'!AY64-'Quarterly % Triangle'!AY63,1)=0,"-",ROUND('Quarterly % Triangle'!AY64-'Quarterly % Triangle'!AY63,1))</f>
        <v>-</v>
      </c>
      <c r="AZ64" s="224" t="str">
        <f>IF(ROUND('Quarterly % Triangle'!AZ64-'Quarterly % Triangle'!AZ63,1)=0,"-",ROUND('Quarterly % Triangle'!AZ64-'Quarterly % Triangle'!AZ63,1))</f>
        <v>-</v>
      </c>
      <c r="BA64" s="224">
        <f>IF(ROUND('Quarterly % Triangle'!BA64-'Quarterly % Triangle'!BA63,1)=0,"-",ROUND('Quarterly % Triangle'!BA64-'Quarterly % Triangle'!BA63,1))</f>
        <v>-0.2</v>
      </c>
      <c r="BB64" s="220"/>
      <c r="BC64" s="221"/>
      <c r="BD64" s="222"/>
      <c r="BE64" s="222"/>
      <c r="BF64" s="222"/>
      <c r="BG64" s="222"/>
      <c r="BH64" s="222"/>
      <c r="BI64" s="222"/>
      <c r="BJ64" s="222"/>
      <c r="BK64" s="222"/>
      <c r="BL64" s="222"/>
      <c r="BM64" s="226"/>
    </row>
    <row r="65" spans="1:65" s="111" customFormat="1" x14ac:dyDescent="0.25">
      <c r="A65" s="93"/>
      <c r="B65" s="112" t="s">
        <v>376</v>
      </c>
      <c r="C65" s="219" t="str">
        <f>IF(ROUND('Quarterly % Triangle'!C65-'Quarterly % Triangle'!C64,1)=0,"-",ROUND('Quarterly % Triangle'!C65-'Quarterly % Triangle'!C64,1))</f>
        <v>-</v>
      </c>
      <c r="D65" s="224" t="str">
        <f>IF(ROUND('Quarterly % Triangle'!D65-'Quarterly % Triangle'!D64,1)=0,"-",ROUND('Quarterly % Triangle'!D65-'Quarterly % Triangle'!D64,1))</f>
        <v>-</v>
      </c>
      <c r="E65" s="224" t="str">
        <f>IF(ROUND('Quarterly % Triangle'!E65-'Quarterly % Triangle'!E64,1)=0,"-",ROUND('Quarterly % Triangle'!E65-'Quarterly % Triangle'!E64,1))</f>
        <v>-</v>
      </c>
      <c r="F65" s="224" t="str">
        <f>IF(ROUND('Quarterly % Triangle'!F65-'Quarterly % Triangle'!F64,1)=0,"-",ROUND('Quarterly % Triangle'!F65-'Quarterly % Triangle'!F64,1))</f>
        <v>-</v>
      </c>
      <c r="G65" s="224" t="str">
        <f>IF(ROUND('Quarterly % Triangle'!G65-'Quarterly % Triangle'!G64,1)=0,"-",ROUND('Quarterly % Triangle'!G65-'Quarterly % Triangle'!G64,1))</f>
        <v>-</v>
      </c>
      <c r="H65" s="224" t="str">
        <f>IF(ROUND('Quarterly % Triangle'!H65-'Quarterly % Triangle'!H64,1)=0,"-",ROUND('Quarterly % Triangle'!H65-'Quarterly % Triangle'!H64,1))</f>
        <v>-</v>
      </c>
      <c r="I65" s="224" t="str">
        <f>IF(ROUND('Quarterly % Triangle'!I65-'Quarterly % Triangle'!I64,1)=0,"-",ROUND('Quarterly % Triangle'!I65-'Quarterly % Triangle'!I64,1))</f>
        <v>-</v>
      </c>
      <c r="J65" s="224" t="str">
        <f>IF(ROUND('Quarterly % Triangle'!J65-'Quarterly % Triangle'!J64,1)=0,"-",ROUND('Quarterly % Triangle'!J65-'Quarterly % Triangle'!J64,1))</f>
        <v>-</v>
      </c>
      <c r="K65" s="224" t="str">
        <f>IF(ROUND('Quarterly % Triangle'!K65-'Quarterly % Triangle'!K64,1)=0,"-",ROUND('Quarterly % Triangle'!K65-'Quarterly % Triangle'!K64,1))</f>
        <v>-</v>
      </c>
      <c r="L65" s="224" t="str">
        <f>IF(ROUND('Quarterly % Triangle'!L65-'Quarterly % Triangle'!L64,1)=0,"-",ROUND('Quarterly % Triangle'!L65-'Quarterly % Triangle'!L64,1))</f>
        <v>-</v>
      </c>
      <c r="M65" s="224" t="str">
        <f>IF(ROUND('Quarterly % Triangle'!M65-'Quarterly % Triangle'!M64,1)=0,"-",ROUND('Quarterly % Triangle'!M65-'Quarterly % Triangle'!M64,1))</f>
        <v>-</v>
      </c>
      <c r="N65" s="224" t="str">
        <f>IF(ROUND('Quarterly % Triangle'!N65-'Quarterly % Triangle'!N64,1)=0,"-",ROUND('Quarterly % Triangle'!N65-'Quarterly % Triangle'!N64,1))</f>
        <v>-</v>
      </c>
      <c r="O65" s="224" t="str">
        <f>IF(ROUND('Quarterly % Triangle'!O65-'Quarterly % Triangle'!O64,1)=0,"-",ROUND('Quarterly % Triangle'!O65-'Quarterly % Triangle'!O64,1))</f>
        <v>-</v>
      </c>
      <c r="P65" s="224" t="str">
        <f>IF(ROUND('Quarterly % Triangle'!P65-'Quarterly % Triangle'!P64,1)=0,"-",ROUND('Quarterly % Triangle'!P65-'Quarterly % Triangle'!P64,1))</f>
        <v>-</v>
      </c>
      <c r="Q65" s="224" t="str">
        <f>IF(ROUND('Quarterly % Triangle'!Q65-'Quarterly % Triangle'!Q64,1)=0,"-",ROUND('Quarterly % Triangle'!Q65-'Quarterly % Triangle'!Q64,1))</f>
        <v>-</v>
      </c>
      <c r="R65" s="224" t="str">
        <f>IF(ROUND('Quarterly % Triangle'!R65-'Quarterly % Triangle'!R64,1)=0,"-",ROUND('Quarterly % Triangle'!R65-'Quarterly % Triangle'!R64,1))</f>
        <v>-</v>
      </c>
      <c r="S65" s="224" t="str">
        <f>IF(ROUND('Quarterly % Triangle'!S65-'Quarterly % Triangle'!S64,1)=0,"-",ROUND('Quarterly % Triangle'!S65-'Quarterly % Triangle'!S64,1))</f>
        <v>-</v>
      </c>
      <c r="T65" s="224" t="str">
        <f>IF(ROUND('Quarterly % Triangle'!T65-'Quarterly % Triangle'!T64,1)=0,"-",ROUND('Quarterly % Triangle'!T65-'Quarterly % Triangle'!T64,1))</f>
        <v>-</v>
      </c>
      <c r="U65" s="224" t="str">
        <f>IF(ROUND('Quarterly % Triangle'!U65-'Quarterly % Triangle'!U64,1)=0,"-",ROUND('Quarterly % Triangle'!U65-'Quarterly % Triangle'!U64,1))</f>
        <v>-</v>
      </c>
      <c r="V65" s="224" t="str">
        <f>IF(ROUND('Quarterly % Triangle'!V65-'Quarterly % Triangle'!V64,1)=0,"-",ROUND('Quarterly % Triangle'!V65-'Quarterly % Triangle'!V64,1))</f>
        <v>-</v>
      </c>
      <c r="W65" s="224" t="str">
        <f>IF(ROUND('Quarterly % Triangle'!W65-'Quarterly % Triangle'!W64,1)=0,"-",ROUND('Quarterly % Triangle'!W65-'Quarterly % Triangle'!W64,1))</f>
        <v>-</v>
      </c>
      <c r="X65" s="224" t="str">
        <f>IF(ROUND('Quarterly % Triangle'!X65-'Quarterly % Triangle'!X64,1)=0,"-",ROUND('Quarterly % Triangle'!X65-'Quarterly % Triangle'!X64,1))</f>
        <v>-</v>
      </c>
      <c r="Y65" s="224" t="str">
        <f>IF(ROUND('Quarterly % Triangle'!Y65-'Quarterly % Triangle'!Y64,1)=0,"-",ROUND('Quarterly % Triangle'!Y65-'Quarterly % Triangle'!Y64,1))</f>
        <v>-</v>
      </c>
      <c r="Z65" s="224" t="str">
        <f>IF(ROUND('Quarterly % Triangle'!Z65-'Quarterly % Triangle'!Z64,1)=0,"-",ROUND('Quarterly % Triangle'!Z65-'Quarterly % Triangle'!Z64,1))</f>
        <v>-</v>
      </c>
      <c r="AA65" s="224" t="str">
        <f>IF(ROUND('Quarterly % Triangle'!AA65-'Quarterly % Triangle'!AA64,1)=0,"-",ROUND('Quarterly % Triangle'!AA65-'Quarterly % Triangle'!AA64,1))</f>
        <v>-</v>
      </c>
      <c r="AB65" s="224" t="str">
        <f>IF(ROUND('Quarterly % Triangle'!AB65-'Quarterly % Triangle'!AB64,1)=0,"-",ROUND('Quarterly % Triangle'!AB65-'Quarterly % Triangle'!AB64,1))</f>
        <v>-</v>
      </c>
      <c r="AC65" s="224" t="str">
        <f>IF(ROUND('Quarterly % Triangle'!AC65-'Quarterly % Triangle'!AC64,1)=0,"-",ROUND('Quarterly % Triangle'!AC65-'Quarterly % Triangle'!AC64,1))</f>
        <v>-</v>
      </c>
      <c r="AD65" s="224" t="str">
        <f>IF(ROUND('Quarterly % Triangle'!AD65-'Quarterly % Triangle'!AD64,1)=0,"-",ROUND('Quarterly % Triangle'!AD65-'Quarterly % Triangle'!AD64,1))</f>
        <v>-</v>
      </c>
      <c r="AE65" s="224" t="str">
        <f>IF(ROUND('Quarterly % Triangle'!AE65-'Quarterly % Triangle'!AE64,1)=0,"-",ROUND('Quarterly % Triangle'!AE65-'Quarterly % Triangle'!AE64,1))</f>
        <v>-</v>
      </c>
      <c r="AF65" s="224" t="str">
        <f>IF(ROUND('Quarterly % Triangle'!AF65-'Quarterly % Triangle'!AF64,1)=0,"-",ROUND('Quarterly % Triangle'!AF65-'Quarterly % Triangle'!AF64,1))</f>
        <v>-</v>
      </c>
      <c r="AG65" s="224" t="str">
        <f>IF(ROUND('Quarterly % Triangle'!AG65-'Quarterly % Triangle'!AG64,1)=0,"-",ROUND('Quarterly % Triangle'!AG65-'Quarterly % Triangle'!AG64,1))</f>
        <v>-</v>
      </c>
      <c r="AH65" s="224" t="str">
        <f>IF(ROUND('Quarterly % Triangle'!AH65-'Quarterly % Triangle'!AH64,1)=0,"-",ROUND('Quarterly % Triangle'!AH65-'Quarterly % Triangle'!AH64,1))</f>
        <v>-</v>
      </c>
      <c r="AI65" s="224" t="str">
        <f>IF(ROUND('Quarterly % Triangle'!AI65-'Quarterly % Triangle'!AI64,1)=0,"-",ROUND('Quarterly % Triangle'!AI65-'Quarterly % Triangle'!AI64,1))</f>
        <v>-</v>
      </c>
      <c r="AJ65" s="224" t="str">
        <f>IF(ROUND('Quarterly % Triangle'!AJ65-'Quarterly % Triangle'!AJ64,1)=0,"-",ROUND('Quarterly % Triangle'!AJ65-'Quarterly % Triangle'!AJ64,1))</f>
        <v>-</v>
      </c>
      <c r="AK65" s="224" t="str">
        <f>IF(ROUND('Quarterly % Triangle'!AK65-'Quarterly % Triangle'!AK64,1)=0,"-",ROUND('Quarterly % Triangle'!AK65-'Quarterly % Triangle'!AK64,1))</f>
        <v>-</v>
      </c>
      <c r="AL65" s="224" t="str">
        <f>IF(ROUND('Quarterly % Triangle'!AL65-'Quarterly % Triangle'!AL64,1)=0,"-",ROUND('Quarterly % Triangle'!AL65-'Quarterly % Triangle'!AL64,1))</f>
        <v>-</v>
      </c>
      <c r="AM65" s="224" t="str">
        <f>IF(ROUND('Quarterly % Triangle'!AM65-'Quarterly % Triangle'!AM64,1)=0,"-",ROUND('Quarterly % Triangle'!AM65-'Quarterly % Triangle'!AM64,1))</f>
        <v>-</v>
      </c>
      <c r="AN65" s="224" t="str">
        <f>IF(ROUND('Quarterly % Triangle'!AN65-'Quarterly % Triangle'!AN64,1)=0,"-",ROUND('Quarterly % Triangle'!AN65-'Quarterly % Triangle'!AN64,1))</f>
        <v>-</v>
      </c>
      <c r="AO65" s="224" t="str">
        <f>IF(ROUND('Quarterly % Triangle'!AO65-'Quarterly % Triangle'!AO64,1)=0,"-",ROUND('Quarterly % Triangle'!AO65-'Quarterly % Triangle'!AO64,1))</f>
        <v>-</v>
      </c>
      <c r="AP65" s="224" t="str">
        <f>IF(ROUND('Quarterly % Triangle'!AP65-'Quarterly % Triangle'!AP64,1)=0,"-",ROUND('Quarterly % Triangle'!AP65-'Quarterly % Triangle'!AP64,1))</f>
        <v>-</v>
      </c>
      <c r="AQ65" s="228" t="str">
        <f>IF(ROUND('Quarterly % Triangle'!AQ65-'Quarterly % Triangle'!AQ64,1)=0,"-",ROUND('Quarterly % Triangle'!AQ65-'Quarterly % Triangle'!AQ64,1))</f>
        <v>-</v>
      </c>
      <c r="AR65" s="224" t="str">
        <f>IF(ROUND('Quarterly % Triangle'!AR65-'Quarterly % Triangle'!AR64,1)=0,"-",ROUND('Quarterly % Triangle'!AR65-'Quarterly % Triangle'!AR64,1))</f>
        <v>-</v>
      </c>
      <c r="AS65" s="224" t="str">
        <f>IF(ROUND('Quarterly % Triangle'!AS65-'Quarterly % Triangle'!AS64,1)=0,"-",ROUND('Quarterly % Triangle'!AS65-'Quarterly % Triangle'!AS64,1))</f>
        <v>-</v>
      </c>
      <c r="AT65" s="224" t="str">
        <f>IF(ROUND('Quarterly % Triangle'!AT65-'Quarterly % Triangle'!AT64,1)=0,"-",ROUND('Quarterly % Triangle'!AT65-'Quarterly % Triangle'!AT64,1))</f>
        <v>-</v>
      </c>
      <c r="AU65" s="224" t="str">
        <f>IF(ROUND('Quarterly % Triangle'!AU65-'Quarterly % Triangle'!AU64,1)=0,"-",ROUND('Quarterly % Triangle'!AU65-'Quarterly % Triangle'!AU64,1))</f>
        <v>-</v>
      </c>
      <c r="AV65" s="224" t="str">
        <f>IF(ROUND('Quarterly % Triangle'!AV65-'Quarterly % Triangle'!AV64,1)=0,"-",ROUND('Quarterly % Triangle'!AV65-'Quarterly % Triangle'!AV64,1))</f>
        <v>-</v>
      </c>
      <c r="AW65" s="224" t="str">
        <f>IF(ROUND('Quarterly % Triangle'!AW65-'Quarterly % Triangle'!AW64,1)=0,"-",ROUND('Quarterly % Triangle'!AW65-'Quarterly % Triangle'!AW64,1))</f>
        <v>-</v>
      </c>
      <c r="AX65" s="224" t="str">
        <f>IF(ROUND('Quarterly % Triangle'!AX65-'Quarterly % Triangle'!AX64,1)=0,"-",ROUND('Quarterly % Triangle'!AX65-'Quarterly % Triangle'!AX64,1))</f>
        <v>-</v>
      </c>
      <c r="AY65" s="224" t="str">
        <f>IF(ROUND('Quarterly % Triangle'!AY65-'Quarterly % Triangle'!AY64,1)=0,"-",ROUND('Quarterly % Triangle'!AY65-'Quarterly % Triangle'!AY64,1))</f>
        <v>-</v>
      </c>
      <c r="AZ65" s="224" t="str">
        <f>IF(ROUND('Quarterly % Triangle'!AZ65-'Quarterly % Triangle'!AZ64,1)=0,"-",ROUND('Quarterly % Triangle'!AZ65-'Quarterly % Triangle'!AZ64,1))</f>
        <v>-</v>
      </c>
      <c r="BA65" s="224" t="str">
        <f>IF(ROUND('Quarterly % Triangle'!BA65-'Quarterly % Triangle'!BA64,1)=0,"-",ROUND('Quarterly % Triangle'!BA65-'Quarterly % Triangle'!BA64,1))</f>
        <v>-</v>
      </c>
      <c r="BB65" s="224">
        <f>IF(ROUND('Quarterly % Triangle'!BB65-'Quarterly % Triangle'!BB64,1)=0,"-",ROUND('Quarterly % Triangle'!BB65-'Quarterly % Triangle'!BB64,1))</f>
        <v>-0.2</v>
      </c>
      <c r="BC65" s="220"/>
      <c r="BD65" s="221"/>
      <c r="BE65" s="222"/>
      <c r="BF65" s="222"/>
      <c r="BG65" s="222"/>
      <c r="BH65" s="222"/>
      <c r="BI65" s="222"/>
      <c r="BJ65" s="222"/>
      <c r="BK65" s="222"/>
      <c r="BL65" s="222"/>
      <c r="BM65" s="226"/>
    </row>
    <row r="66" spans="1:65" s="111" customFormat="1" x14ac:dyDescent="0.25">
      <c r="A66" s="93"/>
      <c r="B66" s="112" t="s">
        <v>377</v>
      </c>
      <c r="C66" s="219" t="str">
        <f>IF(ROUND('Quarterly % Triangle'!C66-'Quarterly % Triangle'!C65,1)=0,"-",ROUND('Quarterly % Triangle'!C66-'Quarterly % Triangle'!C65,1))</f>
        <v>-</v>
      </c>
      <c r="D66" s="224" t="str">
        <f>IF(ROUND('Quarterly % Triangle'!D66-'Quarterly % Triangle'!D65,1)=0,"-",ROUND('Quarterly % Triangle'!D66-'Quarterly % Triangle'!D65,1))</f>
        <v>-</v>
      </c>
      <c r="E66" s="224" t="str">
        <f>IF(ROUND('Quarterly % Triangle'!E66-'Quarterly % Triangle'!E65,1)=0,"-",ROUND('Quarterly % Triangle'!E66-'Quarterly % Triangle'!E65,1))</f>
        <v>-</v>
      </c>
      <c r="F66" s="224" t="str">
        <f>IF(ROUND('Quarterly % Triangle'!F66-'Quarterly % Triangle'!F65,1)=0,"-",ROUND('Quarterly % Triangle'!F66-'Quarterly % Triangle'!F65,1))</f>
        <v>-</v>
      </c>
      <c r="G66" s="224" t="str">
        <f>IF(ROUND('Quarterly % Triangle'!G66-'Quarterly % Triangle'!G65,1)=0,"-",ROUND('Quarterly % Triangle'!G66-'Quarterly % Triangle'!G65,1))</f>
        <v>-</v>
      </c>
      <c r="H66" s="224" t="str">
        <f>IF(ROUND('Quarterly % Triangle'!H66-'Quarterly % Triangle'!H65,1)=0,"-",ROUND('Quarterly % Triangle'!H66-'Quarterly % Triangle'!H65,1))</f>
        <v>-</v>
      </c>
      <c r="I66" s="224" t="str">
        <f>IF(ROUND('Quarterly % Triangle'!I66-'Quarterly % Triangle'!I65,1)=0,"-",ROUND('Quarterly % Triangle'!I66-'Quarterly % Triangle'!I65,1))</f>
        <v>-</v>
      </c>
      <c r="J66" s="224" t="str">
        <f>IF(ROUND('Quarterly % Triangle'!J66-'Quarterly % Triangle'!J65,1)=0,"-",ROUND('Quarterly % Triangle'!J66-'Quarterly % Triangle'!J65,1))</f>
        <v>-</v>
      </c>
      <c r="K66" s="224" t="str">
        <f>IF(ROUND('Quarterly % Triangle'!K66-'Quarterly % Triangle'!K65,1)=0,"-",ROUND('Quarterly % Triangle'!K66-'Quarterly % Triangle'!K65,1))</f>
        <v>-</v>
      </c>
      <c r="L66" s="224" t="str">
        <f>IF(ROUND('Quarterly % Triangle'!L66-'Quarterly % Triangle'!L65,1)=0,"-",ROUND('Quarterly % Triangle'!L66-'Quarterly % Triangle'!L65,1))</f>
        <v>-</v>
      </c>
      <c r="M66" s="224" t="str">
        <f>IF(ROUND('Quarterly % Triangle'!M66-'Quarterly % Triangle'!M65,1)=0,"-",ROUND('Quarterly % Triangle'!M66-'Quarterly % Triangle'!M65,1))</f>
        <v>-</v>
      </c>
      <c r="N66" s="224" t="str">
        <f>IF(ROUND('Quarterly % Triangle'!N66-'Quarterly % Triangle'!N65,1)=0,"-",ROUND('Quarterly % Triangle'!N66-'Quarterly % Triangle'!N65,1))</f>
        <v>-</v>
      </c>
      <c r="O66" s="224" t="str">
        <f>IF(ROUND('Quarterly % Triangle'!O66-'Quarterly % Triangle'!O65,1)=0,"-",ROUND('Quarterly % Triangle'!O66-'Quarterly % Triangle'!O65,1))</f>
        <v>-</v>
      </c>
      <c r="P66" s="224" t="str">
        <f>IF(ROUND('Quarterly % Triangle'!P66-'Quarterly % Triangle'!P65,1)=0,"-",ROUND('Quarterly % Triangle'!P66-'Quarterly % Triangle'!P65,1))</f>
        <v>-</v>
      </c>
      <c r="Q66" s="224" t="str">
        <f>IF(ROUND('Quarterly % Triangle'!Q66-'Quarterly % Triangle'!Q65,1)=0,"-",ROUND('Quarterly % Triangle'!Q66-'Quarterly % Triangle'!Q65,1))</f>
        <v>-</v>
      </c>
      <c r="R66" s="224" t="str">
        <f>IF(ROUND('Quarterly % Triangle'!R66-'Quarterly % Triangle'!R65,1)=0,"-",ROUND('Quarterly % Triangle'!R66-'Quarterly % Triangle'!R65,1))</f>
        <v>-</v>
      </c>
      <c r="S66" s="224" t="str">
        <f>IF(ROUND('Quarterly % Triangle'!S66-'Quarterly % Triangle'!S65,1)=0,"-",ROUND('Quarterly % Triangle'!S66-'Quarterly % Triangle'!S65,1))</f>
        <v>-</v>
      </c>
      <c r="T66" s="224" t="str">
        <f>IF(ROUND('Quarterly % Triangle'!T66-'Quarterly % Triangle'!T65,1)=0,"-",ROUND('Quarterly % Triangle'!T66-'Quarterly % Triangle'!T65,1))</f>
        <v>-</v>
      </c>
      <c r="U66" s="224" t="str">
        <f>IF(ROUND('Quarterly % Triangle'!U66-'Quarterly % Triangle'!U65,1)=0,"-",ROUND('Quarterly % Triangle'!U66-'Quarterly % Triangle'!U65,1))</f>
        <v>-</v>
      </c>
      <c r="V66" s="224" t="str">
        <f>IF(ROUND('Quarterly % Triangle'!V66-'Quarterly % Triangle'!V65,1)=0,"-",ROUND('Quarterly % Triangle'!V66-'Quarterly % Triangle'!V65,1))</f>
        <v>-</v>
      </c>
      <c r="W66" s="224" t="str">
        <f>IF(ROUND('Quarterly % Triangle'!W66-'Quarterly % Triangle'!W65,1)=0,"-",ROUND('Quarterly % Triangle'!W66-'Quarterly % Triangle'!W65,1))</f>
        <v>-</v>
      </c>
      <c r="X66" s="224" t="str">
        <f>IF(ROUND('Quarterly % Triangle'!X66-'Quarterly % Triangle'!X65,1)=0,"-",ROUND('Quarterly % Triangle'!X66-'Quarterly % Triangle'!X65,1))</f>
        <v>-</v>
      </c>
      <c r="Y66" s="224" t="str">
        <f>IF(ROUND('Quarterly % Triangle'!Y66-'Quarterly % Triangle'!Y65,1)=0,"-",ROUND('Quarterly % Triangle'!Y66-'Quarterly % Triangle'!Y65,1))</f>
        <v>-</v>
      </c>
      <c r="Z66" s="224" t="str">
        <f>IF(ROUND('Quarterly % Triangle'!Z66-'Quarterly % Triangle'!Z65,1)=0,"-",ROUND('Quarterly % Triangle'!Z66-'Quarterly % Triangle'!Z65,1))</f>
        <v>-</v>
      </c>
      <c r="AA66" s="224" t="str">
        <f>IF(ROUND('Quarterly % Triangle'!AA66-'Quarterly % Triangle'!AA65,1)=0,"-",ROUND('Quarterly % Triangle'!AA66-'Quarterly % Triangle'!AA65,1))</f>
        <v>-</v>
      </c>
      <c r="AB66" s="224" t="str">
        <f>IF(ROUND('Quarterly % Triangle'!AB66-'Quarterly % Triangle'!AB65,1)=0,"-",ROUND('Quarterly % Triangle'!AB66-'Quarterly % Triangle'!AB65,1))</f>
        <v>-</v>
      </c>
      <c r="AC66" s="224" t="str">
        <f>IF(ROUND('Quarterly % Triangle'!AC66-'Quarterly % Triangle'!AC65,1)=0,"-",ROUND('Quarterly % Triangle'!AC66-'Quarterly % Triangle'!AC65,1))</f>
        <v>-</v>
      </c>
      <c r="AD66" s="224" t="str">
        <f>IF(ROUND('Quarterly % Triangle'!AD66-'Quarterly % Triangle'!AD65,1)=0,"-",ROUND('Quarterly % Triangle'!AD66-'Quarterly % Triangle'!AD65,1))</f>
        <v>-</v>
      </c>
      <c r="AE66" s="224" t="str">
        <f>IF(ROUND('Quarterly % Triangle'!AE66-'Quarterly % Triangle'!AE65,1)=0,"-",ROUND('Quarterly % Triangle'!AE66-'Quarterly % Triangle'!AE65,1))</f>
        <v>-</v>
      </c>
      <c r="AF66" s="224" t="str">
        <f>IF(ROUND('Quarterly % Triangle'!AF66-'Quarterly % Triangle'!AF65,1)=0,"-",ROUND('Quarterly % Triangle'!AF66-'Quarterly % Triangle'!AF65,1))</f>
        <v>-</v>
      </c>
      <c r="AG66" s="224" t="str">
        <f>IF(ROUND('Quarterly % Triangle'!AG66-'Quarterly % Triangle'!AG65,1)=0,"-",ROUND('Quarterly % Triangle'!AG66-'Quarterly % Triangle'!AG65,1))</f>
        <v>-</v>
      </c>
      <c r="AH66" s="224" t="str">
        <f>IF(ROUND('Quarterly % Triangle'!AH66-'Quarterly % Triangle'!AH65,1)=0,"-",ROUND('Quarterly % Triangle'!AH66-'Quarterly % Triangle'!AH65,1))</f>
        <v>-</v>
      </c>
      <c r="AI66" s="224" t="str">
        <f>IF(ROUND('Quarterly % Triangle'!AI66-'Quarterly % Triangle'!AI65,1)=0,"-",ROUND('Quarterly % Triangle'!AI66-'Quarterly % Triangle'!AI65,1))</f>
        <v>-</v>
      </c>
      <c r="AJ66" s="224" t="str">
        <f>IF(ROUND('Quarterly % Triangle'!AJ66-'Quarterly % Triangle'!AJ65,1)=0,"-",ROUND('Quarterly % Triangle'!AJ66-'Quarterly % Triangle'!AJ65,1))</f>
        <v>-</v>
      </c>
      <c r="AK66" s="224" t="str">
        <f>IF(ROUND('Quarterly % Triangle'!AK66-'Quarterly % Triangle'!AK65,1)=0,"-",ROUND('Quarterly % Triangle'!AK66-'Quarterly % Triangle'!AK65,1))</f>
        <v>-</v>
      </c>
      <c r="AL66" s="224" t="str">
        <f>IF(ROUND('Quarterly % Triangle'!AL66-'Quarterly % Triangle'!AL65,1)=0,"-",ROUND('Quarterly % Triangle'!AL66-'Quarterly % Triangle'!AL65,1))</f>
        <v>-</v>
      </c>
      <c r="AM66" s="224" t="str">
        <f>IF(ROUND('Quarterly % Triangle'!AM66-'Quarterly % Triangle'!AM65,1)=0,"-",ROUND('Quarterly % Triangle'!AM66-'Quarterly % Triangle'!AM65,1))</f>
        <v>-</v>
      </c>
      <c r="AN66" s="224" t="str">
        <f>IF(ROUND('Quarterly % Triangle'!AN66-'Quarterly % Triangle'!AN65,1)=0,"-",ROUND('Quarterly % Triangle'!AN66-'Quarterly % Triangle'!AN65,1))</f>
        <v>-</v>
      </c>
      <c r="AO66" s="224" t="str">
        <f>IF(ROUND('Quarterly % Triangle'!AO66-'Quarterly % Triangle'!AO65,1)=0,"-",ROUND('Quarterly % Triangle'!AO66-'Quarterly % Triangle'!AO65,1))</f>
        <v>-</v>
      </c>
      <c r="AP66" s="224" t="str">
        <f>IF(ROUND('Quarterly % Triangle'!AP66-'Quarterly % Triangle'!AP65,1)=0,"-",ROUND('Quarterly % Triangle'!AP66-'Quarterly % Triangle'!AP65,1))</f>
        <v>-</v>
      </c>
      <c r="AQ66" s="224" t="str">
        <f>IF(ROUND('Quarterly % Triangle'!AQ66-'Quarterly % Triangle'!AQ65,1)=0,"-",ROUND('Quarterly % Triangle'!AQ66-'Quarterly % Triangle'!AQ65,1))</f>
        <v>-</v>
      </c>
      <c r="AR66" s="228" t="str">
        <f>IF(ROUND('Quarterly % Triangle'!AR66-'Quarterly % Triangle'!AR65,1)=0,"-",ROUND('Quarterly % Triangle'!AR66-'Quarterly % Triangle'!AR65,1))</f>
        <v>-</v>
      </c>
      <c r="AS66" s="224" t="str">
        <f>IF(ROUND('Quarterly % Triangle'!AS66-'Quarterly % Triangle'!AS65,1)=0,"-",ROUND('Quarterly % Triangle'!AS66-'Quarterly % Triangle'!AS65,1))</f>
        <v>-</v>
      </c>
      <c r="AT66" s="224" t="str">
        <f>IF(ROUND('Quarterly % Triangle'!AT66-'Quarterly % Triangle'!AT65,1)=0,"-",ROUND('Quarterly % Triangle'!AT66-'Quarterly % Triangle'!AT65,1))</f>
        <v>-</v>
      </c>
      <c r="AU66" s="224" t="str">
        <f>IF(ROUND('Quarterly % Triangle'!AU66-'Quarterly % Triangle'!AU65,1)=0,"-",ROUND('Quarterly % Triangle'!AU66-'Quarterly % Triangle'!AU65,1))</f>
        <v>-</v>
      </c>
      <c r="AV66" s="224" t="str">
        <f>IF(ROUND('Quarterly % Triangle'!AV66-'Quarterly % Triangle'!AV65,1)=0,"-",ROUND('Quarterly % Triangle'!AV66-'Quarterly % Triangle'!AV65,1))</f>
        <v>-</v>
      </c>
      <c r="AW66" s="224" t="str">
        <f>IF(ROUND('Quarterly % Triangle'!AW66-'Quarterly % Triangle'!AW65,1)=0,"-",ROUND('Quarterly % Triangle'!AW66-'Quarterly % Triangle'!AW65,1))</f>
        <v>-</v>
      </c>
      <c r="AX66" s="224" t="str">
        <f>IF(ROUND('Quarterly % Triangle'!AX66-'Quarterly % Triangle'!AX65,1)=0,"-",ROUND('Quarterly % Triangle'!AX66-'Quarterly % Triangle'!AX65,1))</f>
        <v>-</v>
      </c>
      <c r="AY66" s="224" t="str">
        <f>IF(ROUND('Quarterly % Triangle'!AY66-'Quarterly % Triangle'!AY65,1)=0,"-",ROUND('Quarterly % Triangle'!AY66-'Quarterly % Triangle'!AY65,1))</f>
        <v>-</v>
      </c>
      <c r="AZ66" s="224" t="str">
        <f>IF(ROUND('Quarterly % Triangle'!AZ66-'Quarterly % Triangle'!AZ65,1)=0,"-",ROUND('Quarterly % Triangle'!AZ66-'Quarterly % Triangle'!AZ65,1))</f>
        <v>-</v>
      </c>
      <c r="BA66" s="224" t="str">
        <f>IF(ROUND('Quarterly % Triangle'!BA66-'Quarterly % Triangle'!BA65,1)=0,"-",ROUND('Quarterly % Triangle'!BA66-'Quarterly % Triangle'!BA65,1))</f>
        <v>-</v>
      </c>
      <c r="BB66" s="224" t="str">
        <f>IF(ROUND('Quarterly % Triangle'!BB66-'Quarterly % Triangle'!BB65,1)=0,"-",ROUND('Quarterly % Triangle'!BB66-'Quarterly % Triangle'!BB65,1))</f>
        <v>-</v>
      </c>
      <c r="BC66" s="224">
        <f>IF(ROUND('Quarterly % Triangle'!BC66-'Quarterly % Triangle'!BC65,1)=0,"-",ROUND('Quarterly % Triangle'!BC66-'Quarterly % Triangle'!BC65,1))</f>
        <v>0.1</v>
      </c>
      <c r="BD66" s="220"/>
      <c r="BE66" s="221"/>
      <c r="BF66" s="222"/>
      <c r="BG66" s="222"/>
      <c r="BH66" s="222"/>
      <c r="BI66" s="222"/>
      <c r="BJ66" s="222"/>
      <c r="BK66" s="222"/>
      <c r="BL66" s="222"/>
      <c r="BM66" s="226"/>
    </row>
    <row r="67" spans="1:65" s="111" customFormat="1" x14ac:dyDescent="0.25">
      <c r="A67" s="93"/>
      <c r="B67" s="112" t="s">
        <v>378</v>
      </c>
      <c r="C67" s="219" t="str">
        <f>IF(ROUND('Quarterly % Triangle'!C67-'Quarterly % Triangle'!C66,1)=0,"-",ROUND('Quarterly % Triangle'!C67-'Quarterly % Triangle'!C66,1))</f>
        <v>-</v>
      </c>
      <c r="D67" s="224" t="str">
        <f>IF(ROUND('Quarterly % Triangle'!D67-'Quarterly % Triangle'!D66,1)=0,"-",ROUND('Quarterly % Triangle'!D67-'Quarterly % Triangle'!D66,1))</f>
        <v>-</v>
      </c>
      <c r="E67" s="224" t="str">
        <f>IF(ROUND('Quarterly % Triangle'!E67-'Quarterly % Triangle'!E66,1)=0,"-",ROUND('Quarterly % Triangle'!E67-'Quarterly % Triangle'!E66,1))</f>
        <v>-</v>
      </c>
      <c r="F67" s="224" t="str">
        <f>IF(ROUND('Quarterly % Triangle'!F67-'Quarterly % Triangle'!F66,1)=0,"-",ROUND('Quarterly % Triangle'!F67-'Quarterly % Triangle'!F66,1))</f>
        <v>-</v>
      </c>
      <c r="G67" s="224" t="str">
        <f>IF(ROUND('Quarterly % Triangle'!G67-'Quarterly % Triangle'!G66,1)=0,"-",ROUND('Quarterly % Triangle'!G67-'Quarterly % Triangle'!G66,1))</f>
        <v>-</v>
      </c>
      <c r="H67" s="224" t="str">
        <f>IF(ROUND('Quarterly % Triangle'!H67-'Quarterly % Triangle'!H66,1)=0,"-",ROUND('Quarterly % Triangle'!H67-'Quarterly % Triangle'!H66,1))</f>
        <v>-</v>
      </c>
      <c r="I67" s="224" t="str">
        <f>IF(ROUND('Quarterly % Triangle'!I67-'Quarterly % Triangle'!I66,1)=0,"-",ROUND('Quarterly % Triangle'!I67-'Quarterly % Triangle'!I66,1))</f>
        <v>-</v>
      </c>
      <c r="J67" s="224" t="str">
        <f>IF(ROUND('Quarterly % Triangle'!J67-'Quarterly % Triangle'!J66,1)=0,"-",ROUND('Quarterly % Triangle'!J67-'Quarterly % Triangle'!J66,1))</f>
        <v>-</v>
      </c>
      <c r="K67" s="224" t="str">
        <f>IF(ROUND('Quarterly % Triangle'!K67-'Quarterly % Triangle'!K66,1)=0,"-",ROUND('Quarterly % Triangle'!K67-'Quarterly % Triangle'!K66,1))</f>
        <v>-</v>
      </c>
      <c r="L67" s="224" t="str">
        <f>IF(ROUND('Quarterly % Triangle'!L67-'Quarterly % Triangle'!L66,1)=0,"-",ROUND('Quarterly % Triangle'!L67-'Quarterly % Triangle'!L66,1))</f>
        <v>-</v>
      </c>
      <c r="M67" s="224" t="str">
        <f>IF(ROUND('Quarterly % Triangle'!M67-'Quarterly % Triangle'!M66,1)=0,"-",ROUND('Quarterly % Triangle'!M67-'Quarterly % Triangle'!M66,1))</f>
        <v>-</v>
      </c>
      <c r="N67" s="224" t="str">
        <f>IF(ROUND('Quarterly % Triangle'!N67-'Quarterly % Triangle'!N66,1)=0,"-",ROUND('Quarterly % Triangle'!N67-'Quarterly % Triangle'!N66,1))</f>
        <v>-</v>
      </c>
      <c r="O67" s="224" t="str">
        <f>IF(ROUND('Quarterly % Triangle'!O67-'Quarterly % Triangle'!O66,1)=0,"-",ROUND('Quarterly % Triangle'!O67-'Quarterly % Triangle'!O66,1))</f>
        <v>-</v>
      </c>
      <c r="P67" s="224" t="str">
        <f>IF(ROUND('Quarterly % Triangle'!P67-'Quarterly % Triangle'!P66,1)=0,"-",ROUND('Quarterly % Triangle'!P67-'Quarterly % Triangle'!P66,1))</f>
        <v>-</v>
      </c>
      <c r="Q67" s="224" t="str">
        <f>IF(ROUND('Quarterly % Triangle'!Q67-'Quarterly % Triangle'!Q66,1)=0,"-",ROUND('Quarterly % Triangle'!Q67-'Quarterly % Triangle'!Q66,1))</f>
        <v>-</v>
      </c>
      <c r="R67" s="224" t="str">
        <f>IF(ROUND('Quarterly % Triangle'!R67-'Quarterly % Triangle'!R66,1)=0,"-",ROUND('Quarterly % Triangle'!R67-'Quarterly % Triangle'!R66,1))</f>
        <v>-</v>
      </c>
      <c r="S67" s="224" t="str">
        <f>IF(ROUND('Quarterly % Triangle'!S67-'Quarterly % Triangle'!S66,1)=0,"-",ROUND('Quarterly % Triangle'!S67-'Quarterly % Triangle'!S66,1))</f>
        <v>-</v>
      </c>
      <c r="T67" s="224" t="str">
        <f>IF(ROUND('Quarterly % Triangle'!T67-'Quarterly % Triangle'!T66,1)=0,"-",ROUND('Quarterly % Triangle'!T67-'Quarterly % Triangle'!T66,1))</f>
        <v>-</v>
      </c>
      <c r="U67" s="224" t="str">
        <f>IF(ROUND('Quarterly % Triangle'!U67-'Quarterly % Triangle'!U66,1)=0,"-",ROUND('Quarterly % Triangle'!U67-'Quarterly % Triangle'!U66,1))</f>
        <v>-</v>
      </c>
      <c r="V67" s="224" t="str">
        <f>IF(ROUND('Quarterly % Triangle'!V67-'Quarterly % Triangle'!V66,1)=0,"-",ROUND('Quarterly % Triangle'!V67-'Quarterly % Triangle'!V66,1))</f>
        <v>-</v>
      </c>
      <c r="W67" s="224" t="str">
        <f>IF(ROUND('Quarterly % Triangle'!W67-'Quarterly % Triangle'!W66,1)=0,"-",ROUND('Quarterly % Triangle'!W67-'Quarterly % Triangle'!W66,1))</f>
        <v>-</v>
      </c>
      <c r="X67" s="224" t="str">
        <f>IF(ROUND('Quarterly % Triangle'!X67-'Quarterly % Triangle'!X66,1)=0,"-",ROUND('Quarterly % Triangle'!X67-'Quarterly % Triangle'!X66,1))</f>
        <v>-</v>
      </c>
      <c r="Y67" s="224" t="str">
        <f>IF(ROUND('Quarterly % Triangle'!Y67-'Quarterly % Triangle'!Y66,1)=0,"-",ROUND('Quarterly % Triangle'!Y67-'Quarterly % Triangle'!Y66,1))</f>
        <v>-</v>
      </c>
      <c r="Z67" s="224" t="str">
        <f>IF(ROUND('Quarterly % Triangle'!Z67-'Quarterly % Triangle'!Z66,1)=0,"-",ROUND('Quarterly % Triangle'!Z67-'Quarterly % Triangle'!Z66,1))</f>
        <v>-</v>
      </c>
      <c r="AA67" s="224" t="str">
        <f>IF(ROUND('Quarterly % Triangle'!AA67-'Quarterly % Triangle'!AA66,1)=0,"-",ROUND('Quarterly % Triangle'!AA67-'Quarterly % Triangle'!AA66,1))</f>
        <v>-</v>
      </c>
      <c r="AB67" s="224" t="str">
        <f>IF(ROUND('Quarterly % Triangle'!AB67-'Quarterly % Triangle'!AB66,1)=0,"-",ROUND('Quarterly % Triangle'!AB67-'Quarterly % Triangle'!AB66,1))</f>
        <v>-</v>
      </c>
      <c r="AC67" s="224" t="str">
        <f>IF(ROUND('Quarterly % Triangle'!AC67-'Quarterly % Triangle'!AC66,1)=0,"-",ROUND('Quarterly % Triangle'!AC67-'Quarterly % Triangle'!AC66,1))</f>
        <v>-</v>
      </c>
      <c r="AD67" s="224" t="str">
        <f>IF(ROUND('Quarterly % Triangle'!AD67-'Quarterly % Triangle'!AD66,1)=0,"-",ROUND('Quarterly % Triangle'!AD67-'Quarterly % Triangle'!AD66,1))</f>
        <v>-</v>
      </c>
      <c r="AE67" s="224" t="str">
        <f>IF(ROUND('Quarterly % Triangle'!AE67-'Quarterly % Triangle'!AE66,1)=0,"-",ROUND('Quarterly % Triangle'!AE67-'Quarterly % Triangle'!AE66,1))</f>
        <v>-</v>
      </c>
      <c r="AF67" s="224" t="str">
        <f>IF(ROUND('Quarterly % Triangle'!AF67-'Quarterly % Triangle'!AF66,1)=0,"-",ROUND('Quarterly % Triangle'!AF67-'Quarterly % Triangle'!AF66,1))</f>
        <v>-</v>
      </c>
      <c r="AG67" s="224" t="str">
        <f>IF(ROUND('Quarterly % Triangle'!AG67-'Quarterly % Triangle'!AG66,1)=0,"-",ROUND('Quarterly % Triangle'!AG67-'Quarterly % Triangle'!AG66,1))</f>
        <v>-</v>
      </c>
      <c r="AH67" s="224" t="str">
        <f>IF(ROUND('Quarterly % Triangle'!AH67-'Quarterly % Triangle'!AH66,1)=0,"-",ROUND('Quarterly % Triangle'!AH67-'Quarterly % Triangle'!AH66,1))</f>
        <v>-</v>
      </c>
      <c r="AI67" s="224" t="str">
        <f>IF(ROUND('Quarterly % Triangle'!AI67-'Quarterly % Triangle'!AI66,1)=0,"-",ROUND('Quarterly % Triangle'!AI67-'Quarterly % Triangle'!AI66,1))</f>
        <v>-</v>
      </c>
      <c r="AJ67" s="224" t="str">
        <f>IF(ROUND('Quarterly % Triangle'!AJ67-'Quarterly % Triangle'!AJ66,1)=0,"-",ROUND('Quarterly % Triangle'!AJ67-'Quarterly % Triangle'!AJ66,1))</f>
        <v>-</v>
      </c>
      <c r="AK67" s="224" t="str">
        <f>IF(ROUND('Quarterly % Triangle'!AK67-'Quarterly % Triangle'!AK66,1)=0,"-",ROUND('Quarterly % Triangle'!AK67-'Quarterly % Triangle'!AK66,1))</f>
        <v>-</v>
      </c>
      <c r="AL67" s="224" t="str">
        <f>IF(ROUND('Quarterly % Triangle'!AL67-'Quarterly % Triangle'!AL66,1)=0,"-",ROUND('Quarterly % Triangle'!AL67-'Quarterly % Triangle'!AL66,1))</f>
        <v>-</v>
      </c>
      <c r="AM67" s="224" t="str">
        <f>IF(ROUND('Quarterly % Triangle'!AM67-'Quarterly % Triangle'!AM66,1)=0,"-",ROUND('Quarterly % Triangle'!AM67-'Quarterly % Triangle'!AM66,1))</f>
        <v>-</v>
      </c>
      <c r="AN67" s="224" t="str">
        <f>IF(ROUND('Quarterly % Triangle'!AN67-'Quarterly % Triangle'!AN66,1)=0,"-",ROUND('Quarterly % Triangle'!AN67-'Quarterly % Triangle'!AN66,1))</f>
        <v>-</v>
      </c>
      <c r="AO67" s="224" t="str">
        <f>IF(ROUND('Quarterly % Triangle'!AO67-'Quarterly % Triangle'!AO66,1)=0,"-",ROUND('Quarterly % Triangle'!AO67-'Quarterly % Triangle'!AO66,1))</f>
        <v>-</v>
      </c>
      <c r="AP67" s="224" t="str">
        <f>IF(ROUND('Quarterly % Triangle'!AP67-'Quarterly % Triangle'!AP66,1)=0,"-",ROUND('Quarterly % Triangle'!AP67-'Quarterly % Triangle'!AP66,1))</f>
        <v>-</v>
      </c>
      <c r="AQ67" s="224" t="str">
        <f>IF(ROUND('Quarterly % Triangle'!AQ67-'Quarterly % Triangle'!AQ66,1)=0,"-",ROUND('Quarterly % Triangle'!AQ67-'Quarterly % Triangle'!AQ66,1))</f>
        <v>-</v>
      </c>
      <c r="AR67" s="224" t="str">
        <f>IF(ROUND('Quarterly % Triangle'!AR67-'Quarterly % Triangle'!AR66,1)=0,"-",ROUND('Quarterly % Triangle'!AR67-'Quarterly % Triangle'!AR66,1))</f>
        <v>-</v>
      </c>
      <c r="AS67" s="228" t="str">
        <f>IF(ROUND('Quarterly % Triangle'!AS67-'Quarterly % Triangle'!AS66,1)=0,"-",ROUND('Quarterly % Triangle'!AS67-'Quarterly % Triangle'!AS66,1))</f>
        <v>-</v>
      </c>
      <c r="AT67" s="224" t="str">
        <f>IF(ROUND('Quarterly % Triangle'!AT67-'Quarterly % Triangle'!AT66,1)=0,"-",ROUND('Quarterly % Triangle'!AT67-'Quarterly % Triangle'!AT66,1))</f>
        <v>-</v>
      </c>
      <c r="AU67" s="224" t="str">
        <f>IF(ROUND('Quarterly % Triangle'!AU67-'Quarterly % Triangle'!AU66,1)=0,"-",ROUND('Quarterly % Triangle'!AU67-'Quarterly % Triangle'!AU66,1))</f>
        <v>-</v>
      </c>
      <c r="AV67" s="224" t="str">
        <f>IF(ROUND('Quarterly % Triangle'!AV67-'Quarterly % Triangle'!AV66,1)=0,"-",ROUND('Quarterly % Triangle'!AV67-'Quarterly % Triangle'!AV66,1))</f>
        <v>-</v>
      </c>
      <c r="AW67" s="224" t="str">
        <f>IF(ROUND('Quarterly % Triangle'!AW67-'Quarterly % Triangle'!AW66,1)=0,"-",ROUND('Quarterly % Triangle'!AW67-'Quarterly % Triangle'!AW66,1))</f>
        <v>-</v>
      </c>
      <c r="AX67" s="224" t="str">
        <f>IF(ROUND('Quarterly % Triangle'!AX67-'Quarterly % Triangle'!AX66,1)=0,"-",ROUND('Quarterly % Triangle'!AX67-'Quarterly % Triangle'!AX66,1))</f>
        <v>-</v>
      </c>
      <c r="AY67" s="224" t="str">
        <f>IF(ROUND('Quarterly % Triangle'!AY67-'Quarterly % Triangle'!AY66,1)=0,"-",ROUND('Quarterly % Triangle'!AY67-'Quarterly % Triangle'!AY66,1))</f>
        <v>-</v>
      </c>
      <c r="AZ67" s="224" t="str">
        <f>IF(ROUND('Quarterly % Triangle'!AZ67-'Quarterly % Triangle'!AZ66,1)=0,"-",ROUND('Quarterly % Triangle'!AZ67-'Quarterly % Triangle'!AZ66,1))</f>
        <v>-</v>
      </c>
      <c r="BA67" s="224" t="str">
        <f>IF(ROUND('Quarterly % Triangle'!BA67-'Quarterly % Triangle'!BA66,1)=0,"-",ROUND('Quarterly % Triangle'!BA67-'Quarterly % Triangle'!BA66,1))</f>
        <v>-</v>
      </c>
      <c r="BB67" s="224" t="str">
        <f>IF(ROUND('Quarterly % Triangle'!BB67-'Quarterly % Triangle'!BB66,1)=0,"-",ROUND('Quarterly % Triangle'!BB67-'Quarterly % Triangle'!BB66,1))</f>
        <v>-</v>
      </c>
      <c r="BC67" s="224" t="str">
        <f>IF(ROUND('Quarterly % Triangle'!BC67-'Quarterly % Triangle'!BC66,1)=0,"-",ROUND('Quarterly % Triangle'!BC67-'Quarterly % Triangle'!BC66,1))</f>
        <v>-</v>
      </c>
      <c r="BD67" s="224">
        <f>IF(ROUND('Quarterly % Triangle'!BD67-'Quarterly % Triangle'!BD66,1)=0,"-",ROUND('Quarterly % Triangle'!BD67-'Quarterly % Triangle'!BD66,1))</f>
        <v>0.2</v>
      </c>
      <c r="BE67" s="220"/>
      <c r="BF67" s="221"/>
      <c r="BG67" s="222"/>
      <c r="BH67" s="222"/>
      <c r="BI67" s="222"/>
      <c r="BJ67" s="222"/>
      <c r="BK67" s="222"/>
      <c r="BL67" s="222"/>
      <c r="BM67" s="226"/>
    </row>
    <row r="68" spans="1:65" s="111" customFormat="1" x14ac:dyDescent="0.25">
      <c r="A68" s="93"/>
      <c r="B68" s="112" t="s">
        <v>379</v>
      </c>
      <c r="C68" s="219" t="str">
        <f>IF(ROUND('Quarterly % Triangle'!C68-'Quarterly % Triangle'!C67,1)=0,"-",ROUND('Quarterly % Triangle'!C68-'Quarterly % Triangle'!C67,1))</f>
        <v>-</v>
      </c>
      <c r="D68" s="224" t="str">
        <f>IF(ROUND('Quarterly % Triangle'!D68-'Quarterly % Triangle'!D67,1)=0,"-",ROUND('Quarterly % Triangle'!D68-'Quarterly % Triangle'!D67,1))</f>
        <v>-</v>
      </c>
      <c r="E68" s="224" t="str">
        <f>IF(ROUND('Quarterly % Triangle'!E68-'Quarterly % Triangle'!E67,1)=0,"-",ROUND('Quarterly % Triangle'!E68-'Quarterly % Triangle'!E67,1))</f>
        <v>-</v>
      </c>
      <c r="F68" s="224" t="str">
        <f>IF(ROUND('Quarterly % Triangle'!F68-'Quarterly % Triangle'!F67,1)=0,"-",ROUND('Quarterly % Triangle'!F68-'Quarterly % Triangle'!F67,1))</f>
        <v>-</v>
      </c>
      <c r="G68" s="224" t="str">
        <f>IF(ROUND('Quarterly % Triangle'!G68-'Quarterly % Triangle'!G67,1)=0,"-",ROUND('Quarterly % Triangle'!G68-'Quarterly % Triangle'!G67,1))</f>
        <v>-</v>
      </c>
      <c r="H68" s="224" t="str">
        <f>IF(ROUND('Quarterly % Triangle'!H68-'Quarterly % Triangle'!H67,1)=0,"-",ROUND('Quarterly % Triangle'!H68-'Quarterly % Triangle'!H67,1))</f>
        <v>-</v>
      </c>
      <c r="I68" s="224" t="str">
        <f>IF(ROUND('Quarterly % Triangle'!I68-'Quarterly % Triangle'!I67,1)=0,"-",ROUND('Quarterly % Triangle'!I68-'Quarterly % Triangle'!I67,1))</f>
        <v>-</v>
      </c>
      <c r="J68" s="224" t="str">
        <f>IF(ROUND('Quarterly % Triangle'!J68-'Quarterly % Triangle'!J67,1)=0,"-",ROUND('Quarterly % Triangle'!J68-'Quarterly % Triangle'!J67,1))</f>
        <v>-</v>
      </c>
      <c r="K68" s="224" t="str">
        <f>IF(ROUND('Quarterly % Triangle'!K68-'Quarterly % Triangle'!K67,1)=0,"-",ROUND('Quarterly % Triangle'!K68-'Quarterly % Triangle'!K67,1))</f>
        <v>-</v>
      </c>
      <c r="L68" s="224" t="str">
        <f>IF(ROUND('Quarterly % Triangle'!L68-'Quarterly % Triangle'!L67,1)=0,"-",ROUND('Quarterly % Triangle'!L68-'Quarterly % Triangle'!L67,1))</f>
        <v>-</v>
      </c>
      <c r="M68" s="224" t="str">
        <f>IF(ROUND('Quarterly % Triangle'!M68-'Quarterly % Triangle'!M67,1)=0,"-",ROUND('Quarterly % Triangle'!M68-'Quarterly % Triangle'!M67,1))</f>
        <v>-</v>
      </c>
      <c r="N68" s="224" t="str">
        <f>IF(ROUND('Quarterly % Triangle'!N68-'Quarterly % Triangle'!N67,1)=0,"-",ROUND('Quarterly % Triangle'!N68-'Quarterly % Triangle'!N67,1))</f>
        <v>-</v>
      </c>
      <c r="O68" s="224" t="str">
        <f>IF(ROUND('Quarterly % Triangle'!O68-'Quarterly % Triangle'!O67,1)=0,"-",ROUND('Quarterly % Triangle'!O68-'Quarterly % Triangle'!O67,1))</f>
        <v>-</v>
      </c>
      <c r="P68" s="224" t="str">
        <f>IF(ROUND('Quarterly % Triangle'!P68-'Quarterly % Triangle'!P67,1)=0,"-",ROUND('Quarterly % Triangle'!P68-'Quarterly % Triangle'!P67,1))</f>
        <v>-</v>
      </c>
      <c r="Q68" s="224" t="str">
        <f>IF(ROUND('Quarterly % Triangle'!Q68-'Quarterly % Triangle'!Q67,1)=0,"-",ROUND('Quarterly % Triangle'!Q68-'Quarterly % Triangle'!Q67,1))</f>
        <v>-</v>
      </c>
      <c r="R68" s="224" t="str">
        <f>IF(ROUND('Quarterly % Triangle'!R68-'Quarterly % Triangle'!R67,1)=0,"-",ROUND('Quarterly % Triangle'!R68-'Quarterly % Triangle'!R67,1))</f>
        <v>-</v>
      </c>
      <c r="S68" s="224" t="str">
        <f>IF(ROUND('Quarterly % Triangle'!S68-'Quarterly % Triangle'!S67,1)=0,"-",ROUND('Quarterly % Triangle'!S68-'Quarterly % Triangle'!S67,1))</f>
        <v>-</v>
      </c>
      <c r="T68" s="224" t="str">
        <f>IF(ROUND('Quarterly % Triangle'!T68-'Quarterly % Triangle'!T67,1)=0,"-",ROUND('Quarterly % Triangle'!T68-'Quarterly % Triangle'!T67,1))</f>
        <v>-</v>
      </c>
      <c r="U68" s="224" t="str">
        <f>IF(ROUND('Quarterly % Triangle'!U68-'Quarterly % Triangle'!U67,1)=0,"-",ROUND('Quarterly % Triangle'!U68-'Quarterly % Triangle'!U67,1))</f>
        <v>-</v>
      </c>
      <c r="V68" s="224" t="str">
        <f>IF(ROUND('Quarterly % Triangle'!V68-'Quarterly % Triangle'!V67,1)=0,"-",ROUND('Quarterly % Triangle'!V68-'Quarterly % Triangle'!V67,1))</f>
        <v>-</v>
      </c>
      <c r="W68" s="224" t="str">
        <f>IF(ROUND('Quarterly % Triangle'!W68-'Quarterly % Triangle'!W67,1)=0,"-",ROUND('Quarterly % Triangle'!W68-'Quarterly % Triangle'!W67,1))</f>
        <v>-</v>
      </c>
      <c r="X68" s="224" t="str">
        <f>IF(ROUND('Quarterly % Triangle'!X68-'Quarterly % Triangle'!X67,1)=0,"-",ROUND('Quarterly % Triangle'!X68-'Quarterly % Triangle'!X67,1))</f>
        <v>-</v>
      </c>
      <c r="Y68" s="224" t="str">
        <f>IF(ROUND('Quarterly % Triangle'!Y68-'Quarterly % Triangle'!Y67,1)=0,"-",ROUND('Quarterly % Triangle'!Y68-'Quarterly % Triangle'!Y67,1))</f>
        <v>-</v>
      </c>
      <c r="Z68" s="224" t="str">
        <f>IF(ROUND('Quarterly % Triangle'!Z68-'Quarterly % Triangle'!Z67,1)=0,"-",ROUND('Quarterly % Triangle'!Z68-'Quarterly % Triangle'!Z67,1))</f>
        <v>-</v>
      </c>
      <c r="AA68" s="224" t="str">
        <f>IF(ROUND('Quarterly % Triangle'!AA68-'Quarterly % Triangle'!AA67,1)=0,"-",ROUND('Quarterly % Triangle'!AA68-'Quarterly % Triangle'!AA67,1))</f>
        <v>-</v>
      </c>
      <c r="AB68" s="224" t="str">
        <f>IF(ROUND('Quarterly % Triangle'!AB68-'Quarterly % Triangle'!AB67,1)=0,"-",ROUND('Quarterly % Triangle'!AB68-'Quarterly % Triangle'!AB67,1))</f>
        <v>-</v>
      </c>
      <c r="AC68" s="224" t="str">
        <f>IF(ROUND('Quarterly % Triangle'!AC68-'Quarterly % Triangle'!AC67,1)=0,"-",ROUND('Quarterly % Triangle'!AC68-'Quarterly % Triangle'!AC67,1))</f>
        <v>-</v>
      </c>
      <c r="AD68" s="224" t="str">
        <f>IF(ROUND('Quarterly % Triangle'!AD68-'Quarterly % Triangle'!AD67,1)=0,"-",ROUND('Quarterly % Triangle'!AD68-'Quarterly % Triangle'!AD67,1))</f>
        <v>-</v>
      </c>
      <c r="AE68" s="224" t="str">
        <f>IF(ROUND('Quarterly % Triangle'!AE68-'Quarterly % Triangle'!AE67,1)=0,"-",ROUND('Quarterly % Triangle'!AE68-'Quarterly % Triangle'!AE67,1))</f>
        <v>-</v>
      </c>
      <c r="AF68" s="224" t="str">
        <f>IF(ROUND('Quarterly % Triangle'!AF68-'Quarterly % Triangle'!AF67,1)=0,"-",ROUND('Quarterly % Triangle'!AF68-'Quarterly % Triangle'!AF67,1))</f>
        <v>-</v>
      </c>
      <c r="AG68" s="224" t="str">
        <f>IF(ROUND('Quarterly % Triangle'!AG68-'Quarterly % Triangle'!AG67,1)=0,"-",ROUND('Quarterly % Triangle'!AG68-'Quarterly % Triangle'!AG67,1))</f>
        <v>-</v>
      </c>
      <c r="AH68" s="224" t="str">
        <f>IF(ROUND('Quarterly % Triangle'!AH68-'Quarterly % Triangle'!AH67,1)=0,"-",ROUND('Quarterly % Triangle'!AH68-'Quarterly % Triangle'!AH67,1))</f>
        <v>-</v>
      </c>
      <c r="AI68" s="224" t="str">
        <f>IF(ROUND('Quarterly % Triangle'!AI68-'Quarterly % Triangle'!AI67,1)=0,"-",ROUND('Quarterly % Triangle'!AI68-'Quarterly % Triangle'!AI67,1))</f>
        <v>-</v>
      </c>
      <c r="AJ68" s="224" t="str">
        <f>IF(ROUND('Quarterly % Triangle'!AJ68-'Quarterly % Triangle'!AJ67,1)=0,"-",ROUND('Quarterly % Triangle'!AJ68-'Quarterly % Triangle'!AJ67,1))</f>
        <v>-</v>
      </c>
      <c r="AK68" s="224" t="str">
        <f>IF(ROUND('Quarterly % Triangle'!AK68-'Quarterly % Triangle'!AK67,1)=0,"-",ROUND('Quarterly % Triangle'!AK68-'Quarterly % Triangle'!AK67,1))</f>
        <v>-</v>
      </c>
      <c r="AL68" s="224" t="str">
        <f>IF(ROUND('Quarterly % Triangle'!AL68-'Quarterly % Triangle'!AL67,1)=0,"-",ROUND('Quarterly % Triangle'!AL68-'Quarterly % Triangle'!AL67,1))</f>
        <v>-</v>
      </c>
      <c r="AM68" s="224" t="str">
        <f>IF(ROUND('Quarterly % Triangle'!AM68-'Quarterly % Triangle'!AM67,1)=0,"-",ROUND('Quarterly % Triangle'!AM68-'Quarterly % Triangle'!AM67,1))</f>
        <v>-</v>
      </c>
      <c r="AN68" s="224" t="str">
        <f>IF(ROUND('Quarterly % Triangle'!AN68-'Quarterly % Triangle'!AN67,1)=0,"-",ROUND('Quarterly % Triangle'!AN68-'Quarterly % Triangle'!AN67,1))</f>
        <v>-</v>
      </c>
      <c r="AO68" s="224" t="str">
        <f>IF(ROUND('Quarterly % Triangle'!AO68-'Quarterly % Triangle'!AO67,1)=0,"-",ROUND('Quarterly % Triangle'!AO68-'Quarterly % Triangle'!AO67,1))</f>
        <v>-</v>
      </c>
      <c r="AP68" s="224" t="str">
        <f>IF(ROUND('Quarterly % Triangle'!AP68-'Quarterly % Triangle'!AP67,1)=0,"-",ROUND('Quarterly % Triangle'!AP68-'Quarterly % Triangle'!AP67,1))</f>
        <v>-</v>
      </c>
      <c r="AQ68" s="224" t="str">
        <f>IF(ROUND('Quarterly % Triangle'!AQ68-'Quarterly % Triangle'!AQ67,1)=0,"-",ROUND('Quarterly % Triangle'!AQ68-'Quarterly % Triangle'!AQ67,1))</f>
        <v>-</v>
      </c>
      <c r="AR68" s="224" t="str">
        <f>IF(ROUND('Quarterly % Triangle'!AR68-'Quarterly % Triangle'!AR67,1)=0,"-",ROUND('Quarterly % Triangle'!AR68-'Quarterly % Triangle'!AR67,1))</f>
        <v>-</v>
      </c>
      <c r="AS68" s="224" t="str">
        <f>IF(ROUND('Quarterly % Triangle'!AS68-'Quarterly % Triangle'!AS67,1)=0,"-",ROUND('Quarterly % Triangle'!AS68-'Quarterly % Triangle'!AS67,1))</f>
        <v>-</v>
      </c>
      <c r="AT68" s="228" t="str">
        <f>IF(ROUND('Quarterly % Triangle'!AT68-'Quarterly % Triangle'!AT67,1)=0,"-",ROUND('Quarterly % Triangle'!AT68-'Quarterly % Triangle'!AT67,1))</f>
        <v>-</v>
      </c>
      <c r="AU68" s="224" t="str">
        <f>IF(ROUND('Quarterly % Triangle'!AU68-'Quarterly % Triangle'!AU67,1)=0,"-",ROUND('Quarterly % Triangle'!AU68-'Quarterly % Triangle'!AU67,1))</f>
        <v>-</v>
      </c>
      <c r="AV68" s="224" t="str">
        <f>IF(ROUND('Quarterly % Triangle'!AV68-'Quarterly % Triangle'!AV67,1)=0,"-",ROUND('Quarterly % Triangle'!AV68-'Quarterly % Triangle'!AV67,1))</f>
        <v>-</v>
      </c>
      <c r="AW68" s="224" t="str">
        <f>IF(ROUND('Quarterly % Triangle'!AW68-'Quarterly % Triangle'!AW67,1)=0,"-",ROUND('Quarterly % Triangle'!AW68-'Quarterly % Triangle'!AW67,1))</f>
        <v>-</v>
      </c>
      <c r="AX68" s="224" t="str">
        <f>IF(ROUND('Quarterly % Triangle'!AX68-'Quarterly % Triangle'!AX67,1)=0,"-",ROUND('Quarterly % Triangle'!AX68-'Quarterly % Triangle'!AX67,1))</f>
        <v>-</v>
      </c>
      <c r="AY68" s="224" t="str">
        <f>IF(ROUND('Quarterly % Triangle'!AY68-'Quarterly % Triangle'!AY67,1)=0,"-",ROUND('Quarterly % Triangle'!AY68-'Quarterly % Triangle'!AY67,1))</f>
        <v>-</v>
      </c>
      <c r="AZ68" s="224" t="str">
        <f>IF(ROUND('Quarterly % Triangle'!AZ68-'Quarterly % Triangle'!AZ67,1)=0,"-",ROUND('Quarterly % Triangle'!AZ68-'Quarterly % Triangle'!AZ67,1))</f>
        <v>-</v>
      </c>
      <c r="BA68" s="224" t="str">
        <f>IF(ROUND('Quarterly % Triangle'!BA68-'Quarterly % Triangle'!BA67,1)=0,"-",ROUND('Quarterly % Triangle'!BA68-'Quarterly % Triangle'!BA67,1))</f>
        <v>-</v>
      </c>
      <c r="BB68" s="224">
        <f>IF(ROUND('Quarterly % Triangle'!BB68-'Quarterly % Triangle'!BB67,1)=0,"-",ROUND('Quarterly % Triangle'!BB68-'Quarterly % Triangle'!BB67,1))</f>
        <v>-0.1</v>
      </c>
      <c r="BC68" s="224">
        <f>IF(ROUND('Quarterly % Triangle'!BC68-'Quarterly % Triangle'!BC67,1)=0,"-",ROUND('Quarterly % Triangle'!BC68-'Quarterly % Triangle'!BC67,1))</f>
        <v>0.1</v>
      </c>
      <c r="BD68" s="224" t="str">
        <f>IF(ROUND('Quarterly % Triangle'!BD68-'Quarterly % Triangle'!BD67,1)=0,"-",ROUND('Quarterly % Triangle'!BD68-'Quarterly % Triangle'!BD67,1))</f>
        <v>-</v>
      </c>
      <c r="BE68" s="224">
        <f>IF(ROUND('Quarterly % Triangle'!BE68-'Quarterly % Triangle'!BE67,1)=0,"-",ROUND('Quarterly % Triangle'!BE68-'Quarterly % Triangle'!BE67,1))</f>
        <v>-0.2</v>
      </c>
      <c r="BF68" s="220"/>
      <c r="BG68" s="221"/>
      <c r="BH68" s="222"/>
      <c r="BI68" s="222"/>
      <c r="BJ68" s="222"/>
      <c r="BK68" s="222"/>
      <c r="BL68" s="222"/>
      <c r="BM68" s="226"/>
    </row>
    <row r="69" spans="1:65" s="111" customFormat="1" x14ac:dyDescent="0.25">
      <c r="A69" s="93"/>
      <c r="B69" s="112" t="s">
        <v>380</v>
      </c>
      <c r="C69" s="219" t="str">
        <f>IF(ROUND('Quarterly % Triangle'!C69-'Quarterly % Triangle'!C68,1)=0,"-",ROUND('Quarterly % Triangle'!C69-'Quarterly % Triangle'!C68,1))</f>
        <v>-</v>
      </c>
      <c r="D69" s="224" t="str">
        <f>IF(ROUND('Quarterly % Triangle'!D69-'Quarterly % Triangle'!D68,1)=0,"-",ROUND('Quarterly % Triangle'!D69-'Quarterly % Triangle'!D68,1))</f>
        <v>-</v>
      </c>
      <c r="E69" s="224" t="str">
        <f>IF(ROUND('Quarterly % Triangle'!E69-'Quarterly % Triangle'!E68,1)=0,"-",ROUND('Quarterly % Triangle'!E69-'Quarterly % Triangle'!E68,1))</f>
        <v>-</v>
      </c>
      <c r="F69" s="224" t="str">
        <f>IF(ROUND('Quarterly % Triangle'!F69-'Quarterly % Triangle'!F68,1)=0,"-",ROUND('Quarterly % Triangle'!F69-'Quarterly % Triangle'!F68,1))</f>
        <v>-</v>
      </c>
      <c r="G69" s="224" t="str">
        <f>IF(ROUND('Quarterly % Triangle'!G69-'Quarterly % Triangle'!G68,1)=0,"-",ROUND('Quarterly % Triangle'!G69-'Quarterly % Triangle'!G68,1))</f>
        <v>-</v>
      </c>
      <c r="H69" s="224" t="str">
        <f>IF(ROUND('Quarterly % Triangle'!H69-'Quarterly % Triangle'!H68,1)=0,"-",ROUND('Quarterly % Triangle'!H69-'Quarterly % Triangle'!H68,1))</f>
        <v>-</v>
      </c>
      <c r="I69" s="224" t="str">
        <f>IF(ROUND('Quarterly % Triangle'!I69-'Quarterly % Triangle'!I68,1)=0,"-",ROUND('Quarterly % Triangle'!I69-'Quarterly % Triangle'!I68,1))</f>
        <v>-</v>
      </c>
      <c r="J69" s="224" t="str">
        <f>IF(ROUND('Quarterly % Triangle'!J69-'Quarterly % Triangle'!J68,1)=0,"-",ROUND('Quarterly % Triangle'!J69-'Quarterly % Triangle'!J68,1))</f>
        <v>-</v>
      </c>
      <c r="K69" s="224" t="str">
        <f>IF(ROUND('Quarterly % Triangle'!K69-'Quarterly % Triangle'!K68,1)=0,"-",ROUND('Quarterly % Triangle'!K69-'Quarterly % Triangle'!K68,1))</f>
        <v>-</v>
      </c>
      <c r="L69" s="224" t="str">
        <f>IF(ROUND('Quarterly % Triangle'!L69-'Quarterly % Triangle'!L68,1)=0,"-",ROUND('Quarterly % Triangle'!L69-'Quarterly % Triangle'!L68,1))</f>
        <v>-</v>
      </c>
      <c r="M69" s="224" t="str">
        <f>IF(ROUND('Quarterly % Triangle'!M69-'Quarterly % Triangle'!M68,1)=0,"-",ROUND('Quarterly % Triangle'!M69-'Quarterly % Triangle'!M68,1))</f>
        <v>-</v>
      </c>
      <c r="N69" s="224" t="str">
        <f>IF(ROUND('Quarterly % Triangle'!N69-'Quarterly % Triangle'!N68,1)=0,"-",ROUND('Quarterly % Triangle'!N69-'Quarterly % Triangle'!N68,1))</f>
        <v>-</v>
      </c>
      <c r="O69" s="224" t="str">
        <f>IF(ROUND('Quarterly % Triangle'!O69-'Quarterly % Triangle'!O68,1)=0,"-",ROUND('Quarterly % Triangle'!O69-'Quarterly % Triangle'!O68,1))</f>
        <v>-</v>
      </c>
      <c r="P69" s="224" t="str">
        <f>IF(ROUND('Quarterly % Triangle'!P69-'Quarterly % Triangle'!P68,1)=0,"-",ROUND('Quarterly % Triangle'!P69-'Quarterly % Triangle'!P68,1))</f>
        <v>-</v>
      </c>
      <c r="Q69" s="224" t="str">
        <f>IF(ROUND('Quarterly % Triangle'!Q69-'Quarterly % Triangle'!Q68,1)=0,"-",ROUND('Quarterly % Triangle'!Q69-'Quarterly % Triangle'!Q68,1))</f>
        <v>-</v>
      </c>
      <c r="R69" s="224" t="str">
        <f>IF(ROUND('Quarterly % Triangle'!R69-'Quarterly % Triangle'!R68,1)=0,"-",ROUND('Quarterly % Triangle'!R69-'Quarterly % Triangle'!R68,1))</f>
        <v>-</v>
      </c>
      <c r="S69" s="224" t="str">
        <f>IF(ROUND('Quarterly % Triangle'!S69-'Quarterly % Triangle'!S68,1)=0,"-",ROUND('Quarterly % Triangle'!S69-'Quarterly % Triangle'!S68,1))</f>
        <v>-</v>
      </c>
      <c r="T69" s="224" t="str">
        <f>IF(ROUND('Quarterly % Triangle'!T69-'Quarterly % Triangle'!T68,1)=0,"-",ROUND('Quarterly % Triangle'!T69-'Quarterly % Triangle'!T68,1))</f>
        <v>-</v>
      </c>
      <c r="U69" s="224" t="str">
        <f>IF(ROUND('Quarterly % Triangle'!U69-'Quarterly % Triangle'!U68,1)=0,"-",ROUND('Quarterly % Triangle'!U69-'Quarterly % Triangle'!U68,1))</f>
        <v>-</v>
      </c>
      <c r="V69" s="224" t="str">
        <f>IF(ROUND('Quarterly % Triangle'!V69-'Quarterly % Triangle'!V68,1)=0,"-",ROUND('Quarterly % Triangle'!V69-'Quarterly % Triangle'!V68,1))</f>
        <v>-</v>
      </c>
      <c r="W69" s="224" t="str">
        <f>IF(ROUND('Quarterly % Triangle'!W69-'Quarterly % Triangle'!W68,1)=0,"-",ROUND('Quarterly % Triangle'!W69-'Quarterly % Triangle'!W68,1))</f>
        <v>-</v>
      </c>
      <c r="X69" s="224" t="str">
        <f>IF(ROUND('Quarterly % Triangle'!X69-'Quarterly % Triangle'!X68,1)=0,"-",ROUND('Quarterly % Triangle'!X69-'Quarterly % Triangle'!X68,1))</f>
        <v>-</v>
      </c>
      <c r="Y69" s="224" t="str">
        <f>IF(ROUND('Quarterly % Triangle'!Y69-'Quarterly % Triangle'!Y68,1)=0,"-",ROUND('Quarterly % Triangle'!Y69-'Quarterly % Triangle'!Y68,1))</f>
        <v>-</v>
      </c>
      <c r="Z69" s="224" t="str">
        <f>IF(ROUND('Quarterly % Triangle'!Z69-'Quarterly % Triangle'!Z68,1)=0,"-",ROUND('Quarterly % Triangle'!Z69-'Quarterly % Triangle'!Z68,1))</f>
        <v>-</v>
      </c>
      <c r="AA69" s="224" t="str">
        <f>IF(ROUND('Quarterly % Triangle'!AA69-'Quarterly % Triangle'!AA68,1)=0,"-",ROUND('Quarterly % Triangle'!AA69-'Quarterly % Triangle'!AA68,1))</f>
        <v>-</v>
      </c>
      <c r="AB69" s="224" t="str">
        <f>IF(ROUND('Quarterly % Triangle'!AB69-'Quarterly % Triangle'!AB68,1)=0,"-",ROUND('Quarterly % Triangle'!AB69-'Quarterly % Triangle'!AB68,1))</f>
        <v>-</v>
      </c>
      <c r="AC69" s="224" t="str">
        <f>IF(ROUND('Quarterly % Triangle'!AC69-'Quarterly % Triangle'!AC68,1)=0,"-",ROUND('Quarterly % Triangle'!AC69-'Quarterly % Triangle'!AC68,1))</f>
        <v>-</v>
      </c>
      <c r="AD69" s="224" t="str">
        <f>IF(ROUND('Quarterly % Triangle'!AD69-'Quarterly % Triangle'!AD68,1)=0,"-",ROUND('Quarterly % Triangle'!AD69-'Quarterly % Triangle'!AD68,1))</f>
        <v>-</v>
      </c>
      <c r="AE69" s="224" t="str">
        <f>IF(ROUND('Quarterly % Triangle'!AE69-'Quarterly % Triangle'!AE68,1)=0,"-",ROUND('Quarterly % Triangle'!AE69-'Quarterly % Triangle'!AE68,1))</f>
        <v>-</v>
      </c>
      <c r="AF69" s="224" t="str">
        <f>IF(ROUND('Quarterly % Triangle'!AF69-'Quarterly % Triangle'!AF68,1)=0,"-",ROUND('Quarterly % Triangle'!AF69-'Quarterly % Triangle'!AF68,1))</f>
        <v>-</v>
      </c>
      <c r="AG69" s="224" t="str">
        <f>IF(ROUND('Quarterly % Triangle'!AG69-'Quarterly % Triangle'!AG68,1)=0,"-",ROUND('Quarterly % Triangle'!AG69-'Quarterly % Triangle'!AG68,1))</f>
        <v>-</v>
      </c>
      <c r="AH69" s="224" t="str">
        <f>IF(ROUND('Quarterly % Triangle'!AH69-'Quarterly % Triangle'!AH68,1)=0,"-",ROUND('Quarterly % Triangle'!AH69-'Quarterly % Triangle'!AH68,1))</f>
        <v>-</v>
      </c>
      <c r="AI69" s="224" t="str">
        <f>IF(ROUND('Quarterly % Triangle'!AI69-'Quarterly % Triangle'!AI68,1)=0,"-",ROUND('Quarterly % Triangle'!AI69-'Quarterly % Triangle'!AI68,1))</f>
        <v>-</v>
      </c>
      <c r="AJ69" s="224" t="str">
        <f>IF(ROUND('Quarterly % Triangle'!AJ69-'Quarterly % Triangle'!AJ68,1)=0,"-",ROUND('Quarterly % Triangle'!AJ69-'Quarterly % Triangle'!AJ68,1))</f>
        <v>-</v>
      </c>
      <c r="AK69" s="224" t="str">
        <f>IF(ROUND('Quarterly % Triangle'!AK69-'Quarterly % Triangle'!AK68,1)=0,"-",ROUND('Quarterly % Triangle'!AK69-'Quarterly % Triangle'!AK68,1))</f>
        <v>-</v>
      </c>
      <c r="AL69" s="224" t="str">
        <f>IF(ROUND('Quarterly % Triangle'!AL69-'Quarterly % Triangle'!AL68,1)=0,"-",ROUND('Quarterly % Triangle'!AL69-'Quarterly % Triangle'!AL68,1))</f>
        <v>-</v>
      </c>
      <c r="AM69" s="224" t="str">
        <f>IF(ROUND('Quarterly % Triangle'!AM69-'Quarterly % Triangle'!AM68,1)=0,"-",ROUND('Quarterly % Triangle'!AM69-'Quarterly % Triangle'!AM68,1))</f>
        <v>-</v>
      </c>
      <c r="AN69" s="224" t="str">
        <f>IF(ROUND('Quarterly % Triangle'!AN69-'Quarterly % Triangle'!AN68,1)=0,"-",ROUND('Quarterly % Triangle'!AN69-'Quarterly % Triangle'!AN68,1))</f>
        <v>-</v>
      </c>
      <c r="AO69" s="224" t="str">
        <f>IF(ROUND('Quarterly % Triangle'!AO69-'Quarterly % Triangle'!AO68,1)=0,"-",ROUND('Quarterly % Triangle'!AO69-'Quarterly % Triangle'!AO68,1))</f>
        <v>-</v>
      </c>
      <c r="AP69" s="224" t="str">
        <f>IF(ROUND('Quarterly % Triangle'!AP69-'Quarterly % Triangle'!AP68,1)=0,"-",ROUND('Quarterly % Triangle'!AP69-'Quarterly % Triangle'!AP68,1))</f>
        <v>-</v>
      </c>
      <c r="AQ69" s="224" t="str">
        <f>IF(ROUND('Quarterly % Triangle'!AQ69-'Quarterly % Triangle'!AQ68,1)=0,"-",ROUND('Quarterly % Triangle'!AQ69-'Quarterly % Triangle'!AQ68,1))</f>
        <v>-</v>
      </c>
      <c r="AR69" s="224" t="str">
        <f>IF(ROUND('Quarterly % Triangle'!AR69-'Quarterly % Triangle'!AR68,1)=0,"-",ROUND('Quarterly % Triangle'!AR69-'Quarterly % Triangle'!AR68,1))</f>
        <v>-</v>
      </c>
      <c r="AS69" s="224" t="str">
        <f>IF(ROUND('Quarterly % Triangle'!AS69-'Quarterly % Triangle'!AS68,1)=0,"-",ROUND('Quarterly % Triangle'!AS69-'Quarterly % Triangle'!AS68,1))</f>
        <v>-</v>
      </c>
      <c r="AT69" s="224" t="str">
        <f>IF(ROUND('Quarterly % Triangle'!AT69-'Quarterly % Triangle'!AT68,1)=0,"-",ROUND('Quarterly % Triangle'!AT69-'Quarterly % Triangle'!AT68,1))</f>
        <v>-</v>
      </c>
      <c r="AU69" s="228" t="str">
        <f>IF(ROUND('Quarterly % Triangle'!AU69-'Quarterly % Triangle'!AU68,1)=0,"-",ROUND('Quarterly % Triangle'!AU69-'Quarterly % Triangle'!AU68,1))</f>
        <v>-</v>
      </c>
      <c r="AV69" s="224" t="str">
        <f>IF(ROUND('Quarterly % Triangle'!AV69-'Quarterly % Triangle'!AV68,1)=0,"-",ROUND('Quarterly % Triangle'!AV69-'Quarterly % Triangle'!AV68,1))</f>
        <v>-</v>
      </c>
      <c r="AW69" s="224" t="str">
        <f>IF(ROUND('Quarterly % Triangle'!AW69-'Quarterly % Triangle'!AW68,1)=0,"-",ROUND('Quarterly % Triangle'!AW69-'Quarterly % Triangle'!AW68,1))</f>
        <v>-</v>
      </c>
      <c r="AX69" s="224" t="str">
        <f>IF(ROUND('Quarterly % Triangle'!AX69-'Quarterly % Triangle'!AX68,1)=0,"-",ROUND('Quarterly % Triangle'!AX69-'Quarterly % Triangle'!AX68,1))</f>
        <v>-</v>
      </c>
      <c r="AY69" s="224" t="str">
        <f>IF(ROUND('Quarterly % Triangle'!AY69-'Quarterly % Triangle'!AY68,1)=0,"-",ROUND('Quarterly % Triangle'!AY69-'Quarterly % Triangle'!AY68,1))</f>
        <v>-</v>
      </c>
      <c r="AZ69" s="224" t="str">
        <f>IF(ROUND('Quarterly % Triangle'!AZ69-'Quarterly % Triangle'!AZ68,1)=0,"-",ROUND('Quarterly % Triangle'!AZ69-'Quarterly % Triangle'!AZ68,1))</f>
        <v>-</v>
      </c>
      <c r="BA69" s="224" t="str">
        <f>IF(ROUND('Quarterly % Triangle'!BA69-'Quarterly % Triangle'!BA68,1)=0,"-",ROUND('Quarterly % Triangle'!BA69-'Quarterly % Triangle'!BA68,1))</f>
        <v>-</v>
      </c>
      <c r="BB69" s="224" t="str">
        <f>IF(ROUND('Quarterly % Triangle'!BB69-'Quarterly % Triangle'!BB68,1)=0,"-",ROUND('Quarterly % Triangle'!BB69-'Quarterly % Triangle'!BB68,1))</f>
        <v>-</v>
      </c>
      <c r="BC69" s="224" t="str">
        <f>IF(ROUND('Quarterly % Triangle'!BC69-'Quarterly % Triangle'!BC68,1)=0,"-",ROUND('Quarterly % Triangle'!BC69-'Quarterly % Triangle'!BC68,1))</f>
        <v>-</v>
      </c>
      <c r="BD69" s="224" t="str">
        <f>IF(ROUND('Quarterly % Triangle'!BD69-'Quarterly % Triangle'!BD68,1)=0,"-",ROUND('Quarterly % Triangle'!BD69-'Quarterly % Triangle'!BD68,1))</f>
        <v>-</v>
      </c>
      <c r="BE69" s="224" t="str">
        <f>IF(ROUND('Quarterly % Triangle'!BE69-'Quarterly % Triangle'!BE68,1)=0,"-",ROUND('Quarterly % Triangle'!BE69-'Quarterly % Triangle'!BE68,1))</f>
        <v>-</v>
      </c>
      <c r="BF69" s="224">
        <f>IF(ROUND('Quarterly % Triangle'!BF69-'Quarterly % Triangle'!BF68,1)=0,"-",ROUND('Quarterly % Triangle'!BF69-'Quarterly % Triangle'!BF68,1))</f>
        <v>0.1</v>
      </c>
      <c r="BG69" s="220"/>
      <c r="BH69" s="221"/>
      <c r="BI69" s="222"/>
      <c r="BJ69" s="222"/>
      <c r="BK69" s="222"/>
      <c r="BL69" s="222"/>
      <c r="BM69" s="226"/>
    </row>
    <row r="70" spans="1:65" s="111" customFormat="1" x14ac:dyDescent="0.25">
      <c r="A70" s="93"/>
      <c r="B70" s="112" t="s">
        <v>381</v>
      </c>
      <c r="C70" s="219" t="str">
        <f>IF(ROUND('Quarterly % Triangle'!C70-'Quarterly % Triangle'!C69,1)=0,"-",ROUND('Quarterly % Triangle'!C70-'Quarterly % Triangle'!C69,1))</f>
        <v>-</v>
      </c>
      <c r="D70" s="224" t="str">
        <f>IF(ROUND('Quarterly % Triangle'!D70-'Quarterly % Triangle'!D69,1)=0,"-",ROUND('Quarterly % Triangle'!D70-'Quarterly % Triangle'!D69,1))</f>
        <v>-</v>
      </c>
      <c r="E70" s="224" t="str">
        <f>IF(ROUND('Quarterly % Triangle'!E70-'Quarterly % Triangle'!E69,1)=0,"-",ROUND('Quarterly % Triangle'!E70-'Quarterly % Triangle'!E69,1))</f>
        <v>-</v>
      </c>
      <c r="F70" s="224" t="str">
        <f>IF(ROUND('Quarterly % Triangle'!F70-'Quarterly % Triangle'!F69,1)=0,"-",ROUND('Quarterly % Triangle'!F70-'Quarterly % Triangle'!F69,1))</f>
        <v>-</v>
      </c>
      <c r="G70" s="224" t="str">
        <f>IF(ROUND('Quarterly % Triangle'!G70-'Quarterly % Triangle'!G69,1)=0,"-",ROUND('Quarterly % Triangle'!G70-'Quarterly % Triangle'!G69,1))</f>
        <v>-</v>
      </c>
      <c r="H70" s="224" t="str">
        <f>IF(ROUND('Quarterly % Triangle'!H70-'Quarterly % Triangle'!H69,1)=0,"-",ROUND('Quarterly % Triangle'!H70-'Quarterly % Triangle'!H69,1))</f>
        <v>-</v>
      </c>
      <c r="I70" s="224" t="str">
        <f>IF(ROUND('Quarterly % Triangle'!I70-'Quarterly % Triangle'!I69,1)=0,"-",ROUND('Quarterly % Triangle'!I70-'Quarterly % Triangle'!I69,1))</f>
        <v>-</v>
      </c>
      <c r="J70" s="224" t="str">
        <f>IF(ROUND('Quarterly % Triangle'!J70-'Quarterly % Triangle'!J69,1)=0,"-",ROUND('Quarterly % Triangle'!J70-'Quarterly % Triangle'!J69,1))</f>
        <v>-</v>
      </c>
      <c r="K70" s="224" t="str">
        <f>IF(ROUND('Quarterly % Triangle'!K70-'Quarterly % Triangle'!K69,1)=0,"-",ROUND('Quarterly % Triangle'!K70-'Quarterly % Triangle'!K69,1))</f>
        <v>-</v>
      </c>
      <c r="L70" s="224" t="str">
        <f>IF(ROUND('Quarterly % Triangle'!L70-'Quarterly % Triangle'!L69,1)=0,"-",ROUND('Quarterly % Triangle'!L70-'Quarterly % Triangle'!L69,1))</f>
        <v>-</v>
      </c>
      <c r="M70" s="224" t="str">
        <f>IF(ROUND('Quarterly % Triangle'!M70-'Quarterly % Triangle'!M69,1)=0,"-",ROUND('Quarterly % Triangle'!M70-'Quarterly % Triangle'!M69,1))</f>
        <v>-</v>
      </c>
      <c r="N70" s="224" t="str">
        <f>IF(ROUND('Quarterly % Triangle'!N70-'Quarterly % Triangle'!N69,1)=0,"-",ROUND('Quarterly % Triangle'!N70-'Quarterly % Triangle'!N69,1))</f>
        <v>-</v>
      </c>
      <c r="O70" s="224" t="str">
        <f>IF(ROUND('Quarterly % Triangle'!O70-'Quarterly % Triangle'!O69,1)=0,"-",ROUND('Quarterly % Triangle'!O70-'Quarterly % Triangle'!O69,1))</f>
        <v>-</v>
      </c>
      <c r="P70" s="224" t="str">
        <f>IF(ROUND('Quarterly % Triangle'!P70-'Quarterly % Triangle'!P69,1)=0,"-",ROUND('Quarterly % Triangle'!P70-'Quarterly % Triangle'!P69,1))</f>
        <v>-</v>
      </c>
      <c r="Q70" s="224" t="str">
        <f>IF(ROUND('Quarterly % Triangle'!Q70-'Quarterly % Triangle'!Q69,1)=0,"-",ROUND('Quarterly % Triangle'!Q70-'Quarterly % Triangle'!Q69,1))</f>
        <v>-</v>
      </c>
      <c r="R70" s="224" t="str">
        <f>IF(ROUND('Quarterly % Triangle'!R70-'Quarterly % Triangle'!R69,1)=0,"-",ROUND('Quarterly % Triangle'!R70-'Quarterly % Triangle'!R69,1))</f>
        <v>-</v>
      </c>
      <c r="S70" s="224" t="str">
        <f>IF(ROUND('Quarterly % Triangle'!S70-'Quarterly % Triangle'!S69,1)=0,"-",ROUND('Quarterly % Triangle'!S70-'Quarterly % Triangle'!S69,1))</f>
        <v>-</v>
      </c>
      <c r="T70" s="224" t="str">
        <f>IF(ROUND('Quarterly % Triangle'!T70-'Quarterly % Triangle'!T69,1)=0,"-",ROUND('Quarterly % Triangle'!T70-'Quarterly % Triangle'!T69,1))</f>
        <v>-</v>
      </c>
      <c r="U70" s="224" t="str">
        <f>IF(ROUND('Quarterly % Triangle'!U70-'Quarterly % Triangle'!U69,1)=0,"-",ROUND('Quarterly % Triangle'!U70-'Quarterly % Triangle'!U69,1))</f>
        <v>-</v>
      </c>
      <c r="V70" s="224" t="str">
        <f>IF(ROUND('Quarterly % Triangle'!V70-'Quarterly % Triangle'!V69,1)=0,"-",ROUND('Quarterly % Triangle'!V70-'Quarterly % Triangle'!V69,1))</f>
        <v>-</v>
      </c>
      <c r="W70" s="224" t="str">
        <f>IF(ROUND('Quarterly % Triangle'!W70-'Quarterly % Triangle'!W69,1)=0,"-",ROUND('Quarterly % Triangle'!W70-'Quarterly % Triangle'!W69,1))</f>
        <v>-</v>
      </c>
      <c r="X70" s="224" t="str">
        <f>IF(ROUND('Quarterly % Triangle'!X70-'Quarterly % Triangle'!X69,1)=0,"-",ROUND('Quarterly % Triangle'!X70-'Quarterly % Triangle'!X69,1))</f>
        <v>-</v>
      </c>
      <c r="Y70" s="224" t="str">
        <f>IF(ROUND('Quarterly % Triangle'!Y70-'Quarterly % Triangle'!Y69,1)=0,"-",ROUND('Quarterly % Triangle'!Y70-'Quarterly % Triangle'!Y69,1))</f>
        <v>-</v>
      </c>
      <c r="Z70" s="224" t="str">
        <f>IF(ROUND('Quarterly % Triangle'!Z70-'Quarterly % Triangle'!Z69,1)=0,"-",ROUND('Quarterly % Triangle'!Z70-'Quarterly % Triangle'!Z69,1))</f>
        <v>-</v>
      </c>
      <c r="AA70" s="224" t="str">
        <f>IF(ROUND('Quarterly % Triangle'!AA70-'Quarterly % Triangle'!AA69,1)=0,"-",ROUND('Quarterly % Triangle'!AA70-'Quarterly % Triangle'!AA69,1))</f>
        <v>-</v>
      </c>
      <c r="AB70" s="224" t="str">
        <f>IF(ROUND('Quarterly % Triangle'!AB70-'Quarterly % Triangle'!AB69,1)=0,"-",ROUND('Quarterly % Triangle'!AB70-'Quarterly % Triangle'!AB69,1))</f>
        <v>-</v>
      </c>
      <c r="AC70" s="224" t="str">
        <f>IF(ROUND('Quarterly % Triangle'!AC70-'Quarterly % Triangle'!AC69,1)=0,"-",ROUND('Quarterly % Triangle'!AC70-'Quarterly % Triangle'!AC69,1))</f>
        <v>-</v>
      </c>
      <c r="AD70" s="224" t="str">
        <f>IF(ROUND('Quarterly % Triangle'!AD70-'Quarterly % Triangle'!AD69,1)=0,"-",ROUND('Quarterly % Triangle'!AD70-'Quarterly % Triangle'!AD69,1))</f>
        <v>-</v>
      </c>
      <c r="AE70" s="224" t="str">
        <f>IF(ROUND('Quarterly % Triangle'!AE70-'Quarterly % Triangle'!AE69,1)=0,"-",ROUND('Quarterly % Triangle'!AE70-'Quarterly % Triangle'!AE69,1))</f>
        <v>-</v>
      </c>
      <c r="AF70" s="224" t="str">
        <f>IF(ROUND('Quarterly % Triangle'!AF70-'Quarterly % Triangle'!AF69,1)=0,"-",ROUND('Quarterly % Triangle'!AF70-'Quarterly % Triangle'!AF69,1))</f>
        <v>-</v>
      </c>
      <c r="AG70" s="224" t="str">
        <f>IF(ROUND('Quarterly % Triangle'!AG70-'Quarterly % Triangle'!AG69,1)=0,"-",ROUND('Quarterly % Triangle'!AG70-'Quarterly % Triangle'!AG69,1))</f>
        <v>-</v>
      </c>
      <c r="AH70" s="224" t="str">
        <f>IF(ROUND('Quarterly % Triangle'!AH70-'Quarterly % Triangle'!AH69,1)=0,"-",ROUND('Quarterly % Triangle'!AH70-'Quarterly % Triangle'!AH69,1))</f>
        <v>-</v>
      </c>
      <c r="AI70" s="224" t="str">
        <f>IF(ROUND('Quarterly % Triangle'!AI70-'Quarterly % Triangle'!AI69,1)=0,"-",ROUND('Quarterly % Triangle'!AI70-'Quarterly % Triangle'!AI69,1))</f>
        <v>-</v>
      </c>
      <c r="AJ70" s="224" t="str">
        <f>IF(ROUND('Quarterly % Triangle'!AJ70-'Quarterly % Triangle'!AJ69,1)=0,"-",ROUND('Quarterly % Triangle'!AJ70-'Quarterly % Triangle'!AJ69,1))</f>
        <v>-</v>
      </c>
      <c r="AK70" s="224" t="str">
        <f>IF(ROUND('Quarterly % Triangle'!AK70-'Quarterly % Triangle'!AK69,1)=0,"-",ROUND('Quarterly % Triangle'!AK70-'Quarterly % Triangle'!AK69,1))</f>
        <v>-</v>
      </c>
      <c r="AL70" s="224" t="str">
        <f>IF(ROUND('Quarterly % Triangle'!AL70-'Quarterly % Triangle'!AL69,1)=0,"-",ROUND('Quarterly % Triangle'!AL70-'Quarterly % Triangle'!AL69,1))</f>
        <v>-</v>
      </c>
      <c r="AM70" s="224" t="str">
        <f>IF(ROUND('Quarterly % Triangle'!AM70-'Quarterly % Triangle'!AM69,1)=0,"-",ROUND('Quarterly % Triangle'!AM70-'Quarterly % Triangle'!AM69,1))</f>
        <v>-</v>
      </c>
      <c r="AN70" s="224" t="str">
        <f>IF(ROUND('Quarterly % Triangle'!AN70-'Quarterly % Triangle'!AN69,1)=0,"-",ROUND('Quarterly % Triangle'!AN70-'Quarterly % Triangle'!AN69,1))</f>
        <v>-</v>
      </c>
      <c r="AO70" s="224" t="str">
        <f>IF(ROUND('Quarterly % Triangle'!AO70-'Quarterly % Triangle'!AO69,1)=0,"-",ROUND('Quarterly % Triangle'!AO70-'Quarterly % Triangle'!AO69,1))</f>
        <v>-</v>
      </c>
      <c r="AP70" s="224" t="str">
        <f>IF(ROUND('Quarterly % Triangle'!AP70-'Quarterly % Triangle'!AP69,1)=0,"-",ROUND('Quarterly % Triangle'!AP70-'Quarterly % Triangle'!AP69,1))</f>
        <v>-</v>
      </c>
      <c r="AQ70" s="224" t="str">
        <f>IF(ROUND('Quarterly % Triangle'!AQ70-'Quarterly % Triangle'!AQ69,1)=0,"-",ROUND('Quarterly % Triangle'!AQ70-'Quarterly % Triangle'!AQ69,1))</f>
        <v>-</v>
      </c>
      <c r="AR70" s="224" t="str">
        <f>IF(ROUND('Quarterly % Triangle'!AR70-'Quarterly % Triangle'!AR69,1)=0,"-",ROUND('Quarterly % Triangle'!AR70-'Quarterly % Triangle'!AR69,1))</f>
        <v>-</v>
      </c>
      <c r="AS70" s="224" t="str">
        <f>IF(ROUND('Quarterly % Triangle'!AS70-'Quarterly % Triangle'!AS69,1)=0,"-",ROUND('Quarterly % Triangle'!AS70-'Quarterly % Triangle'!AS69,1))</f>
        <v>-</v>
      </c>
      <c r="AT70" s="224" t="str">
        <f>IF(ROUND('Quarterly % Triangle'!AT70-'Quarterly % Triangle'!AT69,1)=0,"-",ROUND('Quarterly % Triangle'!AT70-'Quarterly % Triangle'!AT69,1))</f>
        <v>-</v>
      </c>
      <c r="AU70" s="224" t="str">
        <f>IF(ROUND('Quarterly % Triangle'!AU70-'Quarterly % Triangle'!AU69,1)=0,"-",ROUND('Quarterly % Triangle'!AU70-'Quarterly % Triangle'!AU69,1))</f>
        <v>-</v>
      </c>
      <c r="AV70" s="228" t="str">
        <f>IF(ROUND('Quarterly % Triangle'!AV70-'Quarterly % Triangle'!AV69,1)=0,"-",ROUND('Quarterly % Triangle'!AV70-'Quarterly % Triangle'!AV69,1))</f>
        <v>-</v>
      </c>
      <c r="AW70" s="224" t="str">
        <f>IF(ROUND('Quarterly % Triangle'!AW70-'Quarterly % Triangle'!AW69,1)=0,"-",ROUND('Quarterly % Triangle'!AW70-'Quarterly % Triangle'!AW69,1))</f>
        <v>-</v>
      </c>
      <c r="AX70" s="224" t="str">
        <f>IF(ROUND('Quarterly % Triangle'!AX70-'Quarterly % Triangle'!AX69,1)=0,"-",ROUND('Quarterly % Triangle'!AX70-'Quarterly % Triangle'!AX69,1))</f>
        <v>-</v>
      </c>
      <c r="AY70" s="224" t="str">
        <f>IF(ROUND('Quarterly % Triangle'!AY70-'Quarterly % Triangle'!AY69,1)=0,"-",ROUND('Quarterly % Triangle'!AY70-'Quarterly % Triangle'!AY69,1))</f>
        <v>-</v>
      </c>
      <c r="AZ70" s="224" t="str">
        <f>IF(ROUND('Quarterly % Triangle'!AZ70-'Quarterly % Triangle'!AZ69,1)=0,"-",ROUND('Quarterly % Triangle'!AZ70-'Quarterly % Triangle'!AZ69,1))</f>
        <v>-</v>
      </c>
      <c r="BA70" s="224" t="str">
        <f>IF(ROUND('Quarterly % Triangle'!BA70-'Quarterly % Triangle'!BA69,1)=0,"-",ROUND('Quarterly % Triangle'!BA70-'Quarterly % Triangle'!BA69,1))</f>
        <v>-</v>
      </c>
      <c r="BB70" s="224" t="str">
        <f>IF(ROUND('Quarterly % Triangle'!BB70-'Quarterly % Triangle'!BB69,1)=0,"-",ROUND('Quarterly % Triangle'!BB70-'Quarterly % Triangle'!BB69,1))</f>
        <v>-</v>
      </c>
      <c r="BC70" s="224" t="str">
        <f>IF(ROUND('Quarterly % Triangle'!BC70-'Quarterly % Triangle'!BC69,1)=0,"-",ROUND('Quarterly % Triangle'!BC70-'Quarterly % Triangle'!BC69,1))</f>
        <v>-</v>
      </c>
      <c r="BD70" s="224" t="str">
        <f>IF(ROUND('Quarterly % Triangle'!BD70-'Quarterly % Triangle'!BD69,1)=0,"-",ROUND('Quarterly % Triangle'!BD70-'Quarterly % Triangle'!BD69,1))</f>
        <v>-</v>
      </c>
      <c r="BE70" s="224" t="str">
        <f>IF(ROUND('Quarterly % Triangle'!BE70-'Quarterly % Triangle'!BE69,1)=0,"-",ROUND('Quarterly % Triangle'!BE70-'Quarterly % Triangle'!BE69,1))</f>
        <v>-</v>
      </c>
      <c r="BF70" s="224" t="str">
        <f>IF(ROUND('Quarterly % Triangle'!BF70-'Quarterly % Triangle'!BF69,1)=0,"-",ROUND('Quarterly % Triangle'!BF70-'Quarterly % Triangle'!BF69,1))</f>
        <v>-</v>
      </c>
      <c r="BG70" s="224" t="str">
        <f>IF(ROUND('Quarterly % Triangle'!BG70-'Quarterly % Triangle'!BG69,1)=0,"-",ROUND('Quarterly % Triangle'!BG70-'Quarterly % Triangle'!BG69,1))</f>
        <v>-</v>
      </c>
      <c r="BH70" s="220"/>
      <c r="BI70" s="221"/>
      <c r="BJ70" s="222"/>
      <c r="BK70" s="222"/>
      <c r="BL70" s="222"/>
      <c r="BM70" s="226"/>
    </row>
    <row r="71" spans="1:65" s="111" customFormat="1" x14ac:dyDescent="0.25">
      <c r="A71" s="93"/>
      <c r="B71" s="164" t="s">
        <v>382</v>
      </c>
      <c r="C71" s="219" t="str">
        <f>IF(ROUND('Quarterly % Triangle'!C71-'Quarterly % Triangle'!C70,1)=0,"-",ROUND('Quarterly % Triangle'!C71-'Quarterly % Triangle'!C70,1))</f>
        <v>-</v>
      </c>
      <c r="D71" s="229" t="str">
        <f>IF(ROUND('Quarterly % Triangle'!D71-'Quarterly % Triangle'!D70,1)=0,"-",ROUND('Quarterly % Triangle'!D71-'Quarterly % Triangle'!D70,1))</f>
        <v>-</v>
      </c>
      <c r="E71" s="229" t="str">
        <f>IF(ROUND('Quarterly % Triangle'!E71-'Quarterly % Triangle'!E70,1)=0,"-",ROUND('Quarterly % Triangle'!E71-'Quarterly % Triangle'!E70,1))</f>
        <v>-</v>
      </c>
      <c r="F71" s="229" t="str">
        <f>IF(ROUND('Quarterly % Triangle'!F71-'Quarterly % Triangle'!F70,1)=0,"-",ROUND('Quarterly % Triangle'!F71-'Quarterly % Triangle'!F70,1))</f>
        <v>-</v>
      </c>
      <c r="G71" s="229" t="str">
        <f>IF(ROUND('Quarterly % Triangle'!G71-'Quarterly % Triangle'!G70,1)=0,"-",ROUND('Quarterly % Triangle'!G71-'Quarterly % Triangle'!G70,1))</f>
        <v>-</v>
      </c>
      <c r="H71" s="229" t="str">
        <f>IF(ROUND('Quarterly % Triangle'!H71-'Quarterly % Triangle'!H70,1)=0,"-",ROUND('Quarterly % Triangle'!H71-'Quarterly % Triangle'!H70,1))</f>
        <v>-</v>
      </c>
      <c r="I71" s="229" t="str">
        <f>IF(ROUND('Quarterly % Triangle'!I71-'Quarterly % Triangle'!I70,1)=0,"-",ROUND('Quarterly % Triangle'!I71-'Quarterly % Triangle'!I70,1))</f>
        <v>-</v>
      </c>
      <c r="J71" s="229" t="str">
        <f>IF(ROUND('Quarterly % Triangle'!J71-'Quarterly % Triangle'!J70,1)=0,"-",ROUND('Quarterly % Triangle'!J71-'Quarterly % Triangle'!J70,1))</f>
        <v>-</v>
      </c>
      <c r="K71" s="229" t="str">
        <f>IF(ROUND('Quarterly % Triangle'!K71-'Quarterly % Triangle'!K70,1)=0,"-",ROUND('Quarterly % Triangle'!K71-'Quarterly % Triangle'!K70,1))</f>
        <v>-</v>
      </c>
      <c r="L71" s="229" t="str">
        <f>IF(ROUND('Quarterly % Triangle'!L71-'Quarterly % Triangle'!L70,1)=0,"-",ROUND('Quarterly % Triangle'!L71-'Quarterly % Triangle'!L70,1))</f>
        <v>-</v>
      </c>
      <c r="M71" s="229" t="str">
        <f>IF(ROUND('Quarterly % Triangle'!M71-'Quarterly % Triangle'!M70,1)=0,"-",ROUND('Quarterly % Triangle'!M71-'Quarterly % Triangle'!M70,1))</f>
        <v>-</v>
      </c>
      <c r="N71" s="229" t="str">
        <f>IF(ROUND('Quarterly % Triangle'!N71-'Quarterly % Triangle'!N70,1)=0,"-",ROUND('Quarterly % Triangle'!N71-'Quarterly % Triangle'!N70,1))</f>
        <v>-</v>
      </c>
      <c r="O71" s="229" t="str">
        <f>IF(ROUND('Quarterly % Triangle'!O71-'Quarterly % Triangle'!O70,1)=0,"-",ROUND('Quarterly % Triangle'!O71-'Quarterly % Triangle'!O70,1))</f>
        <v>-</v>
      </c>
      <c r="P71" s="229" t="str">
        <f>IF(ROUND('Quarterly % Triangle'!P71-'Quarterly % Triangle'!P70,1)=0,"-",ROUND('Quarterly % Triangle'!P71-'Quarterly % Triangle'!P70,1))</f>
        <v>-</v>
      </c>
      <c r="Q71" s="229" t="str">
        <f>IF(ROUND('Quarterly % Triangle'!Q71-'Quarterly % Triangle'!Q70,1)=0,"-",ROUND('Quarterly % Triangle'!Q71-'Quarterly % Triangle'!Q70,1))</f>
        <v>-</v>
      </c>
      <c r="R71" s="229" t="str">
        <f>IF(ROUND('Quarterly % Triangle'!R71-'Quarterly % Triangle'!R70,1)=0,"-",ROUND('Quarterly % Triangle'!R71-'Quarterly % Triangle'!R70,1))</f>
        <v>-</v>
      </c>
      <c r="S71" s="229" t="str">
        <f>IF(ROUND('Quarterly % Triangle'!S71-'Quarterly % Triangle'!S70,1)=0,"-",ROUND('Quarterly % Triangle'!S71-'Quarterly % Triangle'!S70,1))</f>
        <v>-</v>
      </c>
      <c r="T71" s="229" t="str">
        <f>IF(ROUND('Quarterly % Triangle'!T71-'Quarterly % Triangle'!T70,1)=0,"-",ROUND('Quarterly % Triangle'!T71-'Quarterly % Triangle'!T70,1))</f>
        <v>-</v>
      </c>
      <c r="U71" s="229" t="str">
        <f>IF(ROUND('Quarterly % Triangle'!U71-'Quarterly % Triangle'!U70,1)=0,"-",ROUND('Quarterly % Triangle'!U71-'Quarterly % Triangle'!U70,1))</f>
        <v>-</v>
      </c>
      <c r="V71" s="229" t="str">
        <f>IF(ROUND('Quarterly % Triangle'!V71-'Quarterly % Triangle'!V70,1)=0,"-",ROUND('Quarterly % Triangle'!V71-'Quarterly % Triangle'!V70,1))</f>
        <v>-</v>
      </c>
      <c r="W71" s="229" t="str">
        <f>IF(ROUND('Quarterly % Triangle'!W71-'Quarterly % Triangle'!W70,1)=0,"-",ROUND('Quarterly % Triangle'!W71-'Quarterly % Triangle'!W70,1))</f>
        <v>-</v>
      </c>
      <c r="X71" s="229" t="str">
        <f>IF(ROUND('Quarterly % Triangle'!X71-'Quarterly % Triangle'!X70,1)=0,"-",ROUND('Quarterly % Triangle'!X71-'Quarterly % Triangle'!X70,1))</f>
        <v>-</v>
      </c>
      <c r="Y71" s="229" t="str">
        <f>IF(ROUND('Quarterly % Triangle'!Y71-'Quarterly % Triangle'!Y70,1)=0,"-",ROUND('Quarterly % Triangle'!Y71-'Quarterly % Triangle'!Y70,1))</f>
        <v>-</v>
      </c>
      <c r="Z71" s="229" t="str">
        <f>IF(ROUND('Quarterly % Triangle'!Z71-'Quarterly % Triangle'!Z70,1)=0,"-",ROUND('Quarterly % Triangle'!Z71-'Quarterly % Triangle'!Z70,1))</f>
        <v>-</v>
      </c>
      <c r="AA71" s="229" t="str">
        <f>IF(ROUND('Quarterly % Triangle'!AA71-'Quarterly % Triangle'!AA70,1)=0,"-",ROUND('Quarterly % Triangle'!AA71-'Quarterly % Triangle'!AA70,1))</f>
        <v>-</v>
      </c>
      <c r="AB71" s="229" t="str">
        <f>IF(ROUND('Quarterly % Triangle'!AB71-'Quarterly % Triangle'!AB70,1)=0,"-",ROUND('Quarterly % Triangle'!AB71-'Quarterly % Triangle'!AB70,1))</f>
        <v>-</v>
      </c>
      <c r="AC71" s="229" t="str">
        <f>IF(ROUND('Quarterly % Triangle'!AC71-'Quarterly % Triangle'!AC70,1)=0,"-",ROUND('Quarterly % Triangle'!AC71-'Quarterly % Triangle'!AC70,1))</f>
        <v>-</v>
      </c>
      <c r="AD71" s="229" t="str">
        <f>IF(ROUND('Quarterly % Triangle'!AD71-'Quarterly % Triangle'!AD70,1)=0,"-",ROUND('Quarterly % Triangle'!AD71-'Quarterly % Triangle'!AD70,1))</f>
        <v>-</v>
      </c>
      <c r="AE71" s="229" t="str">
        <f>IF(ROUND('Quarterly % Triangle'!AE71-'Quarterly % Triangle'!AE70,1)=0,"-",ROUND('Quarterly % Triangle'!AE71-'Quarterly % Triangle'!AE70,1))</f>
        <v>-</v>
      </c>
      <c r="AF71" s="229" t="str">
        <f>IF(ROUND('Quarterly % Triangle'!AF71-'Quarterly % Triangle'!AF70,1)=0,"-",ROUND('Quarterly % Triangle'!AF71-'Quarterly % Triangle'!AF70,1))</f>
        <v>-</v>
      </c>
      <c r="AG71" s="229" t="str">
        <f>IF(ROUND('Quarterly % Triangle'!AG71-'Quarterly % Triangle'!AG70,1)=0,"-",ROUND('Quarterly % Triangle'!AG71-'Quarterly % Triangle'!AG70,1))</f>
        <v>-</v>
      </c>
      <c r="AH71" s="229" t="str">
        <f>IF(ROUND('Quarterly % Triangle'!AH71-'Quarterly % Triangle'!AH70,1)=0,"-",ROUND('Quarterly % Triangle'!AH71-'Quarterly % Triangle'!AH70,1))</f>
        <v>-</v>
      </c>
      <c r="AI71" s="229" t="str">
        <f>IF(ROUND('Quarterly % Triangle'!AI71-'Quarterly % Triangle'!AI70,1)=0,"-",ROUND('Quarterly % Triangle'!AI71-'Quarterly % Triangle'!AI70,1))</f>
        <v>-</v>
      </c>
      <c r="AJ71" s="229" t="str">
        <f>IF(ROUND('Quarterly % Triangle'!AJ71-'Quarterly % Triangle'!AJ70,1)=0,"-",ROUND('Quarterly % Triangle'!AJ71-'Quarterly % Triangle'!AJ70,1))</f>
        <v>-</v>
      </c>
      <c r="AK71" s="229" t="str">
        <f>IF(ROUND('Quarterly % Triangle'!AK71-'Quarterly % Triangle'!AK70,1)=0,"-",ROUND('Quarterly % Triangle'!AK71-'Quarterly % Triangle'!AK70,1))</f>
        <v>-</v>
      </c>
      <c r="AL71" s="229" t="str">
        <f>IF(ROUND('Quarterly % Triangle'!AL71-'Quarterly % Triangle'!AL70,1)=0,"-",ROUND('Quarterly % Triangle'!AL71-'Quarterly % Triangle'!AL70,1))</f>
        <v>-</v>
      </c>
      <c r="AM71" s="229" t="str">
        <f>IF(ROUND('Quarterly % Triangle'!AM71-'Quarterly % Triangle'!AM70,1)=0,"-",ROUND('Quarterly % Triangle'!AM71-'Quarterly % Triangle'!AM70,1))</f>
        <v>-</v>
      </c>
      <c r="AN71" s="229" t="str">
        <f>IF(ROUND('Quarterly % Triangle'!AN71-'Quarterly % Triangle'!AN70,1)=0,"-",ROUND('Quarterly % Triangle'!AN71-'Quarterly % Triangle'!AN70,1))</f>
        <v>-</v>
      </c>
      <c r="AO71" s="229" t="str">
        <f>IF(ROUND('Quarterly % Triangle'!AO71-'Quarterly % Triangle'!AO70,1)=0,"-",ROUND('Quarterly % Triangle'!AO71-'Quarterly % Triangle'!AO70,1))</f>
        <v>-</v>
      </c>
      <c r="AP71" s="229" t="str">
        <f>IF(ROUND('Quarterly % Triangle'!AP71-'Quarterly % Triangle'!AP70,1)=0,"-",ROUND('Quarterly % Triangle'!AP71-'Quarterly % Triangle'!AP70,1))</f>
        <v>-</v>
      </c>
      <c r="AQ71" s="229" t="str">
        <f>IF(ROUND('Quarterly % Triangle'!AQ71-'Quarterly % Triangle'!AQ70,1)=0,"-",ROUND('Quarterly % Triangle'!AQ71-'Quarterly % Triangle'!AQ70,1))</f>
        <v>-</v>
      </c>
      <c r="AR71" s="229" t="str">
        <f>IF(ROUND('Quarterly % Triangle'!AR71-'Quarterly % Triangle'!AR70,1)=0,"-",ROUND('Quarterly % Triangle'!AR71-'Quarterly % Triangle'!AR70,1))</f>
        <v>-</v>
      </c>
      <c r="AS71" s="229" t="str">
        <f>IF(ROUND('Quarterly % Triangle'!AS71-'Quarterly % Triangle'!AS70,1)=0,"-",ROUND('Quarterly % Triangle'!AS71-'Quarterly % Triangle'!AS70,1))</f>
        <v>-</v>
      </c>
      <c r="AT71" s="229" t="str">
        <f>IF(ROUND('Quarterly % Triangle'!AT71-'Quarterly % Triangle'!AT70,1)=0,"-",ROUND('Quarterly % Triangle'!AT71-'Quarterly % Triangle'!AT70,1))</f>
        <v>-</v>
      </c>
      <c r="AU71" s="229" t="str">
        <f>IF(ROUND('Quarterly % Triangle'!AU71-'Quarterly % Triangle'!AU70,1)=0,"-",ROUND('Quarterly % Triangle'!AU71-'Quarterly % Triangle'!AU70,1))</f>
        <v>-</v>
      </c>
      <c r="AV71" s="229" t="str">
        <f>IF(ROUND('Quarterly % Triangle'!AV71-'Quarterly % Triangle'!AV70,1)=0,"-",ROUND('Quarterly % Triangle'!AV71-'Quarterly % Triangle'!AV70,1))</f>
        <v>-</v>
      </c>
      <c r="AW71" s="230" t="str">
        <f>IF(ROUND('Quarterly % Triangle'!AW71-'Quarterly % Triangle'!AW70,1)=0,"-",ROUND('Quarterly % Triangle'!AW71-'Quarterly % Triangle'!AW70,1))</f>
        <v>-</v>
      </c>
      <c r="AX71" s="229" t="str">
        <f>IF(ROUND('Quarterly % Triangle'!AX71-'Quarterly % Triangle'!AX70,1)=0,"-",ROUND('Quarterly % Triangle'!AX71-'Quarterly % Triangle'!AX70,1))</f>
        <v>-</v>
      </c>
      <c r="AY71" s="229" t="str">
        <f>IF(ROUND('Quarterly % Triangle'!AY71-'Quarterly % Triangle'!AY70,1)=0,"-",ROUND('Quarterly % Triangle'!AY71-'Quarterly % Triangle'!AY70,1))</f>
        <v>-</v>
      </c>
      <c r="AZ71" s="229" t="str">
        <f>IF(ROUND('Quarterly % Triangle'!AZ71-'Quarterly % Triangle'!AZ70,1)=0,"-",ROUND('Quarterly % Triangle'!AZ71-'Quarterly % Triangle'!AZ70,1))</f>
        <v>-</v>
      </c>
      <c r="BA71" s="229" t="str">
        <f>IF(ROUND('Quarterly % Triangle'!BA71-'Quarterly % Triangle'!BA70,1)=0,"-",ROUND('Quarterly % Triangle'!BA71-'Quarterly % Triangle'!BA70,1))</f>
        <v>-</v>
      </c>
      <c r="BB71" s="229" t="str">
        <f>IF(ROUND('Quarterly % Triangle'!BB71-'Quarterly % Triangle'!BB70,1)=0,"-",ROUND('Quarterly % Triangle'!BB71-'Quarterly % Triangle'!BB70,1))</f>
        <v>-</v>
      </c>
      <c r="BC71" s="229" t="str">
        <f>IF(ROUND('Quarterly % Triangle'!BC71-'Quarterly % Triangle'!BC70,1)=0,"-",ROUND('Quarterly % Triangle'!BC71-'Quarterly % Triangle'!BC70,1))</f>
        <v>-</v>
      </c>
      <c r="BD71" s="229" t="str">
        <f>IF(ROUND('Quarterly % Triangle'!BD71-'Quarterly % Triangle'!BD70,1)=0,"-",ROUND('Quarterly % Triangle'!BD71-'Quarterly % Triangle'!BD70,1))</f>
        <v>-</v>
      </c>
      <c r="BE71" s="229">
        <f>IF(ROUND('Quarterly % Triangle'!BE71-'Quarterly % Triangle'!BE70,1)=0,"-",ROUND('Quarterly % Triangle'!BE71-'Quarterly % Triangle'!BE70,1))</f>
        <v>0.1</v>
      </c>
      <c r="BF71" s="229">
        <f>IF(ROUND('Quarterly % Triangle'!BF71-'Quarterly % Triangle'!BF70,1)=0,"-",ROUND('Quarterly % Triangle'!BF71-'Quarterly % Triangle'!BF70,1))</f>
        <v>-0.1</v>
      </c>
      <c r="BG71" s="229" t="str">
        <f>IF(ROUND('Quarterly % Triangle'!BG71-'Quarterly % Triangle'!BG70,1)=0,"-",ROUND('Quarterly % Triangle'!BG71-'Quarterly % Triangle'!BG70,1))</f>
        <v>-</v>
      </c>
      <c r="BH71" s="229">
        <f>IF(ROUND('Quarterly % Triangle'!BH71-'Quarterly % Triangle'!BH70,1)=0,"-",ROUND('Quarterly % Triangle'!BH71-'Quarterly % Triangle'!BH70,1))</f>
        <v>-0.1</v>
      </c>
      <c r="BI71" s="220"/>
      <c r="BJ71" s="221"/>
      <c r="BK71" s="222"/>
      <c r="BL71" s="222"/>
      <c r="BM71" s="226"/>
    </row>
    <row r="72" spans="1:65" s="111" customFormat="1" x14ac:dyDescent="0.25">
      <c r="A72" s="93"/>
      <c r="B72" s="169" t="s">
        <v>389</v>
      </c>
      <c r="C72" s="229" t="str">
        <f>IF(ROUND('Quarterly % Triangle'!C72-'Quarterly % Triangle'!C71,1)=0,"-",ROUND('Quarterly % Triangle'!C72-'Quarterly % Triangle'!C71,1))</f>
        <v>-</v>
      </c>
      <c r="D72" s="229" t="str">
        <f>IF(ROUND('Quarterly % Triangle'!D72-'Quarterly % Triangle'!D71,1)=0,"-",ROUND('Quarterly % Triangle'!D72-'Quarterly % Triangle'!D71,1))</f>
        <v>-</v>
      </c>
      <c r="E72" s="229" t="str">
        <f>IF(ROUND('Quarterly % Triangle'!E72-'Quarterly % Triangle'!E71,1)=0,"-",ROUND('Quarterly % Triangle'!E72-'Quarterly % Triangle'!E71,1))</f>
        <v>-</v>
      </c>
      <c r="F72" s="229" t="str">
        <f>IF(ROUND('Quarterly % Triangle'!F72-'Quarterly % Triangle'!F71,1)=0,"-",ROUND('Quarterly % Triangle'!F72-'Quarterly % Triangle'!F71,1))</f>
        <v>-</v>
      </c>
      <c r="G72" s="229" t="str">
        <f>IF(ROUND('Quarterly % Triangle'!G72-'Quarterly % Triangle'!G71,1)=0,"-",ROUND('Quarterly % Triangle'!G72-'Quarterly % Triangle'!G71,1))</f>
        <v>-</v>
      </c>
      <c r="H72" s="229" t="str">
        <f>IF(ROUND('Quarterly % Triangle'!H72-'Quarterly % Triangle'!H71,1)=0,"-",ROUND('Quarterly % Triangle'!H72-'Quarterly % Triangle'!H71,1))</f>
        <v>-</v>
      </c>
      <c r="I72" s="229" t="str">
        <f>IF(ROUND('Quarterly % Triangle'!I72-'Quarterly % Triangle'!I71,1)=0,"-",ROUND('Quarterly % Triangle'!I72-'Quarterly % Triangle'!I71,1))</f>
        <v>-</v>
      </c>
      <c r="J72" s="229" t="str">
        <f>IF(ROUND('Quarterly % Triangle'!J72-'Quarterly % Triangle'!J71,1)=0,"-",ROUND('Quarterly % Triangle'!J72-'Quarterly % Triangle'!J71,1))</f>
        <v>-</v>
      </c>
      <c r="K72" s="229" t="str">
        <f>IF(ROUND('Quarterly % Triangle'!K72-'Quarterly % Triangle'!K71,1)=0,"-",ROUND('Quarterly % Triangle'!K72-'Quarterly % Triangle'!K71,1))</f>
        <v>-</v>
      </c>
      <c r="L72" s="229" t="str">
        <f>IF(ROUND('Quarterly % Triangle'!L72-'Quarterly % Triangle'!L71,1)=0,"-",ROUND('Quarterly % Triangle'!L72-'Quarterly % Triangle'!L71,1))</f>
        <v>-</v>
      </c>
      <c r="M72" s="229" t="str">
        <f>IF(ROUND('Quarterly % Triangle'!M72-'Quarterly % Triangle'!M71,1)=0,"-",ROUND('Quarterly % Triangle'!M72-'Quarterly % Triangle'!M71,1))</f>
        <v>-</v>
      </c>
      <c r="N72" s="229" t="str">
        <f>IF(ROUND('Quarterly % Triangle'!N72-'Quarterly % Triangle'!N71,1)=0,"-",ROUND('Quarterly % Triangle'!N72-'Quarterly % Triangle'!N71,1))</f>
        <v>-</v>
      </c>
      <c r="O72" s="229" t="str">
        <f>IF(ROUND('Quarterly % Triangle'!O72-'Quarterly % Triangle'!O71,1)=0,"-",ROUND('Quarterly % Triangle'!O72-'Quarterly % Triangle'!O71,1))</f>
        <v>-</v>
      </c>
      <c r="P72" s="229" t="str">
        <f>IF(ROUND('Quarterly % Triangle'!P72-'Quarterly % Triangle'!P71,1)=0,"-",ROUND('Quarterly % Triangle'!P72-'Quarterly % Triangle'!P71,1))</f>
        <v>-</v>
      </c>
      <c r="Q72" s="229" t="str">
        <f>IF(ROUND('Quarterly % Triangle'!Q72-'Quarterly % Triangle'!Q71,1)=0,"-",ROUND('Quarterly % Triangle'!Q72-'Quarterly % Triangle'!Q71,1))</f>
        <v>-</v>
      </c>
      <c r="R72" s="229" t="str">
        <f>IF(ROUND('Quarterly % Triangle'!R72-'Quarterly % Triangle'!R71,1)=0,"-",ROUND('Quarterly % Triangle'!R72-'Quarterly % Triangle'!R71,1))</f>
        <v>-</v>
      </c>
      <c r="S72" s="229" t="str">
        <f>IF(ROUND('Quarterly % Triangle'!S72-'Quarterly % Triangle'!S71,1)=0,"-",ROUND('Quarterly % Triangle'!S72-'Quarterly % Triangle'!S71,1))</f>
        <v>-</v>
      </c>
      <c r="T72" s="229" t="str">
        <f>IF(ROUND('Quarterly % Triangle'!T72-'Quarterly % Triangle'!T71,1)=0,"-",ROUND('Quarterly % Triangle'!T72-'Quarterly % Triangle'!T71,1))</f>
        <v>-</v>
      </c>
      <c r="U72" s="229" t="str">
        <f>IF(ROUND('Quarterly % Triangle'!U72-'Quarterly % Triangle'!U71,1)=0,"-",ROUND('Quarterly % Triangle'!U72-'Quarterly % Triangle'!U71,1))</f>
        <v>-</v>
      </c>
      <c r="V72" s="229" t="str">
        <f>IF(ROUND('Quarterly % Triangle'!V72-'Quarterly % Triangle'!V71,1)=0,"-",ROUND('Quarterly % Triangle'!V72-'Quarterly % Triangle'!V71,1))</f>
        <v>-</v>
      </c>
      <c r="W72" s="229" t="str">
        <f>IF(ROUND('Quarterly % Triangle'!W72-'Quarterly % Triangle'!W71,1)=0,"-",ROUND('Quarterly % Triangle'!W72-'Quarterly % Triangle'!W71,1))</f>
        <v>-</v>
      </c>
      <c r="X72" s="229" t="str">
        <f>IF(ROUND('Quarterly % Triangle'!X72-'Quarterly % Triangle'!X71,1)=0,"-",ROUND('Quarterly % Triangle'!X72-'Quarterly % Triangle'!X71,1))</f>
        <v>-</v>
      </c>
      <c r="Y72" s="229" t="str">
        <f>IF(ROUND('Quarterly % Triangle'!Y72-'Quarterly % Triangle'!Y71,1)=0,"-",ROUND('Quarterly % Triangle'!Y72-'Quarterly % Triangle'!Y71,1))</f>
        <v>-</v>
      </c>
      <c r="Z72" s="229" t="str">
        <f>IF(ROUND('Quarterly % Triangle'!Z72-'Quarterly % Triangle'!Z71,1)=0,"-",ROUND('Quarterly % Triangle'!Z72-'Quarterly % Triangle'!Z71,1))</f>
        <v>-</v>
      </c>
      <c r="AA72" s="229" t="str">
        <f>IF(ROUND('Quarterly % Triangle'!AA72-'Quarterly % Triangle'!AA71,1)=0,"-",ROUND('Quarterly % Triangle'!AA72-'Quarterly % Triangle'!AA71,1))</f>
        <v>-</v>
      </c>
      <c r="AB72" s="229" t="str">
        <f>IF(ROUND('Quarterly % Triangle'!AB72-'Quarterly % Triangle'!AB71,1)=0,"-",ROUND('Quarterly % Triangle'!AB72-'Quarterly % Triangle'!AB71,1))</f>
        <v>-</v>
      </c>
      <c r="AC72" s="229" t="str">
        <f>IF(ROUND('Quarterly % Triangle'!AC72-'Quarterly % Triangle'!AC71,1)=0,"-",ROUND('Quarterly % Triangle'!AC72-'Quarterly % Triangle'!AC71,1))</f>
        <v>-</v>
      </c>
      <c r="AD72" s="229" t="str">
        <f>IF(ROUND('Quarterly % Triangle'!AD72-'Quarterly % Triangle'!AD71,1)=0,"-",ROUND('Quarterly % Triangle'!AD72-'Quarterly % Triangle'!AD71,1))</f>
        <v>-</v>
      </c>
      <c r="AE72" s="229" t="str">
        <f>IF(ROUND('Quarterly % Triangle'!AE72-'Quarterly % Triangle'!AE71,1)=0,"-",ROUND('Quarterly % Triangle'!AE72-'Quarterly % Triangle'!AE71,1))</f>
        <v>-</v>
      </c>
      <c r="AF72" s="229" t="str">
        <f>IF(ROUND('Quarterly % Triangle'!AF72-'Quarterly % Triangle'!AF71,1)=0,"-",ROUND('Quarterly % Triangle'!AF72-'Quarterly % Triangle'!AF71,1))</f>
        <v>-</v>
      </c>
      <c r="AG72" s="229" t="str">
        <f>IF(ROUND('Quarterly % Triangle'!AG72-'Quarterly % Triangle'!AG71,1)=0,"-",ROUND('Quarterly % Triangle'!AG72-'Quarterly % Triangle'!AG71,1))</f>
        <v>-</v>
      </c>
      <c r="AH72" s="229" t="str">
        <f>IF(ROUND('Quarterly % Triangle'!AH72-'Quarterly % Triangle'!AH71,1)=0,"-",ROUND('Quarterly % Triangle'!AH72-'Quarterly % Triangle'!AH71,1))</f>
        <v>-</v>
      </c>
      <c r="AI72" s="229" t="str">
        <f>IF(ROUND('Quarterly % Triangle'!AI72-'Quarterly % Triangle'!AI71,1)=0,"-",ROUND('Quarterly % Triangle'!AI72-'Quarterly % Triangle'!AI71,1))</f>
        <v>-</v>
      </c>
      <c r="AJ72" s="229" t="str">
        <f>IF(ROUND('Quarterly % Triangle'!AJ72-'Quarterly % Triangle'!AJ71,1)=0,"-",ROUND('Quarterly % Triangle'!AJ72-'Quarterly % Triangle'!AJ71,1))</f>
        <v>-</v>
      </c>
      <c r="AK72" s="229" t="str">
        <f>IF(ROUND('Quarterly % Triangle'!AK72-'Quarterly % Triangle'!AK71,1)=0,"-",ROUND('Quarterly % Triangle'!AK72-'Quarterly % Triangle'!AK71,1))</f>
        <v>-</v>
      </c>
      <c r="AL72" s="229" t="str">
        <f>IF(ROUND('Quarterly % Triangle'!AL72-'Quarterly % Triangle'!AL71,1)=0,"-",ROUND('Quarterly % Triangle'!AL72-'Quarterly % Triangle'!AL71,1))</f>
        <v>-</v>
      </c>
      <c r="AM72" s="229" t="str">
        <f>IF(ROUND('Quarterly % Triangle'!AM72-'Quarterly % Triangle'!AM71,1)=0,"-",ROUND('Quarterly % Triangle'!AM72-'Quarterly % Triangle'!AM71,1))</f>
        <v>-</v>
      </c>
      <c r="AN72" s="229" t="str">
        <f>IF(ROUND('Quarterly % Triangle'!AN72-'Quarterly % Triangle'!AN71,1)=0,"-",ROUND('Quarterly % Triangle'!AN72-'Quarterly % Triangle'!AN71,1))</f>
        <v>-</v>
      </c>
      <c r="AO72" s="229" t="str">
        <f>IF(ROUND('Quarterly % Triangle'!AO72-'Quarterly % Triangle'!AO71,1)=0,"-",ROUND('Quarterly % Triangle'!AO72-'Quarterly % Triangle'!AO71,1))</f>
        <v>-</v>
      </c>
      <c r="AP72" s="229" t="str">
        <f>IF(ROUND('Quarterly % Triangle'!AP72-'Quarterly % Triangle'!AP71,1)=0,"-",ROUND('Quarterly % Triangle'!AP72-'Quarterly % Triangle'!AP71,1))</f>
        <v>-</v>
      </c>
      <c r="AQ72" s="229" t="str">
        <f>IF(ROUND('Quarterly % Triangle'!AQ72-'Quarterly % Triangle'!AQ71,1)=0,"-",ROUND('Quarterly % Triangle'!AQ72-'Quarterly % Triangle'!AQ71,1))</f>
        <v>-</v>
      </c>
      <c r="AR72" s="229" t="str">
        <f>IF(ROUND('Quarterly % Triangle'!AR72-'Quarterly % Triangle'!AR71,1)=0,"-",ROUND('Quarterly % Triangle'!AR72-'Quarterly % Triangle'!AR71,1))</f>
        <v>-</v>
      </c>
      <c r="AS72" s="229" t="str">
        <f>IF(ROUND('Quarterly % Triangle'!AS72-'Quarterly % Triangle'!AS71,1)=0,"-",ROUND('Quarterly % Triangle'!AS72-'Quarterly % Triangle'!AS71,1))</f>
        <v>-</v>
      </c>
      <c r="AT72" s="229" t="str">
        <f>IF(ROUND('Quarterly % Triangle'!AT72-'Quarterly % Triangle'!AT71,1)=0,"-",ROUND('Quarterly % Triangle'!AT72-'Quarterly % Triangle'!AT71,1))</f>
        <v>-</v>
      </c>
      <c r="AU72" s="229" t="str">
        <f>IF(ROUND('Quarterly % Triangle'!AU72-'Quarterly % Triangle'!AU71,1)=0,"-",ROUND('Quarterly % Triangle'!AU72-'Quarterly % Triangle'!AU71,1))</f>
        <v>-</v>
      </c>
      <c r="AV72" s="229" t="str">
        <f>IF(ROUND('Quarterly % Triangle'!AV72-'Quarterly % Triangle'!AV71,1)=0,"-",ROUND('Quarterly % Triangle'!AV72-'Quarterly % Triangle'!AV71,1))</f>
        <v>-</v>
      </c>
      <c r="AW72" s="229" t="str">
        <f>IF(ROUND('Quarterly % Triangle'!AW72-'Quarterly % Triangle'!AW71,1)=0,"-",ROUND('Quarterly % Triangle'!AW72-'Quarterly % Triangle'!AW71,1))</f>
        <v>-</v>
      </c>
      <c r="AX72" s="230" t="str">
        <f>IF(ROUND('Quarterly % Triangle'!AX72-'Quarterly % Triangle'!AX71,1)=0,"-",ROUND('Quarterly % Triangle'!AX72-'Quarterly % Triangle'!AX71,1))</f>
        <v>-</v>
      </c>
      <c r="AY72" s="229" t="str">
        <f>IF(ROUND('Quarterly % Triangle'!AY72-'Quarterly % Triangle'!AY71,1)=0,"-",ROUND('Quarterly % Triangle'!AY72-'Quarterly % Triangle'!AY71,1))</f>
        <v>-</v>
      </c>
      <c r="AZ72" s="229" t="str">
        <f>IF(ROUND('Quarterly % Triangle'!AZ72-'Quarterly % Triangle'!AZ71,1)=0,"-",ROUND('Quarterly % Triangle'!AZ72-'Quarterly % Triangle'!AZ71,1))</f>
        <v>-</v>
      </c>
      <c r="BA72" s="229" t="str">
        <f>IF(ROUND('Quarterly % Triangle'!BA72-'Quarterly % Triangle'!BA71,1)=0,"-",ROUND('Quarterly % Triangle'!BA72-'Quarterly % Triangle'!BA71,1))</f>
        <v>-</v>
      </c>
      <c r="BB72" s="229" t="str">
        <f>IF(ROUND('Quarterly % Triangle'!BB72-'Quarterly % Triangle'!BB71,1)=0,"-",ROUND('Quarterly % Triangle'!BB72-'Quarterly % Triangle'!BB71,1))</f>
        <v>-</v>
      </c>
      <c r="BC72" s="229" t="str">
        <f>IF(ROUND('Quarterly % Triangle'!BC72-'Quarterly % Triangle'!BC71,1)=0,"-",ROUND('Quarterly % Triangle'!BC72-'Quarterly % Triangle'!BC71,1))</f>
        <v>-</v>
      </c>
      <c r="BD72" s="229" t="str">
        <f>IF(ROUND('Quarterly % Triangle'!BD72-'Quarterly % Triangle'!BD71,1)=0,"-",ROUND('Quarterly % Triangle'!BD72-'Quarterly % Triangle'!BD71,1))</f>
        <v>-</v>
      </c>
      <c r="BE72" s="229" t="str">
        <f>IF(ROUND('Quarterly % Triangle'!BE72-'Quarterly % Triangle'!BE71,1)=0,"-",ROUND('Quarterly % Triangle'!BE72-'Quarterly % Triangle'!BE71,1))</f>
        <v>-</v>
      </c>
      <c r="BF72" s="229" t="str">
        <f>IF(ROUND('Quarterly % Triangle'!BF72-'Quarterly % Triangle'!BF71,1)=0,"-",ROUND('Quarterly % Triangle'!BF72-'Quarterly % Triangle'!BF71,1))</f>
        <v>-</v>
      </c>
      <c r="BG72" s="229" t="str">
        <f>IF(ROUND('Quarterly % Triangle'!BG72-'Quarterly % Triangle'!BG71,1)=0,"-",ROUND('Quarterly % Triangle'!BG72-'Quarterly % Triangle'!BG71,1))</f>
        <v>-</v>
      </c>
      <c r="BH72" s="229" t="str">
        <f>IF(ROUND('Quarterly % Triangle'!BH72-'Quarterly % Triangle'!BH71,1)=0,"-",ROUND('Quarterly % Triangle'!BH72-'Quarterly % Triangle'!BH71,1))</f>
        <v>-</v>
      </c>
      <c r="BI72" s="229" t="str">
        <f>IF(ROUND('Quarterly % Triangle'!BI72-'Quarterly % Triangle'!BI71,1)=0,"-",ROUND('Quarterly % Triangle'!BI72-'Quarterly % Triangle'!BI71,1))</f>
        <v>-</v>
      </c>
      <c r="BJ72" s="220"/>
      <c r="BK72" s="221"/>
      <c r="BL72" s="222"/>
      <c r="BM72" s="226"/>
    </row>
    <row r="73" spans="1:65" s="111" customFormat="1" x14ac:dyDescent="0.25">
      <c r="A73" s="93"/>
      <c r="B73" s="258" t="s">
        <v>391</v>
      </c>
      <c r="C73" s="254" t="str">
        <f>IF(ROUND('Quarterly % Triangle'!C73-'Quarterly % Triangle'!C72,1)=0,"-",ROUND('Quarterly % Triangle'!C73-'Quarterly % Triangle'!C72,1))</f>
        <v>-</v>
      </c>
      <c r="D73" s="254" t="str">
        <f>IF(ROUND('Quarterly % Triangle'!D73-'Quarterly % Triangle'!D72,1)=0,"-",ROUND('Quarterly % Triangle'!D73-'Quarterly % Triangle'!D72,1))</f>
        <v>-</v>
      </c>
      <c r="E73" s="254" t="str">
        <f>IF(ROUND('Quarterly % Triangle'!E73-'Quarterly % Triangle'!E72,1)=0,"-",ROUND('Quarterly % Triangle'!E73-'Quarterly % Triangle'!E72,1))</f>
        <v>-</v>
      </c>
      <c r="F73" s="254" t="str">
        <f>IF(ROUND('Quarterly % Triangle'!F73-'Quarterly % Triangle'!F72,1)=0,"-",ROUND('Quarterly % Triangle'!F73-'Quarterly % Triangle'!F72,1))</f>
        <v>-</v>
      </c>
      <c r="G73" s="254" t="str">
        <f>IF(ROUND('Quarterly % Triangle'!G73-'Quarterly % Triangle'!G72,1)=0,"-",ROUND('Quarterly % Triangle'!G73-'Quarterly % Triangle'!G72,1))</f>
        <v>-</v>
      </c>
      <c r="H73" s="254" t="str">
        <f>IF(ROUND('Quarterly % Triangle'!H73-'Quarterly % Triangle'!H72,1)=0,"-",ROUND('Quarterly % Triangle'!H73-'Quarterly % Triangle'!H72,1))</f>
        <v>-</v>
      </c>
      <c r="I73" s="254" t="str">
        <f>IF(ROUND('Quarterly % Triangle'!I73-'Quarterly % Triangle'!I72,1)=0,"-",ROUND('Quarterly % Triangle'!I73-'Quarterly % Triangle'!I72,1))</f>
        <v>-</v>
      </c>
      <c r="J73" s="254" t="str">
        <f>IF(ROUND('Quarterly % Triangle'!J73-'Quarterly % Triangle'!J72,1)=0,"-",ROUND('Quarterly % Triangle'!J73-'Quarterly % Triangle'!J72,1))</f>
        <v>-</v>
      </c>
      <c r="K73" s="254" t="str">
        <f>IF(ROUND('Quarterly % Triangle'!K73-'Quarterly % Triangle'!K72,1)=0,"-",ROUND('Quarterly % Triangle'!K73-'Quarterly % Triangle'!K72,1))</f>
        <v>-</v>
      </c>
      <c r="L73" s="254" t="str">
        <f>IF(ROUND('Quarterly % Triangle'!L73-'Quarterly % Triangle'!L72,1)=0,"-",ROUND('Quarterly % Triangle'!L73-'Quarterly % Triangle'!L72,1))</f>
        <v>-</v>
      </c>
      <c r="M73" s="254" t="str">
        <f>IF(ROUND('Quarterly % Triangle'!M73-'Quarterly % Triangle'!M72,1)=0,"-",ROUND('Quarterly % Triangle'!M73-'Quarterly % Triangle'!M72,1))</f>
        <v>-</v>
      </c>
      <c r="N73" s="254" t="str">
        <f>IF(ROUND('Quarterly % Triangle'!N73-'Quarterly % Triangle'!N72,1)=0,"-",ROUND('Quarterly % Triangle'!N73-'Quarterly % Triangle'!N72,1))</f>
        <v>-</v>
      </c>
      <c r="O73" s="254" t="str">
        <f>IF(ROUND('Quarterly % Triangle'!O73-'Quarterly % Triangle'!O72,1)=0,"-",ROUND('Quarterly % Triangle'!O73-'Quarterly % Triangle'!O72,1))</f>
        <v>-</v>
      </c>
      <c r="P73" s="254" t="str">
        <f>IF(ROUND('Quarterly % Triangle'!P73-'Quarterly % Triangle'!P72,1)=0,"-",ROUND('Quarterly % Triangle'!P73-'Quarterly % Triangle'!P72,1))</f>
        <v>-</v>
      </c>
      <c r="Q73" s="254" t="str">
        <f>IF(ROUND('Quarterly % Triangle'!Q73-'Quarterly % Triangle'!Q72,1)=0,"-",ROUND('Quarterly % Triangle'!Q73-'Quarterly % Triangle'!Q72,1))</f>
        <v>-</v>
      </c>
      <c r="R73" s="254" t="str">
        <f>IF(ROUND('Quarterly % Triangle'!R73-'Quarterly % Triangle'!R72,1)=0,"-",ROUND('Quarterly % Triangle'!R73-'Quarterly % Triangle'!R72,1))</f>
        <v>-</v>
      </c>
      <c r="S73" s="254" t="str">
        <f>IF(ROUND('Quarterly % Triangle'!S73-'Quarterly % Triangle'!S72,1)=0,"-",ROUND('Quarterly % Triangle'!S73-'Quarterly % Triangle'!S72,1))</f>
        <v>-</v>
      </c>
      <c r="T73" s="254" t="str">
        <f>IF(ROUND('Quarterly % Triangle'!T73-'Quarterly % Triangle'!T72,1)=0,"-",ROUND('Quarterly % Triangle'!T73-'Quarterly % Triangle'!T72,1))</f>
        <v>-</v>
      </c>
      <c r="U73" s="254" t="str">
        <f>IF(ROUND('Quarterly % Triangle'!U73-'Quarterly % Triangle'!U72,1)=0,"-",ROUND('Quarterly % Triangle'!U73-'Quarterly % Triangle'!U72,1))</f>
        <v>-</v>
      </c>
      <c r="V73" s="254" t="str">
        <f>IF(ROUND('Quarterly % Triangle'!V73-'Quarterly % Triangle'!V72,1)=0,"-",ROUND('Quarterly % Triangle'!V73-'Quarterly % Triangle'!V72,1))</f>
        <v>-</v>
      </c>
      <c r="W73" s="254" t="str">
        <f>IF(ROUND('Quarterly % Triangle'!W73-'Quarterly % Triangle'!W72,1)=0,"-",ROUND('Quarterly % Triangle'!W73-'Quarterly % Triangle'!W72,1))</f>
        <v>-</v>
      </c>
      <c r="X73" s="254" t="str">
        <f>IF(ROUND('Quarterly % Triangle'!X73-'Quarterly % Triangle'!X72,1)=0,"-",ROUND('Quarterly % Triangle'!X73-'Quarterly % Triangle'!X72,1))</f>
        <v>-</v>
      </c>
      <c r="Y73" s="254" t="str">
        <f>IF(ROUND('Quarterly % Triangle'!Y73-'Quarterly % Triangle'!Y72,1)=0,"-",ROUND('Quarterly % Triangle'!Y73-'Quarterly % Triangle'!Y72,1))</f>
        <v>-</v>
      </c>
      <c r="Z73" s="254" t="str">
        <f>IF(ROUND('Quarterly % Triangle'!Z73-'Quarterly % Triangle'!Z72,1)=0,"-",ROUND('Quarterly % Triangle'!Z73-'Quarterly % Triangle'!Z72,1))</f>
        <v>-</v>
      </c>
      <c r="AA73" s="254" t="str">
        <f>IF(ROUND('Quarterly % Triangle'!AA73-'Quarterly % Triangle'!AA72,1)=0,"-",ROUND('Quarterly % Triangle'!AA73-'Quarterly % Triangle'!AA72,1))</f>
        <v>-</v>
      </c>
      <c r="AB73" s="254" t="str">
        <f>IF(ROUND('Quarterly % Triangle'!AB73-'Quarterly % Triangle'!AB72,1)=0,"-",ROUND('Quarterly % Triangle'!AB73-'Quarterly % Triangle'!AB72,1))</f>
        <v>-</v>
      </c>
      <c r="AC73" s="254" t="str">
        <f>IF(ROUND('Quarterly % Triangle'!AC73-'Quarterly % Triangle'!AC72,1)=0,"-",ROUND('Quarterly % Triangle'!AC73-'Quarterly % Triangle'!AC72,1))</f>
        <v>-</v>
      </c>
      <c r="AD73" s="254" t="str">
        <f>IF(ROUND('Quarterly % Triangle'!AD73-'Quarterly % Triangle'!AD72,1)=0,"-",ROUND('Quarterly % Triangle'!AD73-'Quarterly % Triangle'!AD72,1))</f>
        <v>-</v>
      </c>
      <c r="AE73" s="254" t="str">
        <f>IF(ROUND('Quarterly % Triangle'!AE73-'Quarterly % Triangle'!AE72,1)=0,"-",ROUND('Quarterly % Triangle'!AE73-'Quarterly % Triangle'!AE72,1))</f>
        <v>-</v>
      </c>
      <c r="AF73" s="254" t="str">
        <f>IF(ROUND('Quarterly % Triangle'!AF73-'Quarterly % Triangle'!AF72,1)=0,"-",ROUND('Quarterly % Triangle'!AF73-'Quarterly % Triangle'!AF72,1))</f>
        <v>-</v>
      </c>
      <c r="AG73" s="254" t="str">
        <f>IF(ROUND('Quarterly % Triangle'!AG73-'Quarterly % Triangle'!AG72,1)=0,"-",ROUND('Quarterly % Triangle'!AG73-'Quarterly % Triangle'!AG72,1))</f>
        <v>-</v>
      </c>
      <c r="AH73" s="254" t="str">
        <f>IF(ROUND('Quarterly % Triangle'!AH73-'Quarterly % Triangle'!AH72,1)=0,"-",ROUND('Quarterly % Triangle'!AH73-'Quarterly % Triangle'!AH72,1))</f>
        <v>-</v>
      </c>
      <c r="AI73" s="254" t="str">
        <f>IF(ROUND('Quarterly % Triangle'!AI73-'Quarterly % Triangle'!AI72,1)=0,"-",ROUND('Quarterly % Triangle'!AI73-'Quarterly % Triangle'!AI72,1))</f>
        <v>-</v>
      </c>
      <c r="AJ73" s="254" t="str">
        <f>IF(ROUND('Quarterly % Triangle'!AJ73-'Quarterly % Triangle'!AJ72,1)=0,"-",ROUND('Quarterly % Triangle'!AJ73-'Quarterly % Triangle'!AJ72,1))</f>
        <v>-</v>
      </c>
      <c r="AK73" s="254" t="str">
        <f>IF(ROUND('Quarterly % Triangle'!AK73-'Quarterly % Triangle'!AK72,1)=0,"-",ROUND('Quarterly % Triangle'!AK73-'Quarterly % Triangle'!AK72,1))</f>
        <v>-</v>
      </c>
      <c r="AL73" s="254" t="str">
        <f>IF(ROUND('Quarterly % Triangle'!AL73-'Quarterly % Triangle'!AL72,1)=0,"-",ROUND('Quarterly % Triangle'!AL73-'Quarterly % Triangle'!AL72,1))</f>
        <v>-</v>
      </c>
      <c r="AM73" s="254" t="str">
        <f>IF(ROUND('Quarterly % Triangle'!AM73-'Quarterly % Triangle'!AM72,1)=0,"-",ROUND('Quarterly % Triangle'!AM73-'Quarterly % Triangle'!AM72,1))</f>
        <v>-</v>
      </c>
      <c r="AN73" s="254" t="str">
        <f>IF(ROUND('Quarterly % Triangle'!AN73-'Quarterly % Triangle'!AN72,1)=0,"-",ROUND('Quarterly % Triangle'!AN73-'Quarterly % Triangle'!AN72,1))</f>
        <v>-</v>
      </c>
      <c r="AO73" s="254" t="str">
        <f>IF(ROUND('Quarterly % Triangle'!AO73-'Quarterly % Triangle'!AO72,1)=0,"-",ROUND('Quarterly % Triangle'!AO73-'Quarterly % Triangle'!AO72,1))</f>
        <v>-</v>
      </c>
      <c r="AP73" s="254" t="str">
        <f>IF(ROUND('Quarterly % Triangle'!AP73-'Quarterly % Triangle'!AP72,1)=0,"-",ROUND('Quarterly % Triangle'!AP73-'Quarterly % Triangle'!AP72,1))</f>
        <v>-</v>
      </c>
      <c r="AQ73" s="254" t="str">
        <f>IF(ROUND('Quarterly % Triangle'!AQ73-'Quarterly % Triangle'!AQ72,1)=0,"-",ROUND('Quarterly % Triangle'!AQ73-'Quarterly % Triangle'!AQ72,1))</f>
        <v>-</v>
      </c>
      <c r="AR73" s="254" t="str">
        <f>IF(ROUND('Quarterly % Triangle'!AR73-'Quarterly % Triangle'!AR72,1)=0,"-",ROUND('Quarterly % Triangle'!AR73-'Quarterly % Triangle'!AR72,1))</f>
        <v>-</v>
      </c>
      <c r="AS73" s="254" t="str">
        <f>IF(ROUND('Quarterly % Triangle'!AS73-'Quarterly % Triangle'!AS72,1)=0,"-",ROUND('Quarterly % Triangle'!AS73-'Quarterly % Triangle'!AS72,1))</f>
        <v>-</v>
      </c>
      <c r="AT73" s="254" t="str">
        <f>IF(ROUND('Quarterly % Triangle'!AT73-'Quarterly % Triangle'!AT72,1)=0,"-",ROUND('Quarterly % Triangle'!AT73-'Quarterly % Triangle'!AT72,1))</f>
        <v>-</v>
      </c>
      <c r="AU73" s="254" t="str">
        <f>IF(ROUND('Quarterly % Triangle'!AU73-'Quarterly % Triangle'!AU72,1)=0,"-",ROUND('Quarterly % Triangle'!AU73-'Quarterly % Triangle'!AU72,1))</f>
        <v>-</v>
      </c>
      <c r="AV73" s="254" t="str">
        <f>IF(ROUND('Quarterly % Triangle'!AV73-'Quarterly % Triangle'!AV72,1)=0,"-",ROUND('Quarterly % Triangle'!AV73-'Quarterly % Triangle'!AV72,1))</f>
        <v>-</v>
      </c>
      <c r="AW73" s="254" t="str">
        <f>IF(ROUND('Quarterly % Triangle'!AW73-'Quarterly % Triangle'!AW72,1)=0,"-",ROUND('Quarterly % Triangle'!AW73-'Quarterly % Triangle'!AW72,1))</f>
        <v>-</v>
      </c>
      <c r="AX73" s="254" t="str">
        <f>IF(ROUND('Quarterly % Triangle'!AX73-'Quarterly % Triangle'!AX72,1)=0,"-",ROUND('Quarterly % Triangle'!AX73-'Quarterly % Triangle'!AX72,1))</f>
        <v>-</v>
      </c>
      <c r="AY73" s="255" t="str">
        <f>IF(ROUND('Quarterly % Triangle'!AY73-'Quarterly % Triangle'!AY72,1)=0,"-",ROUND('Quarterly % Triangle'!AY73-'Quarterly % Triangle'!AY72,1))</f>
        <v>-</v>
      </c>
      <c r="AZ73" s="254" t="str">
        <f>IF(ROUND('Quarterly % Triangle'!AZ73-'Quarterly % Triangle'!AZ72,1)=0,"-",ROUND('Quarterly % Triangle'!AZ73-'Quarterly % Triangle'!AZ72,1))</f>
        <v>-</v>
      </c>
      <c r="BA73" s="254" t="str">
        <f>IF(ROUND('Quarterly % Triangle'!BA73-'Quarterly % Triangle'!BA72,1)=0,"-",ROUND('Quarterly % Triangle'!BA73-'Quarterly % Triangle'!BA72,1))</f>
        <v>-</v>
      </c>
      <c r="BB73" s="254" t="str">
        <f>IF(ROUND('Quarterly % Triangle'!BB73-'Quarterly % Triangle'!BB72,1)=0,"-",ROUND('Quarterly % Triangle'!BB73-'Quarterly % Triangle'!BB72,1))</f>
        <v>-</v>
      </c>
      <c r="BC73" s="254" t="str">
        <f>IF(ROUND('Quarterly % Triangle'!BC73-'Quarterly % Triangle'!BC72,1)=0,"-",ROUND('Quarterly % Triangle'!BC73-'Quarterly % Triangle'!BC72,1))</f>
        <v>-</v>
      </c>
      <c r="BD73" s="254" t="str">
        <f>IF(ROUND('Quarterly % Triangle'!BD73-'Quarterly % Triangle'!BD72,1)=0,"-",ROUND('Quarterly % Triangle'!BD73-'Quarterly % Triangle'!BD72,1))</f>
        <v>-</v>
      </c>
      <c r="BE73" s="254" t="str">
        <f>IF(ROUND('Quarterly % Triangle'!BE73-'Quarterly % Triangle'!BE72,1)=0,"-",ROUND('Quarterly % Triangle'!BE73-'Quarterly % Triangle'!BE72,1))</f>
        <v>-</v>
      </c>
      <c r="BF73" s="254" t="str">
        <f>IF(ROUND('Quarterly % Triangle'!BF73-'Quarterly % Triangle'!BF72,1)=0,"-",ROUND('Quarterly % Triangle'!BF73-'Quarterly % Triangle'!BF72,1))</f>
        <v>-</v>
      </c>
      <c r="BG73" s="254" t="str">
        <f>IF(ROUND('Quarterly % Triangle'!BG73-'Quarterly % Triangle'!BG72,1)=0,"-",ROUND('Quarterly % Triangle'!BG73-'Quarterly % Triangle'!BG72,1))</f>
        <v>-</v>
      </c>
      <c r="BH73" s="254">
        <f>IF(ROUND('Quarterly % Triangle'!BH73-'Quarterly % Triangle'!BH72,1)=0,"-",ROUND('Quarterly % Triangle'!BH73-'Quarterly % Triangle'!BH72,1))</f>
        <v>-0.1</v>
      </c>
      <c r="BI73" s="254">
        <f>IF(ROUND('Quarterly % Triangle'!BI73-'Quarterly % Triangle'!BI72,1)=0,"-",ROUND('Quarterly % Triangle'!BI73-'Quarterly % Triangle'!BI72,1))</f>
        <v>0.1</v>
      </c>
      <c r="BJ73" s="221">
        <f>IF(ROUND('Quarterly % Triangle'!BJ73-'Quarterly % Triangle'!BJ72,1)=0,"-",ROUND('Quarterly % Triangle'!BJ73-'Quarterly % Triangle'!BJ72,1))</f>
        <v>-0.1</v>
      </c>
      <c r="BK73" s="220"/>
      <c r="BL73" s="221"/>
      <c r="BM73" s="226"/>
    </row>
    <row r="74" spans="1:65" s="111" customFormat="1" x14ac:dyDescent="0.25">
      <c r="A74" s="93"/>
      <c r="B74" s="258" t="s">
        <v>392</v>
      </c>
      <c r="C74" s="254" t="str">
        <f>IF(ROUND('Quarterly % Triangle'!C74-'Quarterly % Triangle'!C73,1)=0,"-",ROUND('Quarterly % Triangle'!C74-'Quarterly % Triangle'!C73,1))</f>
        <v>-</v>
      </c>
      <c r="D74" s="254" t="str">
        <f>IF(ROUND('Quarterly % Triangle'!D74-'Quarterly % Triangle'!D73,1)=0,"-",ROUND('Quarterly % Triangle'!D74-'Quarterly % Triangle'!D73,1))</f>
        <v>-</v>
      </c>
      <c r="E74" s="254" t="str">
        <f>IF(ROUND('Quarterly % Triangle'!E74-'Quarterly % Triangle'!E73,1)=0,"-",ROUND('Quarterly % Triangle'!E74-'Quarterly % Triangle'!E73,1))</f>
        <v>-</v>
      </c>
      <c r="F74" s="254" t="str">
        <f>IF(ROUND('Quarterly % Triangle'!F74-'Quarterly % Triangle'!F73,1)=0,"-",ROUND('Quarterly % Triangle'!F74-'Quarterly % Triangle'!F73,1))</f>
        <v>-</v>
      </c>
      <c r="G74" s="254" t="str">
        <f>IF(ROUND('Quarterly % Triangle'!G74-'Quarterly % Triangle'!G73,1)=0,"-",ROUND('Quarterly % Triangle'!G74-'Quarterly % Triangle'!G73,1))</f>
        <v>-</v>
      </c>
      <c r="H74" s="254" t="str">
        <f>IF(ROUND('Quarterly % Triangle'!H74-'Quarterly % Triangle'!H73,1)=0,"-",ROUND('Quarterly % Triangle'!H74-'Quarterly % Triangle'!H73,1))</f>
        <v>-</v>
      </c>
      <c r="I74" s="254" t="str">
        <f>IF(ROUND('Quarterly % Triangle'!I74-'Quarterly % Triangle'!I73,1)=0,"-",ROUND('Quarterly % Triangle'!I74-'Quarterly % Triangle'!I73,1))</f>
        <v>-</v>
      </c>
      <c r="J74" s="254" t="str">
        <f>IF(ROUND('Quarterly % Triangle'!J74-'Quarterly % Triangle'!J73,1)=0,"-",ROUND('Quarterly % Triangle'!J74-'Quarterly % Triangle'!J73,1))</f>
        <v>-</v>
      </c>
      <c r="K74" s="254" t="str">
        <f>IF(ROUND('Quarterly % Triangle'!K74-'Quarterly % Triangle'!K73,1)=0,"-",ROUND('Quarterly % Triangle'!K74-'Quarterly % Triangle'!K73,1))</f>
        <v>-</v>
      </c>
      <c r="L74" s="254" t="str">
        <f>IF(ROUND('Quarterly % Triangle'!L74-'Quarterly % Triangle'!L73,1)=0,"-",ROUND('Quarterly % Triangle'!L74-'Quarterly % Triangle'!L73,1))</f>
        <v>-</v>
      </c>
      <c r="M74" s="254" t="str">
        <f>IF(ROUND('Quarterly % Triangle'!M74-'Quarterly % Triangle'!M73,1)=0,"-",ROUND('Quarterly % Triangle'!M74-'Quarterly % Triangle'!M73,1))</f>
        <v>-</v>
      </c>
      <c r="N74" s="254" t="str">
        <f>IF(ROUND('Quarterly % Triangle'!N74-'Quarterly % Triangle'!N73,1)=0,"-",ROUND('Quarterly % Triangle'!N74-'Quarterly % Triangle'!N73,1))</f>
        <v>-</v>
      </c>
      <c r="O74" s="254" t="str">
        <f>IF(ROUND('Quarterly % Triangle'!O74-'Quarterly % Triangle'!O73,1)=0,"-",ROUND('Quarterly % Triangle'!O74-'Quarterly % Triangle'!O73,1))</f>
        <v>-</v>
      </c>
      <c r="P74" s="254" t="str">
        <f>IF(ROUND('Quarterly % Triangle'!P74-'Quarterly % Triangle'!P73,1)=0,"-",ROUND('Quarterly % Triangle'!P74-'Quarterly % Triangle'!P73,1))</f>
        <v>-</v>
      </c>
      <c r="Q74" s="254" t="str">
        <f>IF(ROUND('Quarterly % Triangle'!Q74-'Quarterly % Triangle'!Q73,1)=0,"-",ROUND('Quarterly % Triangle'!Q74-'Quarterly % Triangle'!Q73,1))</f>
        <v>-</v>
      </c>
      <c r="R74" s="254" t="str">
        <f>IF(ROUND('Quarterly % Triangle'!R74-'Quarterly % Triangle'!R73,1)=0,"-",ROUND('Quarterly % Triangle'!R74-'Quarterly % Triangle'!R73,1))</f>
        <v>-</v>
      </c>
      <c r="S74" s="254" t="str">
        <f>IF(ROUND('Quarterly % Triangle'!S74-'Quarterly % Triangle'!S73,1)=0,"-",ROUND('Quarterly % Triangle'!S74-'Quarterly % Triangle'!S73,1))</f>
        <v>-</v>
      </c>
      <c r="T74" s="254" t="str">
        <f>IF(ROUND('Quarterly % Triangle'!T74-'Quarterly % Triangle'!T73,1)=0,"-",ROUND('Quarterly % Triangle'!T74-'Quarterly % Triangle'!T73,1))</f>
        <v>-</v>
      </c>
      <c r="U74" s="254" t="str">
        <f>IF(ROUND('Quarterly % Triangle'!U74-'Quarterly % Triangle'!U73,1)=0,"-",ROUND('Quarterly % Triangle'!U74-'Quarterly % Triangle'!U73,1))</f>
        <v>-</v>
      </c>
      <c r="V74" s="254" t="str">
        <f>IF(ROUND('Quarterly % Triangle'!V74-'Quarterly % Triangle'!V73,1)=0,"-",ROUND('Quarterly % Triangle'!V74-'Quarterly % Triangle'!V73,1))</f>
        <v>-</v>
      </c>
      <c r="W74" s="254" t="str">
        <f>IF(ROUND('Quarterly % Triangle'!W74-'Quarterly % Triangle'!W73,1)=0,"-",ROUND('Quarterly % Triangle'!W74-'Quarterly % Triangle'!W73,1))</f>
        <v>-</v>
      </c>
      <c r="X74" s="254" t="str">
        <f>IF(ROUND('Quarterly % Triangle'!X74-'Quarterly % Triangle'!X73,1)=0,"-",ROUND('Quarterly % Triangle'!X74-'Quarterly % Triangle'!X73,1))</f>
        <v>-</v>
      </c>
      <c r="Y74" s="254" t="str">
        <f>IF(ROUND('Quarterly % Triangle'!Y74-'Quarterly % Triangle'!Y73,1)=0,"-",ROUND('Quarterly % Triangle'!Y74-'Quarterly % Triangle'!Y73,1))</f>
        <v>-</v>
      </c>
      <c r="Z74" s="254" t="str">
        <f>IF(ROUND('Quarterly % Triangle'!Z74-'Quarterly % Triangle'!Z73,1)=0,"-",ROUND('Quarterly % Triangle'!Z74-'Quarterly % Triangle'!Z73,1))</f>
        <v>-</v>
      </c>
      <c r="AA74" s="254" t="str">
        <f>IF(ROUND('Quarterly % Triangle'!AA74-'Quarterly % Triangle'!AA73,1)=0,"-",ROUND('Quarterly % Triangle'!AA74-'Quarterly % Triangle'!AA73,1))</f>
        <v>-</v>
      </c>
      <c r="AB74" s="254" t="str">
        <f>IF(ROUND('Quarterly % Triangle'!AB74-'Quarterly % Triangle'!AB73,1)=0,"-",ROUND('Quarterly % Triangle'!AB74-'Quarterly % Triangle'!AB73,1))</f>
        <v>-</v>
      </c>
      <c r="AC74" s="254" t="str">
        <f>IF(ROUND('Quarterly % Triangle'!AC74-'Quarterly % Triangle'!AC73,1)=0,"-",ROUND('Quarterly % Triangle'!AC74-'Quarterly % Triangle'!AC73,1))</f>
        <v>-</v>
      </c>
      <c r="AD74" s="254" t="str">
        <f>IF(ROUND('Quarterly % Triangle'!AD74-'Quarterly % Triangle'!AD73,1)=0,"-",ROUND('Quarterly % Triangle'!AD74-'Quarterly % Triangle'!AD73,1))</f>
        <v>-</v>
      </c>
      <c r="AE74" s="254" t="str">
        <f>IF(ROUND('Quarterly % Triangle'!AE74-'Quarterly % Triangle'!AE73,1)=0,"-",ROUND('Quarterly % Triangle'!AE74-'Quarterly % Triangle'!AE73,1))</f>
        <v>-</v>
      </c>
      <c r="AF74" s="254" t="str">
        <f>IF(ROUND('Quarterly % Triangle'!AF74-'Quarterly % Triangle'!AF73,1)=0,"-",ROUND('Quarterly % Triangle'!AF74-'Quarterly % Triangle'!AF73,1))</f>
        <v>-</v>
      </c>
      <c r="AG74" s="254" t="str">
        <f>IF(ROUND('Quarterly % Triangle'!AG74-'Quarterly % Triangle'!AG73,1)=0,"-",ROUND('Quarterly % Triangle'!AG74-'Quarterly % Triangle'!AG73,1))</f>
        <v>-</v>
      </c>
      <c r="AH74" s="254" t="str">
        <f>IF(ROUND('Quarterly % Triangle'!AH74-'Quarterly % Triangle'!AH73,1)=0,"-",ROUND('Quarterly % Triangle'!AH74-'Quarterly % Triangle'!AH73,1))</f>
        <v>-</v>
      </c>
      <c r="AI74" s="254" t="str">
        <f>IF(ROUND('Quarterly % Triangle'!AI74-'Quarterly % Triangle'!AI73,1)=0,"-",ROUND('Quarterly % Triangle'!AI74-'Quarterly % Triangle'!AI73,1))</f>
        <v>-</v>
      </c>
      <c r="AJ74" s="254" t="str">
        <f>IF(ROUND('Quarterly % Triangle'!AJ74-'Quarterly % Triangle'!AJ73,1)=0,"-",ROUND('Quarterly % Triangle'!AJ74-'Quarterly % Triangle'!AJ73,1))</f>
        <v>-</v>
      </c>
      <c r="AK74" s="254" t="str">
        <f>IF(ROUND('Quarterly % Triangle'!AK74-'Quarterly % Triangle'!AK73,1)=0,"-",ROUND('Quarterly % Triangle'!AK74-'Quarterly % Triangle'!AK73,1))</f>
        <v>-</v>
      </c>
      <c r="AL74" s="254" t="str">
        <f>IF(ROUND('Quarterly % Triangle'!AL74-'Quarterly % Triangle'!AL73,1)=0,"-",ROUND('Quarterly % Triangle'!AL74-'Quarterly % Triangle'!AL73,1))</f>
        <v>-</v>
      </c>
      <c r="AM74" s="254" t="str">
        <f>IF(ROUND('Quarterly % Triangle'!AM74-'Quarterly % Triangle'!AM73,1)=0,"-",ROUND('Quarterly % Triangle'!AM74-'Quarterly % Triangle'!AM73,1))</f>
        <v>-</v>
      </c>
      <c r="AN74" s="254" t="str">
        <f>IF(ROUND('Quarterly % Triangle'!AN74-'Quarterly % Triangle'!AN73,1)=0,"-",ROUND('Quarterly % Triangle'!AN74-'Quarterly % Triangle'!AN73,1))</f>
        <v>-</v>
      </c>
      <c r="AO74" s="254" t="str">
        <f>IF(ROUND('Quarterly % Triangle'!AO74-'Quarterly % Triangle'!AO73,1)=0,"-",ROUND('Quarterly % Triangle'!AO74-'Quarterly % Triangle'!AO73,1))</f>
        <v>-</v>
      </c>
      <c r="AP74" s="254" t="str">
        <f>IF(ROUND('Quarterly % Triangle'!AP74-'Quarterly % Triangle'!AP73,1)=0,"-",ROUND('Quarterly % Triangle'!AP74-'Quarterly % Triangle'!AP73,1))</f>
        <v>-</v>
      </c>
      <c r="AQ74" s="254" t="str">
        <f>IF(ROUND('Quarterly % Triangle'!AQ74-'Quarterly % Triangle'!AQ73,1)=0,"-",ROUND('Quarterly % Triangle'!AQ74-'Quarterly % Triangle'!AQ73,1))</f>
        <v>-</v>
      </c>
      <c r="AR74" s="254" t="str">
        <f>IF(ROUND('Quarterly % Triangle'!AR74-'Quarterly % Triangle'!AR73,1)=0,"-",ROUND('Quarterly % Triangle'!AR74-'Quarterly % Triangle'!AR73,1))</f>
        <v>-</v>
      </c>
      <c r="AS74" s="254" t="str">
        <f>IF(ROUND('Quarterly % Triangle'!AS74-'Quarterly % Triangle'!AS73,1)=0,"-",ROUND('Quarterly % Triangle'!AS74-'Quarterly % Triangle'!AS73,1))</f>
        <v>-</v>
      </c>
      <c r="AT74" s="254" t="str">
        <f>IF(ROUND('Quarterly % Triangle'!AT74-'Quarterly % Triangle'!AT73,1)=0,"-",ROUND('Quarterly % Triangle'!AT74-'Quarterly % Triangle'!AT73,1))</f>
        <v>-</v>
      </c>
      <c r="AU74" s="254" t="str">
        <f>IF(ROUND('Quarterly % Triangle'!AU74-'Quarterly % Triangle'!AU73,1)=0,"-",ROUND('Quarterly % Triangle'!AU74-'Quarterly % Triangle'!AU73,1))</f>
        <v>-</v>
      </c>
      <c r="AV74" s="254" t="str">
        <f>IF(ROUND('Quarterly % Triangle'!AV74-'Quarterly % Triangle'!AV73,1)=0,"-",ROUND('Quarterly % Triangle'!AV74-'Quarterly % Triangle'!AV73,1))</f>
        <v>-</v>
      </c>
      <c r="AW74" s="254" t="str">
        <f>IF(ROUND('Quarterly % Triangle'!AW74-'Quarterly % Triangle'!AW73,1)=0,"-",ROUND('Quarterly % Triangle'!AW74-'Quarterly % Triangle'!AW73,1))</f>
        <v>-</v>
      </c>
      <c r="AX74" s="254" t="str">
        <f>IF(ROUND('Quarterly % Triangle'!AX74-'Quarterly % Triangle'!AX73,1)=0,"-",ROUND('Quarterly % Triangle'!AX74-'Quarterly % Triangle'!AX73,1))</f>
        <v>-</v>
      </c>
      <c r="AY74" s="254" t="str">
        <f>IF(ROUND('Quarterly % Triangle'!AY74-'Quarterly % Triangle'!AY73,1)=0,"-",ROUND('Quarterly % Triangle'!AY74-'Quarterly % Triangle'!AY73,1))</f>
        <v>-</v>
      </c>
      <c r="AZ74" s="255" t="str">
        <f>IF(ROUND('Quarterly % Triangle'!AZ74-'Quarterly % Triangle'!AZ73,1)=0,"-",ROUND('Quarterly % Triangle'!AZ74-'Quarterly % Triangle'!AZ73,1))</f>
        <v>-</v>
      </c>
      <c r="BA74" s="254" t="str">
        <f>IF(ROUND('Quarterly % Triangle'!BA74-'Quarterly % Triangle'!BA73,1)=0,"-",ROUND('Quarterly % Triangle'!BA74-'Quarterly % Triangle'!BA73,1))</f>
        <v>-</v>
      </c>
      <c r="BB74" s="254" t="str">
        <f>IF(ROUND('Quarterly % Triangle'!BB74-'Quarterly % Triangle'!BB73,1)=0,"-",ROUND('Quarterly % Triangle'!BB74-'Quarterly % Triangle'!BB73,1))</f>
        <v>-</v>
      </c>
      <c r="BC74" s="254" t="str">
        <f>IF(ROUND('Quarterly % Triangle'!BC74-'Quarterly % Triangle'!BC73,1)=0,"-",ROUND('Quarterly % Triangle'!BC74-'Quarterly % Triangle'!BC73,1))</f>
        <v>-</v>
      </c>
      <c r="BD74" s="254" t="str">
        <f>IF(ROUND('Quarterly % Triangle'!BD74-'Quarterly % Triangle'!BD73,1)=0,"-",ROUND('Quarterly % Triangle'!BD74-'Quarterly % Triangle'!BD73,1))</f>
        <v>-</v>
      </c>
      <c r="BE74" s="254" t="str">
        <f>IF(ROUND('Quarterly % Triangle'!BE74-'Quarterly % Triangle'!BE73,1)=0,"-",ROUND('Quarterly % Triangle'!BE74-'Quarterly % Triangle'!BE73,1))</f>
        <v>-</v>
      </c>
      <c r="BF74" s="254" t="str">
        <f>IF(ROUND('Quarterly % Triangle'!BF74-'Quarterly % Triangle'!BF73,1)=0,"-",ROUND('Quarterly % Triangle'!BF74-'Quarterly % Triangle'!BF73,1))</f>
        <v>-</v>
      </c>
      <c r="BG74" s="254" t="str">
        <f>IF(ROUND('Quarterly % Triangle'!BG74-'Quarterly % Triangle'!BG73,1)=0,"-",ROUND('Quarterly % Triangle'!BG74-'Quarterly % Triangle'!BG73,1))</f>
        <v>-</v>
      </c>
      <c r="BH74" s="254" t="str">
        <f>IF(ROUND('Quarterly % Triangle'!BH74-'Quarterly % Triangle'!BH73,1)=0,"-",ROUND('Quarterly % Triangle'!BH74-'Quarterly % Triangle'!BH73,1))</f>
        <v>-</v>
      </c>
      <c r="BI74" s="254" t="str">
        <f>IF(ROUND('Quarterly % Triangle'!BI74-'Quarterly % Triangle'!BI73,1)=0,"-",ROUND('Quarterly % Triangle'!BI74-'Quarterly % Triangle'!BI73,1))</f>
        <v>-</v>
      </c>
      <c r="BJ74" s="221">
        <f>IF(ROUND('Quarterly % Triangle'!BJ74-'Quarterly % Triangle'!BJ73,1)=0,"-",ROUND('Quarterly % Triangle'!BJ74-'Quarterly % Triangle'!BJ73,1))</f>
        <v>0.2</v>
      </c>
      <c r="BK74" s="221">
        <f>IF(ROUND('Quarterly % Triangle'!BK74-'Quarterly % Triangle'!BK73,1)=0,"-",ROUND('Quarterly % Triangle'!BK74-'Quarterly % Triangle'!BK73,1))</f>
        <v>-0.1</v>
      </c>
      <c r="BL74" s="220"/>
      <c r="BM74" s="231"/>
    </row>
    <row r="75" spans="1:65" s="111" customFormat="1" ht="13.8" thickBot="1" x14ac:dyDescent="0.3">
      <c r="A75" s="93"/>
      <c r="B75" s="259" t="s">
        <v>400</v>
      </c>
      <c r="C75" s="249" t="str">
        <f>IF(ROUND('Quarterly % Triangle'!C75-'Quarterly % Triangle'!C74,1)=0,"-",ROUND('Quarterly % Triangle'!C75-'Quarterly % Triangle'!C74,1))</f>
        <v>-</v>
      </c>
      <c r="D75" s="249" t="str">
        <f>IF(ROUND('Quarterly % Triangle'!D75-'Quarterly % Triangle'!D74,1)=0,"-",ROUND('Quarterly % Triangle'!D75-'Quarterly % Triangle'!D74,1))</f>
        <v>-</v>
      </c>
      <c r="E75" s="249" t="str">
        <f>IF(ROUND('Quarterly % Triangle'!E75-'Quarterly % Triangle'!E74,1)=0,"-",ROUND('Quarterly % Triangle'!E75-'Quarterly % Triangle'!E74,1))</f>
        <v>-</v>
      </c>
      <c r="F75" s="249" t="str">
        <f>IF(ROUND('Quarterly % Triangle'!F75-'Quarterly % Triangle'!F74,1)=0,"-",ROUND('Quarterly % Triangle'!F75-'Quarterly % Triangle'!F74,1))</f>
        <v>-</v>
      </c>
      <c r="G75" s="249" t="str">
        <f>IF(ROUND('Quarterly % Triangle'!G75-'Quarterly % Triangle'!G74,1)=0,"-",ROUND('Quarterly % Triangle'!G75-'Quarterly % Triangle'!G74,1))</f>
        <v>-</v>
      </c>
      <c r="H75" s="249" t="str">
        <f>IF(ROUND('Quarterly % Triangle'!H75-'Quarterly % Triangle'!H74,1)=0,"-",ROUND('Quarterly % Triangle'!H75-'Quarterly % Triangle'!H74,1))</f>
        <v>-</v>
      </c>
      <c r="I75" s="249" t="str">
        <f>IF(ROUND('Quarterly % Triangle'!I75-'Quarterly % Triangle'!I74,1)=0,"-",ROUND('Quarterly % Triangle'!I75-'Quarterly % Triangle'!I74,1))</f>
        <v>-</v>
      </c>
      <c r="J75" s="249" t="str">
        <f>IF(ROUND('Quarterly % Triangle'!J75-'Quarterly % Triangle'!J74,1)=0,"-",ROUND('Quarterly % Triangle'!J75-'Quarterly % Triangle'!J74,1))</f>
        <v>-</v>
      </c>
      <c r="K75" s="249" t="str">
        <f>IF(ROUND('Quarterly % Triangle'!K75-'Quarterly % Triangle'!K74,1)=0,"-",ROUND('Quarterly % Triangle'!K75-'Quarterly % Triangle'!K74,1))</f>
        <v>-</v>
      </c>
      <c r="L75" s="249" t="str">
        <f>IF(ROUND('Quarterly % Triangle'!L75-'Quarterly % Triangle'!L74,1)=0,"-",ROUND('Quarterly % Triangle'!L75-'Quarterly % Triangle'!L74,1))</f>
        <v>-</v>
      </c>
      <c r="M75" s="249" t="str">
        <f>IF(ROUND('Quarterly % Triangle'!M75-'Quarterly % Triangle'!M74,1)=0,"-",ROUND('Quarterly % Triangle'!M75-'Quarterly % Triangle'!M74,1))</f>
        <v>-</v>
      </c>
      <c r="N75" s="249" t="str">
        <f>IF(ROUND('Quarterly % Triangle'!N75-'Quarterly % Triangle'!N74,1)=0,"-",ROUND('Quarterly % Triangle'!N75-'Quarterly % Triangle'!N74,1))</f>
        <v>-</v>
      </c>
      <c r="O75" s="249" t="str">
        <f>IF(ROUND('Quarterly % Triangle'!O75-'Quarterly % Triangle'!O74,1)=0,"-",ROUND('Quarterly % Triangle'!O75-'Quarterly % Triangle'!O74,1))</f>
        <v>-</v>
      </c>
      <c r="P75" s="249" t="str">
        <f>IF(ROUND('Quarterly % Triangle'!P75-'Quarterly % Triangle'!P74,1)=0,"-",ROUND('Quarterly % Triangle'!P75-'Quarterly % Triangle'!P74,1))</f>
        <v>-</v>
      </c>
      <c r="Q75" s="249" t="str">
        <f>IF(ROUND('Quarterly % Triangle'!Q75-'Quarterly % Triangle'!Q74,1)=0,"-",ROUND('Quarterly % Triangle'!Q75-'Quarterly % Triangle'!Q74,1))</f>
        <v>-</v>
      </c>
      <c r="R75" s="249" t="str">
        <f>IF(ROUND('Quarterly % Triangle'!R75-'Quarterly % Triangle'!R74,1)=0,"-",ROUND('Quarterly % Triangle'!R75-'Quarterly % Triangle'!R74,1))</f>
        <v>-</v>
      </c>
      <c r="S75" s="249" t="str">
        <f>IF(ROUND('Quarterly % Triangle'!S75-'Quarterly % Triangle'!S74,1)=0,"-",ROUND('Quarterly % Triangle'!S75-'Quarterly % Triangle'!S74,1))</f>
        <v>-</v>
      </c>
      <c r="T75" s="249" t="str">
        <f>IF(ROUND('Quarterly % Triangle'!T75-'Quarterly % Triangle'!T74,1)=0,"-",ROUND('Quarterly % Triangle'!T75-'Quarterly % Triangle'!T74,1))</f>
        <v>-</v>
      </c>
      <c r="U75" s="249" t="str">
        <f>IF(ROUND('Quarterly % Triangle'!U75-'Quarterly % Triangle'!U74,1)=0,"-",ROUND('Quarterly % Triangle'!U75-'Quarterly % Triangle'!U74,1))</f>
        <v>-</v>
      </c>
      <c r="V75" s="249" t="str">
        <f>IF(ROUND('Quarterly % Triangle'!V75-'Quarterly % Triangle'!V74,1)=0,"-",ROUND('Quarterly % Triangle'!V75-'Quarterly % Triangle'!V74,1))</f>
        <v>-</v>
      </c>
      <c r="W75" s="249" t="str">
        <f>IF(ROUND('Quarterly % Triangle'!W75-'Quarterly % Triangle'!W74,1)=0,"-",ROUND('Quarterly % Triangle'!W75-'Quarterly % Triangle'!W74,1))</f>
        <v>-</v>
      </c>
      <c r="X75" s="249" t="str">
        <f>IF(ROUND('Quarterly % Triangle'!X75-'Quarterly % Triangle'!X74,1)=0,"-",ROUND('Quarterly % Triangle'!X75-'Quarterly % Triangle'!X74,1))</f>
        <v>-</v>
      </c>
      <c r="Y75" s="249" t="str">
        <f>IF(ROUND('Quarterly % Triangle'!Y75-'Quarterly % Triangle'!Y74,1)=0,"-",ROUND('Quarterly % Triangle'!Y75-'Quarterly % Triangle'!Y74,1))</f>
        <v>-</v>
      </c>
      <c r="Z75" s="249" t="str">
        <f>IF(ROUND('Quarterly % Triangle'!Z75-'Quarterly % Triangle'!Z74,1)=0,"-",ROUND('Quarterly % Triangle'!Z75-'Quarterly % Triangle'!Z74,1))</f>
        <v>-</v>
      </c>
      <c r="AA75" s="249" t="str">
        <f>IF(ROUND('Quarterly % Triangle'!AA75-'Quarterly % Triangle'!AA74,1)=0,"-",ROUND('Quarterly % Triangle'!AA75-'Quarterly % Triangle'!AA74,1))</f>
        <v>-</v>
      </c>
      <c r="AB75" s="249" t="str">
        <f>IF(ROUND('Quarterly % Triangle'!AB75-'Quarterly % Triangle'!AB74,1)=0,"-",ROUND('Quarterly % Triangle'!AB75-'Quarterly % Triangle'!AB74,1))</f>
        <v>-</v>
      </c>
      <c r="AC75" s="249" t="str">
        <f>IF(ROUND('Quarterly % Triangle'!AC75-'Quarterly % Triangle'!AC74,1)=0,"-",ROUND('Quarterly % Triangle'!AC75-'Quarterly % Triangle'!AC74,1))</f>
        <v>-</v>
      </c>
      <c r="AD75" s="249" t="str">
        <f>IF(ROUND('Quarterly % Triangle'!AD75-'Quarterly % Triangle'!AD74,1)=0,"-",ROUND('Quarterly % Triangle'!AD75-'Quarterly % Triangle'!AD74,1))</f>
        <v>-</v>
      </c>
      <c r="AE75" s="249" t="str">
        <f>IF(ROUND('Quarterly % Triangle'!AE75-'Quarterly % Triangle'!AE74,1)=0,"-",ROUND('Quarterly % Triangle'!AE75-'Quarterly % Triangle'!AE74,1))</f>
        <v>-</v>
      </c>
      <c r="AF75" s="249" t="str">
        <f>IF(ROUND('Quarterly % Triangle'!AF75-'Quarterly % Triangle'!AF74,1)=0,"-",ROUND('Quarterly % Triangle'!AF75-'Quarterly % Triangle'!AF74,1))</f>
        <v>-</v>
      </c>
      <c r="AG75" s="249" t="str">
        <f>IF(ROUND('Quarterly % Triangle'!AG75-'Quarterly % Triangle'!AG74,1)=0,"-",ROUND('Quarterly % Triangle'!AG75-'Quarterly % Triangle'!AG74,1))</f>
        <v>-</v>
      </c>
      <c r="AH75" s="249" t="str">
        <f>IF(ROUND('Quarterly % Triangle'!AH75-'Quarterly % Triangle'!AH74,1)=0,"-",ROUND('Quarterly % Triangle'!AH75-'Quarterly % Triangle'!AH74,1))</f>
        <v>-</v>
      </c>
      <c r="AI75" s="249" t="str">
        <f>IF(ROUND('Quarterly % Triangle'!AI75-'Quarterly % Triangle'!AI74,1)=0,"-",ROUND('Quarterly % Triangle'!AI75-'Quarterly % Triangle'!AI74,1))</f>
        <v>-</v>
      </c>
      <c r="AJ75" s="249" t="str">
        <f>IF(ROUND('Quarterly % Triangle'!AJ75-'Quarterly % Triangle'!AJ74,1)=0,"-",ROUND('Quarterly % Triangle'!AJ75-'Quarterly % Triangle'!AJ74,1))</f>
        <v>-</v>
      </c>
      <c r="AK75" s="249" t="str">
        <f>IF(ROUND('Quarterly % Triangle'!AK75-'Quarterly % Triangle'!AK74,1)=0,"-",ROUND('Quarterly % Triangle'!AK75-'Quarterly % Triangle'!AK74,1))</f>
        <v>-</v>
      </c>
      <c r="AL75" s="249" t="str">
        <f>IF(ROUND('Quarterly % Triangle'!AL75-'Quarterly % Triangle'!AL74,1)=0,"-",ROUND('Quarterly % Triangle'!AL75-'Quarterly % Triangle'!AL74,1))</f>
        <v>-</v>
      </c>
      <c r="AM75" s="249" t="str">
        <f>IF(ROUND('Quarterly % Triangle'!AM75-'Quarterly % Triangle'!AM74,1)=0,"-",ROUND('Quarterly % Triangle'!AM75-'Quarterly % Triangle'!AM74,1))</f>
        <v>-</v>
      </c>
      <c r="AN75" s="249" t="str">
        <f>IF(ROUND('Quarterly % Triangle'!AN75-'Quarterly % Triangle'!AN74,1)=0,"-",ROUND('Quarterly % Triangle'!AN75-'Quarterly % Triangle'!AN74,1))</f>
        <v>-</v>
      </c>
      <c r="AO75" s="249" t="str">
        <f>IF(ROUND('Quarterly % Triangle'!AO75-'Quarterly % Triangle'!AO74,1)=0,"-",ROUND('Quarterly % Triangle'!AO75-'Quarterly % Triangle'!AO74,1))</f>
        <v>-</v>
      </c>
      <c r="AP75" s="249" t="str">
        <f>IF(ROUND('Quarterly % Triangle'!AP75-'Quarterly % Triangle'!AP74,1)=0,"-",ROUND('Quarterly % Triangle'!AP75-'Quarterly % Triangle'!AP74,1))</f>
        <v>-</v>
      </c>
      <c r="AQ75" s="249" t="str">
        <f>IF(ROUND('Quarterly % Triangle'!AQ75-'Quarterly % Triangle'!AQ74,1)=0,"-",ROUND('Quarterly % Triangle'!AQ75-'Quarterly % Triangle'!AQ74,1))</f>
        <v>-</v>
      </c>
      <c r="AR75" s="249" t="str">
        <f>IF(ROUND('Quarterly % Triangle'!AR75-'Quarterly % Triangle'!AR74,1)=0,"-",ROUND('Quarterly % Triangle'!AR75-'Quarterly % Triangle'!AR74,1))</f>
        <v>-</v>
      </c>
      <c r="AS75" s="249" t="str">
        <f>IF(ROUND('Quarterly % Triangle'!AS75-'Quarterly % Triangle'!AS74,1)=0,"-",ROUND('Quarterly % Triangle'!AS75-'Quarterly % Triangle'!AS74,1))</f>
        <v>-</v>
      </c>
      <c r="AT75" s="249" t="str">
        <f>IF(ROUND('Quarterly % Triangle'!AT75-'Quarterly % Triangle'!AT74,1)=0,"-",ROUND('Quarterly % Triangle'!AT75-'Quarterly % Triangle'!AT74,1))</f>
        <v>-</v>
      </c>
      <c r="AU75" s="249" t="str">
        <f>IF(ROUND('Quarterly % Triangle'!AU75-'Quarterly % Triangle'!AU74,1)=0,"-",ROUND('Quarterly % Triangle'!AU75-'Quarterly % Triangle'!AU74,1))</f>
        <v>-</v>
      </c>
      <c r="AV75" s="249" t="str">
        <f>IF(ROUND('Quarterly % Triangle'!AV75-'Quarterly % Triangle'!AV74,1)=0,"-",ROUND('Quarterly % Triangle'!AV75-'Quarterly % Triangle'!AV74,1))</f>
        <v>-</v>
      </c>
      <c r="AW75" s="249" t="str">
        <f>IF(ROUND('Quarterly % Triangle'!AW75-'Quarterly % Triangle'!AW74,1)=0,"-",ROUND('Quarterly % Triangle'!AW75-'Quarterly % Triangle'!AW74,1))</f>
        <v>-</v>
      </c>
      <c r="AX75" s="249" t="str">
        <f>IF(ROUND('Quarterly % Triangle'!AX75-'Quarterly % Triangle'!AX74,1)=0,"-",ROUND('Quarterly % Triangle'!AX75-'Quarterly % Triangle'!AX74,1))</f>
        <v>-</v>
      </c>
      <c r="AY75" s="249" t="str">
        <f>IF(ROUND('Quarterly % Triangle'!AY75-'Quarterly % Triangle'!AY74,1)=0,"-",ROUND('Quarterly % Triangle'!AY75-'Quarterly % Triangle'!AY74,1))</f>
        <v>-</v>
      </c>
      <c r="AZ75" s="249" t="str">
        <f>IF(ROUND('Quarterly % Triangle'!AZ75-'Quarterly % Triangle'!AZ74,1)=0,"-",ROUND('Quarterly % Triangle'!AZ75-'Quarterly % Triangle'!AZ74,1))</f>
        <v>-</v>
      </c>
      <c r="BA75" s="250" t="str">
        <f>IF(ROUND('Quarterly % Triangle'!BA75-'Quarterly % Triangle'!BA74,1)=0,"-",ROUND('Quarterly % Triangle'!BA75-'Quarterly % Triangle'!BA74,1))</f>
        <v>-</v>
      </c>
      <c r="BB75" s="249" t="str">
        <f>IF(ROUND('Quarterly % Triangle'!BB75-'Quarterly % Triangle'!BB74,1)=0,"-",ROUND('Quarterly % Triangle'!BB75-'Quarterly % Triangle'!BB74,1))</f>
        <v>-</v>
      </c>
      <c r="BC75" s="249" t="str">
        <f>IF(ROUND('Quarterly % Triangle'!BC75-'Quarterly % Triangle'!BC74,1)=0,"-",ROUND('Quarterly % Triangle'!BC75-'Quarterly % Triangle'!BC74,1))</f>
        <v>-</v>
      </c>
      <c r="BD75" s="249" t="str">
        <f>IF(ROUND('Quarterly % Triangle'!BD75-'Quarterly % Triangle'!BD74,1)=0,"-",ROUND('Quarterly % Triangle'!BD75-'Quarterly % Triangle'!BD74,1))</f>
        <v>-</v>
      </c>
      <c r="BE75" s="249" t="str">
        <f>IF(ROUND('Quarterly % Triangle'!BE75-'Quarterly % Triangle'!BE74,1)=0,"-",ROUND('Quarterly % Triangle'!BE75-'Quarterly % Triangle'!BE74,1))</f>
        <v>-</v>
      </c>
      <c r="BF75" s="249" t="str">
        <f>IF(ROUND('Quarterly % Triangle'!BF75-'Quarterly % Triangle'!BF74,1)=0,"-",ROUND('Quarterly % Triangle'!BF75-'Quarterly % Triangle'!BF74,1))</f>
        <v>-</v>
      </c>
      <c r="BG75" s="249" t="str">
        <f>IF(ROUND('Quarterly % Triangle'!BG75-'Quarterly % Triangle'!BG74,1)=0,"-",ROUND('Quarterly % Triangle'!BG75-'Quarterly % Triangle'!BG74,1))</f>
        <v>-</v>
      </c>
      <c r="BH75" s="249" t="str">
        <f>IF(ROUND('Quarterly % Triangle'!BH75-'Quarterly % Triangle'!BH74,1)=0,"-",ROUND('Quarterly % Triangle'!BH75-'Quarterly % Triangle'!BH74,1))</f>
        <v>-</v>
      </c>
      <c r="BI75" s="249">
        <f>IF(ROUND('Quarterly % Triangle'!BI75-'Quarterly % Triangle'!BI74,1)=0,"-",ROUND('Quarterly % Triangle'!BI75-'Quarterly % Triangle'!BI74,1))</f>
        <v>-0.1</v>
      </c>
      <c r="BJ75" s="251" t="str">
        <f>IF(ROUND('Quarterly % Triangle'!BJ75-'Quarterly % Triangle'!BJ74,1)=0,"-",ROUND('Quarterly % Triangle'!BJ75-'Quarterly % Triangle'!BJ74,1))</f>
        <v>-</v>
      </c>
      <c r="BK75" s="251">
        <f>IF(ROUND('Quarterly % Triangle'!BK75-'Quarterly % Triangle'!BK74,1)=0,"-",ROUND('Quarterly % Triangle'!BK75-'Quarterly % Triangle'!BK74,1))</f>
        <v>-0.2</v>
      </c>
      <c r="BL75" s="221" t="str">
        <f>IF(ROUND('Quarterly % Triangle'!BL75-'Quarterly % Triangle'!BL74,1)=0,"-",ROUND('Quarterly % Triangle'!BL75-'Quarterly % Triangle'!BL74,1))</f>
        <v>-</v>
      </c>
      <c r="BM75" s="232"/>
    </row>
    <row r="76" spans="1:65" s="111" customFormat="1" ht="13.8" thickBot="1" x14ac:dyDescent="0.3">
      <c r="A76" s="93"/>
      <c r="B76" s="245" t="s">
        <v>19</v>
      </c>
      <c r="C76" s="246">
        <f>'Quarterly % Triangle'!C76</f>
        <v>-0.6</v>
      </c>
      <c r="D76" s="246">
        <f>'Quarterly % Triangle'!D76</f>
        <v>1.4</v>
      </c>
      <c r="E76" s="246">
        <f>'Quarterly % Triangle'!E76</f>
        <v>0</v>
      </c>
      <c r="F76" s="246">
        <f>'Quarterly % Triangle'!F76</f>
        <v>0.4</v>
      </c>
      <c r="G76" s="246">
        <f>'Quarterly % Triangle'!G76</f>
        <v>0.1</v>
      </c>
      <c r="H76" s="246">
        <f>'Quarterly % Triangle'!H76</f>
        <v>0.8</v>
      </c>
      <c r="I76" s="246">
        <f>'Quarterly % Triangle'!I76</f>
        <v>0.6</v>
      </c>
      <c r="J76" s="246">
        <f>'Quarterly % Triangle'!J76</f>
        <v>0.5</v>
      </c>
      <c r="K76" s="246">
        <f>'Quarterly % Triangle'!K76</f>
        <v>0.5</v>
      </c>
      <c r="L76" s="246">
        <f>'Quarterly % Triangle'!L76</f>
        <v>1.5</v>
      </c>
      <c r="M76" s="246">
        <f>'Quarterly % Triangle'!M76</f>
        <v>0</v>
      </c>
      <c r="N76" s="246">
        <f>'Quarterly % Triangle'!N76</f>
        <v>0.4</v>
      </c>
      <c r="O76" s="246">
        <f>'Quarterly % Triangle'!O76</f>
        <v>0.7</v>
      </c>
      <c r="P76" s="246">
        <f>'Quarterly % Triangle'!P76</f>
        <v>1.5</v>
      </c>
      <c r="Q76" s="246">
        <f>'Quarterly % Triangle'!Q76</f>
        <v>0.4</v>
      </c>
      <c r="R76" s="246">
        <f>'Quarterly % Triangle'!R76</f>
        <v>0.3</v>
      </c>
      <c r="S76" s="246">
        <f>'Quarterly % Triangle'!S76</f>
        <v>1.4</v>
      </c>
      <c r="T76" s="246">
        <f>'Quarterly % Triangle'!T76</f>
        <v>1.5</v>
      </c>
      <c r="U76" s="246">
        <f>'Quarterly % Triangle'!U76</f>
        <v>0.3</v>
      </c>
      <c r="V76" s="246">
        <f>'Quarterly % Triangle'!V76</f>
        <v>-0.4</v>
      </c>
      <c r="W76" s="246">
        <f>'Quarterly % Triangle'!W76</f>
        <v>-0.9</v>
      </c>
      <c r="X76" s="246">
        <f>'Quarterly % Triangle'!X76</f>
        <v>-0.3</v>
      </c>
      <c r="Y76" s="246">
        <f>'Quarterly % Triangle'!Y76</f>
        <v>0</v>
      </c>
      <c r="Z76" s="246">
        <f>'Quarterly % Triangle'!Z76</f>
        <v>0.4</v>
      </c>
      <c r="AA76" s="246">
        <f>'Quarterly % Triangle'!AA76</f>
        <v>0.5</v>
      </c>
      <c r="AB76" s="246">
        <f>'Quarterly % Triangle'!AB76</f>
        <v>0.9</v>
      </c>
      <c r="AC76" s="246">
        <f>'Quarterly % Triangle'!AC76</f>
        <v>-0.5</v>
      </c>
      <c r="AD76" s="246">
        <f>'Quarterly % Triangle'!AD76</f>
        <v>0.3</v>
      </c>
      <c r="AE76" s="246">
        <f>'Quarterly % Triangle'!AE76</f>
        <v>0.3</v>
      </c>
      <c r="AF76" s="246">
        <f>'Quarterly % Triangle'!AF76</f>
        <v>1</v>
      </c>
      <c r="AG76" s="246">
        <f>'Quarterly % Triangle'!AG76</f>
        <v>-0.5</v>
      </c>
      <c r="AH76" s="246">
        <f>'Quarterly % Triangle'!AH76</f>
        <v>0.4</v>
      </c>
      <c r="AI76" s="246">
        <f>'Quarterly % Triangle'!AI76</f>
        <v>0.4</v>
      </c>
      <c r="AJ76" s="246">
        <f>'Quarterly % Triangle'!AJ76</f>
        <v>0.5</v>
      </c>
      <c r="AK76" s="246">
        <f>'Quarterly % Triangle'!AK76</f>
        <v>0.2</v>
      </c>
      <c r="AL76" s="246">
        <f>'Quarterly % Triangle'!AL76</f>
        <v>0.4</v>
      </c>
      <c r="AM76" s="246">
        <f>'Quarterly % Triangle'!AM76</f>
        <v>0.4</v>
      </c>
      <c r="AN76" s="246">
        <f>'Quarterly % Triangle'!AN76</f>
        <v>-0.2</v>
      </c>
      <c r="AO76" s="246">
        <f>'Quarterly % Triangle'!AO76</f>
        <v>0.2</v>
      </c>
      <c r="AP76" s="246">
        <f>'Quarterly % Triangle'!AP76</f>
        <v>0.9</v>
      </c>
      <c r="AQ76" s="246">
        <f>'Quarterly % Triangle'!AQ76</f>
        <v>0</v>
      </c>
      <c r="AR76" s="246">
        <f>'Quarterly % Triangle'!AR76</f>
        <v>0.4</v>
      </c>
      <c r="AS76" s="246">
        <f>'Quarterly % Triangle'!AS76</f>
        <v>0.2</v>
      </c>
      <c r="AT76" s="246">
        <f>'Quarterly % Triangle'!AT76</f>
        <v>0</v>
      </c>
      <c r="AU76" s="246">
        <f>'Quarterly % Triangle'!AU76</f>
        <v>-0.2</v>
      </c>
      <c r="AV76" s="246">
        <f>'Quarterly % Triangle'!AV76</f>
        <v>0.4</v>
      </c>
      <c r="AW76" s="246">
        <f>'Quarterly % Triangle'!AW76</f>
        <v>0.1</v>
      </c>
      <c r="AX76" s="246">
        <f>'Quarterly % Triangle'!AX76</f>
        <v>0.4</v>
      </c>
      <c r="AY76" s="247">
        <f>'Quarterly % Triangle'!AY76</f>
        <v>0.5</v>
      </c>
      <c r="AZ76" s="246">
        <f>'Quarterly % Triangle'!AZ76</f>
        <v>0.6</v>
      </c>
      <c r="BA76" s="246">
        <f>'Quarterly % Triangle'!BA76</f>
        <v>0.2</v>
      </c>
      <c r="BB76" s="246">
        <f>'Quarterly % Triangle'!BB76</f>
        <v>-0.1</v>
      </c>
      <c r="BC76" s="246">
        <f>'Quarterly % Triangle'!BC76</f>
        <v>0.5</v>
      </c>
      <c r="BD76" s="246">
        <f>'Quarterly % Triangle'!BD76</f>
        <v>0.5</v>
      </c>
      <c r="BE76" s="246">
        <f>'Quarterly % Triangle'!BE76</f>
        <v>0.4</v>
      </c>
      <c r="BF76" s="246">
        <f>'Quarterly % Triangle'!BF76</f>
        <v>0.3</v>
      </c>
      <c r="BG76" s="246">
        <f>'Quarterly % Triangle'!BG76</f>
        <v>0.6</v>
      </c>
      <c r="BH76" s="246">
        <f>'Quarterly % Triangle'!BH76</f>
        <v>0.3</v>
      </c>
      <c r="BI76" s="246">
        <f>'Quarterly % Triangle'!BI76</f>
        <v>0.5</v>
      </c>
      <c r="BJ76" s="248">
        <f>'Quarterly % Triangle'!BJ76</f>
        <v>0.3</v>
      </c>
      <c r="BK76" s="248">
        <f>'Quarterly % Triangle'!BK76</f>
        <v>0.3</v>
      </c>
      <c r="BL76" s="262">
        <f>'Quarterly % Triangle'!BL76</f>
        <v>0.3</v>
      </c>
      <c r="BM76" s="233">
        <f>'Quarterly % Triangle'!BM76</f>
        <v>1.1000000000000001</v>
      </c>
    </row>
    <row r="77" spans="1:65" x14ac:dyDescent="0.25">
      <c r="C77" s="113"/>
    </row>
    <row r="78" spans="1:65" x14ac:dyDescent="0.25">
      <c r="C78" s="113"/>
    </row>
    <row r="79" spans="1:65" x14ac:dyDescent="0.25">
      <c r="C79" s="113"/>
    </row>
    <row r="80" spans="1:65" x14ac:dyDescent="0.25">
      <c r="C80" s="113"/>
    </row>
    <row r="81" spans="3:3" x14ac:dyDescent="0.25">
      <c r="C81" s="113"/>
    </row>
    <row r="82" spans="3:3" x14ac:dyDescent="0.25">
      <c r="C82" s="113"/>
    </row>
    <row r="83" spans="3:3" x14ac:dyDescent="0.25">
      <c r="C83" s="113"/>
    </row>
    <row r="84" spans="3:3" x14ac:dyDescent="0.25">
      <c r="C84" s="113"/>
    </row>
    <row r="85" spans="3:3" x14ac:dyDescent="0.25">
      <c r="C85" s="113"/>
    </row>
    <row r="86" spans="3:3" x14ac:dyDescent="0.25">
      <c r="C86" s="113"/>
    </row>
    <row r="87" spans="3:3" x14ac:dyDescent="0.25">
      <c r="C87" s="113"/>
    </row>
    <row r="88" spans="3:3" x14ac:dyDescent="0.25">
      <c r="C88" s="113"/>
    </row>
    <row r="89" spans="3:3" x14ac:dyDescent="0.25">
      <c r="C89" s="113"/>
    </row>
    <row r="90" spans="3:3" x14ac:dyDescent="0.25">
      <c r="C90" s="113"/>
    </row>
    <row r="91" spans="3:3" x14ac:dyDescent="0.25">
      <c r="C91" s="113"/>
    </row>
    <row r="92" spans="3:3" x14ac:dyDescent="0.25">
      <c r="C92" s="113"/>
    </row>
    <row r="93" spans="3:3" x14ac:dyDescent="0.25">
      <c r="C93" s="113"/>
    </row>
    <row r="94" spans="3:3" x14ac:dyDescent="0.25">
      <c r="C94" s="113"/>
    </row>
    <row r="95" spans="3:3" x14ac:dyDescent="0.25">
      <c r="C95" s="113"/>
    </row>
    <row r="96" spans="3:3" x14ac:dyDescent="0.25">
      <c r="C96" s="113"/>
    </row>
    <row r="97" spans="3:3" x14ac:dyDescent="0.25">
      <c r="C97" s="113"/>
    </row>
    <row r="98" spans="3:3" x14ac:dyDescent="0.25">
      <c r="C98" s="113"/>
    </row>
  </sheetData>
  <mergeCells count="1">
    <mergeCell ref="C3:E3"/>
  </mergeCells>
  <phoneticPr fontId="27" type="noConversion"/>
  <hyperlinks>
    <hyperlink ref="C3:E3" location="'Contents TO DO'!A1" display="Back to Contents" xr:uid="{00000000-0004-0000-0500-000000000000}"/>
  </hyperlink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B1:Q64"/>
  <sheetViews>
    <sheetView zoomScaleNormal="100" zoomScaleSheetLayoutView="75" workbookViewId="0"/>
  </sheetViews>
  <sheetFormatPr defaultColWidth="9.109375" defaultRowHeight="13.2" x14ac:dyDescent="0.25"/>
  <cols>
    <col min="1" max="1" width="3.88671875" style="1" customWidth="1"/>
    <col min="2" max="4" width="10.6640625" style="1" customWidth="1"/>
    <col min="5" max="7" width="9.6640625" style="1" customWidth="1"/>
    <col min="8" max="8" width="4.109375" style="1" customWidth="1"/>
    <col min="9" max="9" width="22.88671875" style="1" customWidth="1"/>
    <col min="10" max="10" width="19.6640625" style="1" customWidth="1"/>
    <col min="11" max="11" width="22.5546875" style="1" customWidth="1"/>
    <col min="12" max="12" width="15.44140625" style="1" bestFit="1" customWidth="1"/>
    <col min="13" max="13" width="2.6640625" style="1" hidden="1" customWidth="1"/>
    <col min="14" max="14" width="12" style="1" hidden="1" customWidth="1"/>
    <col min="15" max="16384" width="9.109375" style="1"/>
  </cols>
  <sheetData>
    <row r="1" spans="2:17" ht="20.100000000000001" customHeight="1" x14ac:dyDescent="0.3">
      <c r="B1" s="297" t="s">
        <v>385</v>
      </c>
      <c r="C1" s="297"/>
      <c r="D1" s="297"/>
      <c r="E1" s="297"/>
      <c r="F1" s="297"/>
      <c r="G1" s="297"/>
      <c r="H1" s="297"/>
      <c r="I1" s="297"/>
      <c r="J1" s="297"/>
      <c r="K1" s="297"/>
      <c r="L1" s="297"/>
      <c r="O1" s="283" t="s">
        <v>383</v>
      </c>
      <c r="P1" s="283"/>
      <c r="Q1" s="283"/>
    </row>
    <row r="2" spans="2:17" s="12" customFormat="1" ht="20.100000000000001" customHeight="1" thickBot="1" x14ac:dyDescent="0.3">
      <c r="B2" s="298"/>
      <c r="C2" s="298"/>
      <c r="D2" s="298"/>
      <c r="E2" s="298"/>
      <c r="F2" s="298"/>
      <c r="G2" s="298"/>
      <c r="H2" s="298"/>
      <c r="I2" s="298"/>
      <c r="J2" s="298"/>
      <c r="K2" s="298"/>
      <c r="L2" s="298"/>
    </row>
    <row r="3" spans="2:17" ht="20.100000000000001" customHeight="1" thickBot="1" x14ac:dyDescent="0.3">
      <c r="B3" s="303" t="str">
        <f>'Quarterly % Triangle'!B6</f>
        <v>Relating to Period</v>
      </c>
      <c r="C3" s="304" t="s">
        <v>259</v>
      </c>
      <c r="D3" s="286" t="s">
        <v>261</v>
      </c>
      <c r="E3" s="289" t="s">
        <v>21</v>
      </c>
      <c r="F3" s="292" t="s">
        <v>0</v>
      </c>
      <c r="G3" s="299" t="s">
        <v>16</v>
      </c>
      <c r="I3" s="295" t="s">
        <v>1</v>
      </c>
      <c r="J3" s="296"/>
      <c r="K3" s="302" t="s">
        <v>7</v>
      </c>
      <c r="L3" s="296"/>
    </row>
    <row r="4" spans="2:17" ht="19.5" customHeight="1" x14ac:dyDescent="0.25">
      <c r="B4" s="293"/>
      <c r="C4" s="305"/>
      <c r="D4" s="287"/>
      <c r="E4" s="290"/>
      <c r="F4" s="293"/>
      <c r="G4" s="300"/>
      <c r="I4" s="20" t="s">
        <v>2</v>
      </c>
      <c r="J4" s="85">
        <f>COUNT(E6:E60)</f>
        <v>55</v>
      </c>
      <c r="K4" s="22" t="s">
        <v>8</v>
      </c>
      <c r="L4" s="88">
        <f>CORREL(E:E,F:F)</f>
        <v>-0.1626474560003173</v>
      </c>
      <c r="M4" s="2"/>
      <c r="N4" s="2"/>
    </row>
    <row r="5" spans="2:17" ht="20.100000000000001" customHeight="1" thickBot="1" x14ac:dyDescent="0.3">
      <c r="B5" s="294"/>
      <c r="C5" s="306"/>
      <c r="D5" s="288"/>
      <c r="E5" s="291"/>
      <c r="F5" s="294"/>
      <c r="G5" s="301"/>
      <c r="I5" s="20" t="s">
        <v>3</v>
      </c>
      <c r="J5" s="86">
        <f>AVERAGE(E:E)</f>
        <v>1.1864406779661012E-2</v>
      </c>
      <c r="K5" s="23" t="s">
        <v>9</v>
      </c>
      <c r="L5" s="88">
        <f>((1+L4)/(1-L4))*J6</f>
        <v>2.7364328385329675E-2</v>
      </c>
    </row>
    <row r="6" spans="2:17" ht="19.5" customHeight="1" x14ac:dyDescent="0.25">
      <c r="B6" s="79" t="s">
        <v>324</v>
      </c>
      <c r="C6" s="162">
        <f>'Quarterly % Triangle'!$C$9</f>
        <v>0.3</v>
      </c>
      <c r="D6" s="163">
        <f>'Quarterly % Triangle'!$C$10</f>
        <v>0.1</v>
      </c>
      <c r="E6" s="80">
        <f t="shared" ref="E6:E24" si="0">IF(OR(C6="N/A",D6="N/A",ISBLANK(C6),ISBLANK(D6)),"",D6-C6)</f>
        <v>-0.19999999999999998</v>
      </c>
      <c r="F6" s="83" t="str">
        <f>IF(ISBLANK(E5)," ",E5)</f>
        <v xml:space="preserve"> </v>
      </c>
      <c r="G6" s="81">
        <f>IF(ISTEXT(E6),"",ABS(E6))</f>
        <v>0.19999999999999998</v>
      </c>
      <c r="I6" s="20" t="s">
        <v>4</v>
      </c>
      <c r="J6" s="86">
        <f>VARP(E:E)</f>
        <v>3.7994829072105704E-2</v>
      </c>
      <c r="K6" s="23" t="s">
        <v>10</v>
      </c>
      <c r="L6" s="88">
        <f>ROUNDUP(N8,0)</f>
        <v>53</v>
      </c>
    </row>
    <row r="7" spans="2:17" ht="20.100000000000001" customHeight="1" thickBot="1" x14ac:dyDescent="0.3">
      <c r="B7" s="78" t="s">
        <v>325</v>
      </c>
      <c r="C7" s="162">
        <f>'Quarterly % Triangle'!$D$9</f>
        <v>1.1000000000000001</v>
      </c>
      <c r="D7" s="163">
        <f>'Quarterly % Triangle'!$D$10</f>
        <v>1.2</v>
      </c>
      <c r="E7" s="82">
        <f t="shared" si="0"/>
        <v>9.9999999999999867E-2</v>
      </c>
      <c r="F7" s="83">
        <f>IF(ISBLANK(E6)," ",E6)</f>
        <v>-0.19999999999999998</v>
      </c>
      <c r="G7" s="84">
        <f t="shared" ref="G7:G24" si="1">IF(ISTEXT(E7),"",ABS(E7))</f>
        <v>9.9999999999999867E-2</v>
      </c>
      <c r="I7" s="20" t="s">
        <v>5</v>
      </c>
      <c r="J7" s="87">
        <f>J5/SQRT(J6/J4)</f>
        <v>0.45140371149509823</v>
      </c>
      <c r="K7" s="23" t="s">
        <v>11</v>
      </c>
      <c r="L7" s="89">
        <f>J5/SQRT(L5/J4)</f>
        <v>0.53190610665485882</v>
      </c>
    </row>
    <row r="8" spans="2:17" ht="20.100000000000001" customHeight="1" thickBot="1" x14ac:dyDescent="0.3">
      <c r="B8" s="78" t="s">
        <v>326</v>
      </c>
      <c r="C8" s="162">
        <f>'Quarterly % Triangle'!$E$9</f>
        <v>0.3</v>
      </c>
      <c r="D8" s="163">
        <f>'Quarterly % Triangle'!$E$10</f>
        <v>0.3</v>
      </c>
      <c r="E8" s="82">
        <f t="shared" si="0"/>
        <v>0</v>
      </c>
      <c r="F8" s="83">
        <f t="shared" ref="F8:F24" si="2">IF(ISBLANK(E7)," ",E7)</f>
        <v>9.9999999999999867E-2</v>
      </c>
      <c r="G8" s="84">
        <f t="shared" si="1"/>
        <v>0</v>
      </c>
      <c r="I8" s="20" t="s">
        <v>6</v>
      </c>
      <c r="J8" s="86">
        <f>TINV(0.05,J4)</f>
        <v>2.0040447832891455</v>
      </c>
      <c r="K8" s="23" t="s">
        <v>12</v>
      </c>
      <c r="L8" s="88">
        <f>TINV(0.05,L6)</f>
        <v>2.0057459953178696</v>
      </c>
      <c r="M8" s="3" t="s">
        <v>10</v>
      </c>
      <c r="N8" s="4">
        <f>((1-(L4^2))/(1+(L4^2)))*J4</f>
        <v>52.165035265960604</v>
      </c>
    </row>
    <row r="9" spans="2:17" ht="20.100000000000001" customHeight="1" thickBot="1" x14ac:dyDescent="0.3">
      <c r="B9" s="78" t="s">
        <v>327</v>
      </c>
      <c r="C9" s="162">
        <f>'Quarterly % Triangle'!$F$9</f>
        <v>0.5</v>
      </c>
      <c r="D9" s="163">
        <f>'Quarterly % Triangle'!$F$10</f>
        <v>0.6</v>
      </c>
      <c r="E9" s="82">
        <f t="shared" si="0"/>
        <v>9.9999999999999978E-2</v>
      </c>
      <c r="F9" s="83">
        <f t="shared" si="2"/>
        <v>0</v>
      </c>
      <c r="G9" s="84">
        <f t="shared" si="1"/>
        <v>9.9999999999999978E-2</v>
      </c>
      <c r="I9" s="21" t="s">
        <v>17</v>
      </c>
      <c r="J9" s="25" t="str">
        <f>IF(ABS(J7)&gt;J8,"Yes", "No")</f>
        <v>No</v>
      </c>
      <c r="K9" s="19" t="s">
        <v>17</v>
      </c>
      <c r="L9" s="24" t="str">
        <f>IF(ABS(L7)&gt;L8,"Yes", "No")</f>
        <v>No</v>
      </c>
    </row>
    <row r="10" spans="2:17" ht="20.100000000000001" customHeight="1" thickBot="1" x14ac:dyDescent="0.3">
      <c r="B10" s="78" t="s">
        <v>328</v>
      </c>
      <c r="C10" s="162">
        <f>'Quarterly % Triangle'!$G$9</f>
        <v>0.8</v>
      </c>
      <c r="D10" s="163">
        <f>'Quarterly % Triangle'!$G$10</f>
        <v>0.6</v>
      </c>
      <c r="E10" s="82">
        <f t="shared" si="0"/>
        <v>-0.20000000000000007</v>
      </c>
      <c r="F10" s="83">
        <f t="shared" si="2"/>
        <v>9.9999999999999978E-2</v>
      </c>
      <c r="G10" s="84">
        <f t="shared" si="1"/>
        <v>0.20000000000000007</v>
      </c>
      <c r="I10" s="7"/>
      <c r="J10" s="8"/>
      <c r="K10" s="7"/>
      <c r="L10" s="9"/>
    </row>
    <row r="11" spans="2:17" ht="20.100000000000001" customHeight="1" thickBot="1" x14ac:dyDescent="0.3">
      <c r="B11" s="78" t="s">
        <v>329</v>
      </c>
      <c r="C11" s="162">
        <f>'Quarterly % Triangle'!$H$9</f>
        <v>1</v>
      </c>
      <c r="D11" s="163">
        <f>'Quarterly % Triangle'!$H$10</f>
        <v>1.2</v>
      </c>
      <c r="E11" s="82">
        <f t="shared" si="0"/>
        <v>0.19999999999999996</v>
      </c>
      <c r="F11" s="83">
        <f t="shared" si="2"/>
        <v>-0.20000000000000007</v>
      </c>
      <c r="G11" s="84">
        <f t="shared" si="1"/>
        <v>0.19999999999999996</v>
      </c>
      <c r="I11" s="284" t="s">
        <v>264</v>
      </c>
      <c r="J11" s="285"/>
      <c r="K11" s="14" t="s">
        <v>263</v>
      </c>
      <c r="L11" s="16">
        <f>AVERAGE(E:E)</f>
        <v>1.1864406779661012E-2</v>
      </c>
    </row>
    <row r="12" spans="2:17" ht="20.100000000000001" customHeight="1" thickBot="1" x14ac:dyDescent="0.3">
      <c r="B12" s="78" t="s">
        <v>330</v>
      </c>
      <c r="C12" s="162">
        <f>'Quarterly % Triangle'!$I$9</f>
        <v>0.8</v>
      </c>
      <c r="D12" s="163">
        <f>'Quarterly % Triangle'!$I$10</f>
        <v>0.9</v>
      </c>
      <c r="E12" s="82">
        <f t="shared" si="0"/>
        <v>9.9999999999999978E-2</v>
      </c>
      <c r="F12" s="83">
        <f t="shared" si="2"/>
        <v>0.19999999999999996</v>
      </c>
      <c r="G12" s="84">
        <f t="shared" si="1"/>
        <v>9.9999999999999978E-2</v>
      </c>
      <c r="I12" s="10" t="s">
        <v>13</v>
      </c>
      <c r="J12" s="17" t="str">
        <f>IF(L4&lt;0,"Standard","Adjusted")</f>
        <v>Standard</v>
      </c>
      <c r="K12" s="15" t="s">
        <v>15</v>
      </c>
      <c r="L12" s="16">
        <f>AVERAGE(G:G)</f>
        <v>0.15084745762711857</v>
      </c>
    </row>
    <row r="13" spans="2:17" ht="20.100000000000001" customHeight="1" thickBot="1" x14ac:dyDescent="0.3">
      <c r="B13" s="78" t="s">
        <v>331</v>
      </c>
      <c r="C13" s="162">
        <f>'Quarterly % Triangle'!$J$9</f>
        <v>0.9</v>
      </c>
      <c r="D13" s="163">
        <f>'Quarterly % Triangle'!$J$10</f>
        <v>0.7</v>
      </c>
      <c r="E13" s="82">
        <f t="shared" si="0"/>
        <v>-0.20000000000000007</v>
      </c>
      <c r="F13" s="83">
        <f t="shared" si="2"/>
        <v>9.9999999999999978E-2</v>
      </c>
      <c r="G13" s="84">
        <f t="shared" si="1"/>
        <v>0.20000000000000007</v>
      </c>
      <c r="I13" s="11" t="s">
        <v>14</v>
      </c>
      <c r="J13" s="18" t="str">
        <f>IF(L4&lt;0,J9,L9)</f>
        <v>No</v>
      </c>
      <c r="K13" s="13" t="s">
        <v>14</v>
      </c>
      <c r="L13" s="26" t="str">
        <f>IF(L4&lt;0,J9,L9)</f>
        <v>No</v>
      </c>
    </row>
    <row r="14" spans="2:17" ht="20.100000000000001" customHeight="1" x14ac:dyDescent="0.25">
      <c r="B14" s="78" t="s">
        <v>332</v>
      </c>
      <c r="C14" s="162">
        <f>'Quarterly % Triangle'!$K$9</f>
        <v>0.5</v>
      </c>
      <c r="D14" s="163">
        <f>'Quarterly % Triangle'!$K$10</f>
        <v>0.5</v>
      </c>
      <c r="E14" s="82">
        <f t="shared" si="0"/>
        <v>0</v>
      </c>
      <c r="F14" s="83">
        <f t="shared" si="2"/>
        <v>-0.20000000000000007</v>
      </c>
      <c r="G14" s="84">
        <f t="shared" si="1"/>
        <v>0</v>
      </c>
    </row>
    <row r="15" spans="2:17" ht="20.100000000000001" customHeight="1" x14ac:dyDescent="0.25">
      <c r="B15" s="78" t="s">
        <v>333</v>
      </c>
      <c r="C15" s="162">
        <f>'Quarterly % Triangle'!$L$9</f>
        <v>1.3</v>
      </c>
      <c r="D15" s="163">
        <f>'Quarterly % Triangle'!$L$10</f>
        <v>1.1000000000000001</v>
      </c>
      <c r="E15" s="82">
        <f t="shared" si="0"/>
        <v>-0.19999999999999996</v>
      </c>
      <c r="F15" s="83">
        <f t="shared" si="2"/>
        <v>0</v>
      </c>
      <c r="G15" s="84">
        <f t="shared" si="1"/>
        <v>0.19999999999999996</v>
      </c>
    </row>
    <row r="16" spans="2:17" ht="20.100000000000001" customHeight="1" x14ac:dyDescent="0.25">
      <c r="B16" s="78" t="s">
        <v>334</v>
      </c>
      <c r="C16" s="162">
        <f>'Quarterly % Triangle'!$M$9</f>
        <v>0.4</v>
      </c>
      <c r="D16" s="163">
        <f>'Quarterly % Triangle'!$M$10</f>
        <v>0.2</v>
      </c>
      <c r="E16" s="82">
        <f t="shared" si="0"/>
        <v>-0.2</v>
      </c>
      <c r="F16" s="83">
        <f t="shared" si="2"/>
        <v>-0.19999999999999996</v>
      </c>
      <c r="G16" s="84">
        <f t="shared" si="1"/>
        <v>0.2</v>
      </c>
    </row>
    <row r="17" spans="2:14" ht="20.100000000000001" customHeight="1" x14ac:dyDescent="0.25">
      <c r="B17" s="78" t="s">
        <v>335</v>
      </c>
      <c r="C17" s="162">
        <f>'Quarterly % Triangle'!$N$9</f>
        <v>0.5</v>
      </c>
      <c r="D17" s="163">
        <f>'Quarterly % Triangle'!$N$10</f>
        <v>0.7</v>
      </c>
      <c r="E17" s="82">
        <f t="shared" si="0"/>
        <v>0.19999999999999996</v>
      </c>
      <c r="F17" s="83">
        <f t="shared" si="2"/>
        <v>-0.2</v>
      </c>
      <c r="G17" s="84">
        <f t="shared" si="1"/>
        <v>0.19999999999999996</v>
      </c>
    </row>
    <row r="18" spans="2:14" ht="20.100000000000001" customHeight="1" x14ac:dyDescent="0.25">
      <c r="B18" s="78" t="s">
        <v>336</v>
      </c>
      <c r="C18" s="162">
        <f>'Quarterly % Triangle'!$O$9</f>
        <v>0.4</v>
      </c>
      <c r="D18" s="163">
        <f>'Quarterly % Triangle'!$O$10</f>
        <v>0.4</v>
      </c>
      <c r="E18" s="82">
        <f t="shared" si="0"/>
        <v>0</v>
      </c>
      <c r="F18" s="83">
        <f t="shared" si="2"/>
        <v>0.19999999999999996</v>
      </c>
      <c r="G18" s="84">
        <f t="shared" si="1"/>
        <v>0</v>
      </c>
    </row>
    <row r="19" spans="2:14" ht="20.100000000000001" customHeight="1" x14ac:dyDescent="0.25">
      <c r="B19" s="78" t="s">
        <v>337</v>
      </c>
      <c r="C19" s="162">
        <f>'Quarterly % Triangle'!$P$9</f>
        <v>1.1000000000000001</v>
      </c>
      <c r="D19" s="163">
        <f>'Quarterly % Triangle'!$P$10</f>
        <v>1.4</v>
      </c>
      <c r="E19" s="82">
        <f t="shared" si="0"/>
        <v>0.29999999999999982</v>
      </c>
      <c r="F19" s="83">
        <f t="shared" si="2"/>
        <v>0</v>
      </c>
      <c r="G19" s="84">
        <f t="shared" si="1"/>
        <v>0.29999999999999982</v>
      </c>
    </row>
    <row r="20" spans="2:14" ht="20.100000000000001" customHeight="1" x14ac:dyDescent="0.25">
      <c r="B20" s="78" t="s">
        <v>338</v>
      </c>
      <c r="C20" s="162">
        <f>'Quarterly % Triangle'!$Q$9</f>
        <v>0.3</v>
      </c>
      <c r="D20" s="163">
        <f>'Quarterly % Triangle'!$Q$10</f>
        <v>0.3</v>
      </c>
      <c r="E20" s="82">
        <f t="shared" si="0"/>
        <v>0</v>
      </c>
      <c r="F20" s="83">
        <f t="shared" si="2"/>
        <v>0.29999999999999982</v>
      </c>
      <c r="G20" s="84">
        <f t="shared" si="1"/>
        <v>0</v>
      </c>
    </row>
    <row r="21" spans="2:14" ht="20.100000000000001" customHeight="1" x14ac:dyDescent="0.25">
      <c r="B21" s="78" t="s">
        <v>339</v>
      </c>
      <c r="C21" s="162">
        <f>'Quarterly % Triangle'!$R$9</f>
        <v>0.4</v>
      </c>
      <c r="D21" s="163">
        <f>'Quarterly % Triangle'!$R$10</f>
        <v>0.4</v>
      </c>
      <c r="E21" s="82">
        <f t="shared" si="0"/>
        <v>0</v>
      </c>
      <c r="F21" s="83">
        <f t="shared" si="2"/>
        <v>0</v>
      </c>
      <c r="G21" s="84">
        <f t="shared" si="1"/>
        <v>0</v>
      </c>
    </row>
    <row r="22" spans="2:14" ht="20.100000000000001" customHeight="1" x14ac:dyDescent="0.25">
      <c r="B22" s="78" t="s">
        <v>340</v>
      </c>
      <c r="C22" s="162">
        <f>'Quarterly % Triangle'!$S$9</f>
        <v>0.8</v>
      </c>
      <c r="D22" s="163">
        <f>'Quarterly % Triangle'!$S$10</f>
        <v>1.2</v>
      </c>
      <c r="E22" s="82">
        <f t="shared" si="0"/>
        <v>0.39999999999999991</v>
      </c>
      <c r="F22" s="83">
        <f t="shared" si="2"/>
        <v>0</v>
      </c>
      <c r="G22" s="84">
        <f t="shared" si="1"/>
        <v>0.39999999999999991</v>
      </c>
    </row>
    <row r="23" spans="2:14" ht="20.100000000000001" customHeight="1" x14ac:dyDescent="0.25">
      <c r="B23" s="78" t="s">
        <v>341</v>
      </c>
      <c r="C23" s="162">
        <f>'Quarterly % Triangle'!$T$9</f>
        <v>1</v>
      </c>
      <c r="D23" s="163">
        <f>'Quarterly % Triangle'!$T$10</f>
        <v>0.9</v>
      </c>
      <c r="E23" s="82">
        <f t="shared" si="0"/>
        <v>-9.9999999999999978E-2</v>
      </c>
      <c r="F23" s="83">
        <f t="shared" si="2"/>
        <v>0.39999999999999991</v>
      </c>
      <c r="G23" s="84">
        <f t="shared" si="1"/>
        <v>9.9999999999999978E-2</v>
      </c>
    </row>
    <row r="24" spans="2:14" ht="19.5" customHeight="1" x14ac:dyDescent="0.25">
      <c r="B24" s="78" t="s">
        <v>342</v>
      </c>
      <c r="C24" s="162">
        <f>'Quarterly % Triangle'!$U$9</f>
        <v>0.6</v>
      </c>
      <c r="D24" s="163">
        <f>'Quarterly % Triangle'!$U$10</f>
        <v>0.4</v>
      </c>
      <c r="E24" s="82">
        <f t="shared" si="0"/>
        <v>-0.19999999999999996</v>
      </c>
      <c r="F24" s="83">
        <f t="shared" si="2"/>
        <v>-9.9999999999999978E-2</v>
      </c>
      <c r="G24" s="84">
        <f t="shared" si="1"/>
        <v>0.19999999999999996</v>
      </c>
    </row>
    <row r="25" spans="2:14" ht="20.100000000000001" customHeight="1" x14ac:dyDescent="0.25">
      <c r="B25" s="78" t="s">
        <v>343</v>
      </c>
      <c r="C25" s="162">
        <f>'Quarterly % Triangle'!$V$9</f>
        <v>0.1</v>
      </c>
      <c r="D25" s="163">
        <f>'Quarterly % Triangle'!$V$10</f>
        <v>0.2</v>
      </c>
      <c r="E25" s="80">
        <f t="shared" ref="E25:E60" si="3">IF(OR(C25="N/A",D25="N/A",ISBLANK(C25),ISBLANK(D25)),"",D25-C25)</f>
        <v>0.1</v>
      </c>
      <c r="F25" s="83">
        <f t="shared" ref="F25:F60" si="4">IF(ISBLANK(E24)," ",E24)</f>
        <v>-0.19999999999999996</v>
      </c>
      <c r="G25" s="81">
        <f t="shared" ref="G25:G60" si="5">IF(ISTEXT(E25),"",ABS(E25))</f>
        <v>0.1</v>
      </c>
    </row>
    <row r="26" spans="2:14" ht="20.25" customHeight="1" x14ac:dyDescent="0.25">
      <c r="B26" s="78" t="s">
        <v>344</v>
      </c>
      <c r="C26" s="162">
        <f>'Quarterly % Triangle'!$W$9</f>
        <v>-0.6</v>
      </c>
      <c r="D26" s="163">
        <f>'Quarterly % Triangle'!$W$10</f>
        <v>-0.6</v>
      </c>
      <c r="E26" s="82">
        <f t="shared" si="3"/>
        <v>0</v>
      </c>
      <c r="F26" s="83">
        <f t="shared" si="4"/>
        <v>0.1</v>
      </c>
      <c r="G26" s="84">
        <f t="shared" si="5"/>
        <v>0</v>
      </c>
      <c r="H26" s="5"/>
      <c r="M26" s="6"/>
      <c r="N26" s="6"/>
    </row>
    <row r="27" spans="2:14" ht="20.25" customHeight="1" x14ac:dyDescent="0.25">
      <c r="B27" s="78" t="s">
        <v>345</v>
      </c>
      <c r="C27" s="162">
        <f>'Quarterly % Triangle'!$X$9</f>
        <v>0.2</v>
      </c>
      <c r="D27" s="163">
        <f>'Quarterly % Triangle'!$X$10</f>
        <v>0.2</v>
      </c>
      <c r="E27" s="82">
        <f t="shared" si="3"/>
        <v>0</v>
      </c>
      <c r="F27" s="83">
        <f t="shared" si="4"/>
        <v>0</v>
      </c>
      <c r="G27" s="84">
        <f t="shared" si="5"/>
        <v>0</v>
      </c>
      <c r="H27" s="5"/>
    </row>
    <row r="28" spans="2:14" ht="20.25" customHeight="1" x14ac:dyDescent="0.25">
      <c r="B28" s="78" t="s">
        <v>346</v>
      </c>
      <c r="C28" s="162">
        <f>'Quarterly % Triangle'!$Y$9</f>
        <v>0.3</v>
      </c>
      <c r="D28" s="163">
        <f>'Quarterly % Triangle'!$Y$10</f>
        <v>0.2</v>
      </c>
      <c r="E28" s="82">
        <f t="shared" si="3"/>
        <v>-9.9999999999999978E-2</v>
      </c>
      <c r="F28" s="83">
        <f t="shared" si="4"/>
        <v>0</v>
      </c>
      <c r="G28" s="84">
        <f t="shared" si="5"/>
        <v>9.9999999999999978E-2</v>
      </c>
      <c r="H28" s="5"/>
    </row>
    <row r="29" spans="2:14" ht="20.25" customHeight="1" x14ac:dyDescent="0.25">
      <c r="B29" s="78" t="s">
        <v>347</v>
      </c>
      <c r="C29" s="162">
        <f>'Quarterly % Triangle'!$Z$9</f>
        <v>0.2</v>
      </c>
      <c r="D29" s="163">
        <f>'Quarterly % Triangle'!$Z$10</f>
        <v>0.5</v>
      </c>
      <c r="E29" s="82">
        <f t="shared" si="3"/>
        <v>0.3</v>
      </c>
      <c r="F29" s="83">
        <f t="shared" si="4"/>
        <v>-9.9999999999999978E-2</v>
      </c>
      <c r="G29" s="84">
        <f t="shared" si="5"/>
        <v>0.3</v>
      </c>
      <c r="H29" s="5"/>
    </row>
    <row r="30" spans="2:14" ht="20.25" customHeight="1" x14ac:dyDescent="0.25">
      <c r="B30" s="78" t="s">
        <v>348</v>
      </c>
      <c r="C30" s="162">
        <f>'Quarterly % Triangle'!$AA$9</f>
        <v>0.5</v>
      </c>
      <c r="D30" s="163">
        <f>'Quarterly % Triangle'!$AA$10</f>
        <v>0.8</v>
      </c>
      <c r="E30" s="82">
        <f t="shared" si="3"/>
        <v>0.30000000000000004</v>
      </c>
      <c r="F30" s="83">
        <f t="shared" si="4"/>
        <v>0.3</v>
      </c>
      <c r="G30" s="84">
        <f t="shared" si="5"/>
        <v>0.30000000000000004</v>
      </c>
      <c r="H30" s="5"/>
    </row>
    <row r="31" spans="2:14" ht="20.25" customHeight="1" x14ac:dyDescent="0.25">
      <c r="B31" s="78" t="s">
        <v>349</v>
      </c>
      <c r="C31" s="162">
        <f>'Quarterly % Triangle'!$AB$9</f>
        <v>0.9</v>
      </c>
      <c r="D31" s="163">
        <f>'Quarterly % Triangle'!$AB$10</f>
        <v>1.2</v>
      </c>
      <c r="E31" s="82">
        <f t="shared" si="3"/>
        <v>0.29999999999999993</v>
      </c>
      <c r="F31" s="83">
        <f t="shared" si="4"/>
        <v>0.30000000000000004</v>
      </c>
      <c r="G31" s="84">
        <f t="shared" si="5"/>
        <v>0.29999999999999993</v>
      </c>
      <c r="H31" s="5"/>
    </row>
    <row r="32" spans="2:14" ht="20.25" customHeight="1" x14ac:dyDescent="0.25">
      <c r="B32" s="78" t="s">
        <v>350</v>
      </c>
      <c r="C32" s="162">
        <f>'Quarterly % Triangle'!$AC$9</f>
        <v>-0.2</v>
      </c>
      <c r="D32" s="163">
        <f>'Quarterly % Triangle'!$AC$10</f>
        <v>-0.2</v>
      </c>
      <c r="E32" s="82">
        <f t="shared" si="3"/>
        <v>0</v>
      </c>
      <c r="F32" s="83">
        <f t="shared" si="4"/>
        <v>0.29999999999999993</v>
      </c>
      <c r="G32" s="84">
        <f t="shared" si="5"/>
        <v>0</v>
      </c>
      <c r="H32" s="5"/>
    </row>
    <row r="33" spans="2:8" ht="20.25" customHeight="1" x14ac:dyDescent="0.25">
      <c r="B33" s="78" t="s">
        <v>351</v>
      </c>
      <c r="C33" s="162">
        <f>'Quarterly % Triangle'!$AD$9</f>
        <v>0.6</v>
      </c>
      <c r="D33" s="163">
        <f>'Quarterly % Triangle'!$AD$10</f>
        <v>0.6</v>
      </c>
      <c r="E33" s="82">
        <f t="shared" si="3"/>
        <v>0</v>
      </c>
      <c r="F33" s="83">
        <f t="shared" si="4"/>
        <v>0</v>
      </c>
      <c r="G33" s="84">
        <f t="shared" si="5"/>
        <v>0</v>
      </c>
      <c r="H33" s="5"/>
    </row>
    <row r="34" spans="2:8" ht="20.25" customHeight="1" x14ac:dyDescent="0.25">
      <c r="B34" s="78" t="s">
        <v>352</v>
      </c>
      <c r="C34" s="162">
        <f>'Quarterly % Triangle'!$AE$9</f>
        <v>1</v>
      </c>
      <c r="D34" s="163">
        <f>'Quarterly % Triangle'!$AE$10</f>
        <v>0.5</v>
      </c>
      <c r="E34" s="82">
        <f t="shared" si="3"/>
        <v>-0.5</v>
      </c>
      <c r="F34" s="83">
        <f t="shared" si="4"/>
        <v>0</v>
      </c>
      <c r="G34" s="84">
        <f t="shared" si="5"/>
        <v>0.5</v>
      </c>
      <c r="H34" s="5"/>
    </row>
    <row r="35" spans="2:8" ht="20.25" customHeight="1" x14ac:dyDescent="0.25">
      <c r="B35" s="78" t="s">
        <v>353</v>
      </c>
      <c r="C35" s="162">
        <f>'Quarterly % Triangle'!$AF$9</f>
        <v>0.6</v>
      </c>
      <c r="D35" s="163">
        <f>'Quarterly % Triangle'!$AF$10</f>
        <v>0.9</v>
      </c>
      <c r="E35" s="82">
        <f t="shared" si="3"/>
        <v>0.30000000000000004</v>
      </c>
      <c r="F35" s="83">
        <f t="shared" si="4"/>
        <v>-0.5</v>
      </c>
      <c r="G35" s="84">
        <f t="shared" si="5"/>
        <v>0.30000000000000004</v>
      </c>
      <c r="H35" s="5"/>
    </row>
    <row r="36" spans="2:8" ht="20.25" customHeight="1" x14ac:dyDescent="0.25">
      <c r="B36" s="78" t="s">
        <v>354</v>
      </c>
      <c r="C36" s="162">
        <f>'Quarterly % Triangle'!$AG$9</f>
        <v>-0.2</v>
      </c>
      <c r="D36" s="163">
        <f>'Quarterly % Triangle'!$AG$10</f>
        <v>-0.3</v>
      </c>
      <c r="E36" s="82">
        <f t="shared" si="3"/>
        <v>-9.9999999999999978E-2</v>
      </c>
      <c r="F36" s="83">
        <f t="shared" si="4"/>
        <v>0.30000000000000004</v>
      </c>
      <c r="G36" s="84">
        <f t="shared" si="5"/>
        <v>9.9999999999999978E-2</v>
      </c>
      <c r="H36" s="5"/>
    </row>
    <row r="37" spans="2:8" ht="20.25" customHeight="1" x14ac:dyDescent="0.25">
      <c r="B37" s="78" t="s">
        <v>355</v>
      </c>
      <c r="C37" s="162">
        <f>'Quarterly % Triangle'!$AH$9</f>
        <v>0</v>
      </c>
      <c r="D37" s="163">
        <f>'Quarterly % Triangle'!$AH$10</f>
        <v>0.2</v>
      </c>
      <c r="E37" s="82">
        <f t="shared" si="3"/>
        <v>0.2</v>
      </c>
      <c r="F37" s="83">
        <f t="shared" si="4"/>
        <v>-9.9999999999999978E-2</v>
      </c>
      <c r="G37" s="84">
        <f t="shared" si="5"/>
        <v>0.2</v>
      </c>
      <c r="H37" s="5"/>
    </row>
    <row r="38" spans="2:8" ht="20.25" customHeight="1" x14ac:dyDescent="0.25">
      <c r="B38" s="78" t="s">
        <v>356</v>
      </c>
      <c r="C38" s="162">
        <f>'Quarterly % Triangle'!$AI$9</f>
        <v>0.5</v>
      </c>
      <c r="D38" s="163">
        <f>'Quarterly % Triangle'!$AI$10</f>
        <v>0.3</v>
      </c>
      <c r="E38" s="82">
        <f t="shared" si="3"/>
        <v>-0.2</v>
      </c>
      <c r="F38" s="83">
        <f t="shared" si="4"/>
        <v>0.2</v>
      </c>
      <c r="G38" s="84">
        <f t="shared" si="5"/>
        <v>0.2</v>
      </c>
      <c r="H38" s="5"/>
    </row>
    <row r="39" spans="2:8" ht="20.25" customHeight="1" x14ac:dyDescent="0.25">
      <c r="B39" s="78" t="s">
        <v>357</v>
      </c>
      <c r="C39" s="162">
        <f>'Quarterly % Triangle'!$AJ$9</f>
        <v>0.4</v>
      </c>
      <c r="D39" s="163">
        <f>'Quarterly % Triangle'!$AJ$10</f>
        <v>0.6</v>
      </c>
      <c r="E39" s="82">
        <f t="shared" si="3"/>
        <v>0.19999999999999996</v>
      </c>
      <c r="F39" s="83">
        <f t="shared" si="4"/>
        <v>-0.2</v>
      </c>
      <c r="G39" s="84">
        <f t="shared" si="5"/>
        <v>0.19999999999999996</v>
      </c>
      <c r="H39" s="5"/>
    </row>
    <row r="40" spans="2:8" ht="20.25" customHeight="1" x14ac:dyDescent="0.25">
      <c r="B40" s="78" t="s">
        <v>358</v>
      </c>
      <c r="C40" s="162">
        <f>'Quarterly % Triangle'!$AK$9</f>
        <v>-0.1</v>
      </c>
      <c r="D40" s="163">
        <f>'Quarterly % Triangle'!$AK$10</f>
        <v>0</v>
      </c>
      <c r="E40" s="82">
        <f t="shared" si="3"/>
        <v>0.1</v>
      </c>
      <c r="F40" s="83">
        <f t="shared" si="4"/>
        <v>0.19999999999999996</v>
      </c>
      <c r="G40" s="84">
        <f t="shared" si="5"/>
        <v>0.1</v>
      </c>
    </row>
    <row r="41" spans="2:8" ht="20.25" customHeight="1" x14ac:dyDescent="0.25">
      <c r="B41" s="78" t="s">
        <v>359</v>
      </c>
      <c r="C41" s="162">
        <f>'Quarterly % Triangle'!$AL$9</f>
        <v>0.2</v>
      </c>
      <c r="D41" s="163">
        <f>'Quarterly % Triangle'!$AL$10</f>
        <v>0.3</v>
      </c>
      <c r="E41" s="82">
        <f t="shared" si="3"/>
        <v>9.9999999999999978E-2</v>
      </c>
      <c r="F41" s="83">
        <f t="shared" si="4"/>
        <v>0.1</v>
      </c>
      <c r="G41" s="84">
        <f t="shared" si="5"/>
        <v>9.9999999999999978E-2</v>
      </c>
    </row>
    <row r="42" spans="2:8" ht="20.25" customHeight="1" x14ac:dyDescent="0.25">
      <c r="B42" s="78" t="s">
        <v>360</v>
      </c>
      <c r="C42" s="162">
        <f>'Quarterly % Triangle'!$AM$9</f>
        <v>0.4</v>
      </c>
      <c r="D42" s="163">
        <f>'Quarterly % Triangle'!$AM$10</f>
        <v>0.4</v>
      </c>
      <c r="E42" s="82">
        <f t="shared" si="3"/>
        <v>0</v>
      </c>
      <c r="F42" s="83">
        <f t="shared" si="4"/>
        <v>9.9999999999999978E-2</v>
      </c>
      <c r="G42" s="84">
        <f t="shared" si="5"/>
        <v>0</v>
      </c>
    </row>
    <row r="43" spans="2:8" ht="20.25" customHeight="1" x14ac:dyDescent="0.25">
      <c r="B43" s="78" t="s">
        <v>361</v>
      </c>
      <c r="C43" s="162">
        <f>'Quarterly % Triangle'!$AN$9</f>
        <v>-0.1</v>
      </c>
      <c r="D43" s="163">
        <f>'Quarterly % Triangle'!$AN$10</f>
        <v>-0.2</v>
      </c>
      <c r="E43" s="82">
        <f t="shared" si="3"/>
        <v>-0.1</v>
      </c>
      <c r="F43" s="83">
        <f t="shared" si="4"/>
        <v>0</v>
      </c>
      <c r="G43" s="84">
        <f t="shared" si="5"/>
        <v>0.1</v>
      </c>
    </row>
    <row r="44" spans="2:8" ht="20.25" customHeight="1" x14ac:dyDescent="0.25">
      <c r="B44" s="78" t="s">
        <v>362</v>
      </c>
      <c r="C44" s="162">
        <f>'Quarterly % Triangle'!$AO$9</f>
        <v>-0.2</v>
      </c>
      <c r="D44" s="163">
        <f>'Quarterly % Triangle'!$AO$10</f>
        <v>0.2</v>
      </c>
      <c r="E44" s="82">
        <f t="shared" si="3"/>
        <v>0.4</v>
      </c>
      <c r="F44" s="83">
        <f t="shared" si="4"/>
        <v>-0.1</v>
      </c>
      <c r="G44" s="84">
        <f t="shared" si="5"/>
        <v>0.4</v>
      </c>
    </row>
    <row r="45" spans="2:8" ht="20.25" customHeight="1" x14ac:dyDescent="0.25">
      <c r="B45" s="78" t="s">
        <v>363</v>
      </c>
      <c r="C45" s="162">
        <f>'Quarterly % Triangle'!$AP$9</f>
        <v>0.8</v>
      </c>
      <c r="D45" s="163">
        <f>'Quarterly % Triangle'!$AP$10</f>
        <v>0.9</v>
      </c>
      <c r="E45" s="82">
        <f t="shared" si="3"/>
        <v>9.9999999999999978E-2</v>
      </c>
      <c r="F45" s="83">
        <f t="shared" si="4"/>
        <v>0.4</v>
      </c>
      <c r="G45" s="84">
        <f t="shared" si="5"/>
        <v>9.9999999999999978E-2</v>
      </c>
    </row>
    <row r="46" spans="2:8" ht="20.25" customHeight="1" x14ac:dyDescent="0.25">
      <c r="B46" s="78" t="s">
        <v>364</v>
      </c>
      <c r="C46" s="162">
        <f>'Quarterly % Triangle'!$AQ$9</f>
        <v>-0.1</v>
      </c>
      <c r="D46" s="163">
        <f>'Quarterly % Triangle'!$AQ$10</f>
        <v>0</v>
      </c>
      <c r="E46" s="82">
        <f t="shared" si="3"/>
        <v>0.1</v>
      </c>
      <c r="F46" s="83">
        <f t="shared" si="4"/>
        <v>9.9999999999999978E-2</v>
      </c>
      <c r="G46" s="84">
        <f t="shared" si="5"/>
        <v>0.1</v>
      </c>
    </row>
    <row r="47" spans="2:8" ht="20.25" customHeight="1" x14ac:dyDescent="0.25">
      <c r="B47" s="78" t="s">
        <v>365</v>
      </c>
      <c r="C47" s="162">
        <f>'Quarterly % Triangle'!$AR$9</f>
        <v>0.7</v>
      </c>
      <c r="D47" s="163">
        <f>'Quarterly % Triangle'!$AR$10</f>
        <v>0.4</v>
      </c>
      <c r="E47" s="82">
        <f t="shared" si="3"/>
        <v>-0.29999999999999993</v>
      </c>
      <c r="F47" s="83">
        <f t="shared" si="4"/>
        <v>0.1</v>
      </c>
      <c r="G47" s="84">
        <f t="shared" si="5"/>
        <v>0.29999999999999993</v>
      </c>
    </row>
    <row r="48" spans="2:8" ht="20.25" customHeight="1" x14ac:dyDescent="0.25">
      <c r="B48" s="78" t="s">
        <v>366</v>
      </c>
      <c r="C48" s="162">
        <f>'Quarterly % Triangle'!$AS$9</f>
        <v>0.4</v>
      </c>
      <c r="D48" s="163">
        <f>'Quarterly % Triangle'!$AS$10</f>
        <v>0.2</v>
      </c>
      <c r="E48" s="82">
        <f t="shared" si="3"/>
        <v>-0.2</v>
      </c>
      <c r="F48" s="83">
        <f t="shared" si="4"/>
        <v>-0.29999999999999993</v>
      </c>
      <c r="G48" s="84">
        <f t="shared" si="5"/>
        <v>0.2</v>
      </c>
    </row>
    <row r="49" spans="2:7" ht="20.25" customHeight="1" x14ac:dyDescent="0.25">
      <c r="B49" s="78" t="s">
        <v>367</v>
      </c>
      <c r="C49" s="162">
        <f>'Quarterly % Triangle'!$AT$9</f>
        <v>-0.1</v>
      </c>
      <c r="D49" s="163">
        <f>'Quarterly % Triangle'!$AT$10</f>
        <v>0</v>
      </c>
      <c r="E49" s="82">
        <f t="shared" si="3"/>
        <v>0.1</v>
      </c>
      <c r="F49" s="83">
        <f t="shared" si="4"/>
        <v>-0.2</v>
      </c>
      <c r="G49" s="84">
        <f t="shared" si="5"/>
        <v>0.1</v>
      </c>
    </row>
    <row r="50" spans="2:7" ht="20.25" customHeight="1" x14ac:dyDescent="0.25">
      <c r="B50" s="78" t="s">
        <v>368</v>
      </c>
      <c r="C50" s="162">
        <f>'Quarterly % Triangle'!$AU$9</f>
        <v>0.2</v>
      </c>
      <c r="D50" s="163">
        <f>'Quarterly % Triangle'!$AU$10</f>
        <v>-0.2</v>
      </c>
      <c r="E50" s="82">
        <f t="shared" si="3"/>
        <v>-0.4</v>
      </c>
      <c r="F50" s="83">
        <f t="shared" si="4"/>
        <v>0.1</v>
      </c>
      <c r="G50" s="84">
        <f t="shared" si="5"/>
        <v>0.4</v>
      </c>
    </row>
    <row r="51" spans="2:7" ht="20.25" customHeight="1" x14ac:dyDescent="0.25">
      <c r="B51" s="78" t="s">
        <v>369</v>
      </c>
      <c r="C51" s="162">
        <f>'Quarterly % Triangle'!$AV$9</f>
        <v>0.3</v>
      </c>
      <c r="D51" s="163">
        <f>'Quarterly % Triangle'!$AV$10</f>
        <v>0.4</v>
      </c>
      <c r="E51" s="82">
        <f t="shared" si="3"/>
        <v>0.10000000000000003</v>
      </c>
      <c r="F51" s="83">
        <f t="shared" si="4"/>
        <v>-0.4</v>
      </c>
      <c r="G51" s="84">
        <f t="shared" si="5"/>
        <v>0.10000000000000003</v>
      </c>
    </row>
    <row r="52" spans="2:7" ht="20.25" customHeight="1" x14ac:dyDescent="0.25">
      <c r="B52" s="78" t="s">
        <v>370</v>
      </c>
      <c r="C52" s="162">
        <f>'Quarterly % Triangle'!$AW$9</f>
        <v>0.1</v>
      </c>
      <c r="D52" s="163">
        <f>'Quarterly % Triangle'!$AW$10</f>
        <v>0.1</v>
      </c>
      <c r="E52" s="82">
        <f t="shared" si="3"/>
        <v>0</v>
      </c>
      <c r="F52" s="83">
        <f t="shared" si="4"/>
        <v>0.10000000000000003</v>
      </c>
      <c r="G52" s="84">
        <f t="shared" si="5"/>
        <v>0</v>
      </c>
    </row>
    <row r="53" spans="2:7" ht="20.25" customHeight="1" x14ac:dyDescent="0.25">
      <c r="B53" s="78" t="s">
        <v>371</v>
      </c>
      <c r="C53" s="162">
        <f>'Quarterly % Triangle'!$AX$9</f>
        <v>0.4</v>
      </c>
      <c r="D53" s="163">
        <f>'Quarterly % Triangle'!$AX$10</f>
        <v>0.4</v>
      </c>
      <c r="E53" s="82">
        <f t="shared" si="3"/>
        <v>0</v>
      </c>
      <c r="F53" s="83">
        <f t="shared" si="4"/>
        <v>0</v>
      </c>
      <c r="G53" s="84">
        <f t="shared" si="5"/>
        <v>0</v>
      </c>
    </row>
    <row r="54" spans="2:7" ht="20.25" customHeight="1" x14ac:dyDescent="0.25">
      <c r="B54" s="78" t="s">
        <v>372</v>
      </c>
      <c r="C54" s="162">
        <f>'Quarterly % Triangle'!$AY$9</f>
        <v>0.6</v>
      </c>
      <c r="D54" s="163">
        <f>'Quarterly % Triangle'!$AY$10</f>
        <v>0.5</v>
      </c>
      <c r="E54" s="82">
        <f t="shared" si="3"/>
        <v>-9.9999999999999978E-2</v>
      </c>
      <c r="F54" s="83">
        <f t="shared" si="4"/>
        <v>0</v>
      </c>
      <c r="G54" s="84">
        <f t="shared" si="5"/>
        <v>9.9999999999999978E-2</v>
      </c>
    </row>
    <row r="55" spans="2:7" ht="20.25" customHeight="1" x14ac:dyDescent="0.25">
      <c r="B55" s="78" t="s">
        <v>373</v>
      </c>
      <c r="C55" s="162">
        <f>'Quarterly % Triangle'!$AZ$9</f>
        <v>0.3</v>
      </c>
      <c r="D55" s="163">
        <f>'Quarterly % Triangle'!$AZ$10</f>
        <v>0.6</v>
      </c>
      <c r="E55" s="82">
        <f t="shared" si="3"/>
        <v>0.3</v>
      </c>
      <c r="F55" s="83">
        <f t="shared" si="4"/>
        <v>-9.9999999999999978E-2</v>
      </c>
      <c r="G55" s="84">
        <f t="shared" si="5"/>
        <v>0.3</v>
      </c>
    </row>
    <row r="56" spans="2:7" ht="20.25" customHeight="1" x14ac:dyDescent="0.25">
      <c r="B56" s="78" t="s">
        <v>374</v>
      </c>
      <c r="C56" s="162">
        <f>'Quarterly % Triangle'!$BA$9</f>
        <v>0.4</v>
      </c>
      <c r="D56" s="163">
        <f>'Quarterly % Triangle'!$BA$10</f>
        <v>0.2</v>
      </c>
      <c r="E56" s="82">
        <f t="shared" si="3"/>
        <v>-0.2</v>
      </c>
      <c r="F56" s="83">
        <f t="shared" si="4"/>
        <v>0.3</v>
      </c>
      <c r="G56" s="84">
        <f t="shared" si="5"/>
        <v>0.2</v>
      </c>
    </row>
    <row r="57" spans="2:7" ht="20.25" customHeight="1" x14ac:dyDescent="0.25">
      <c r="B57" s="78" t="s">
        <v>375</v>
      </c>
      <c r="C57" s="162">
        <f>'Quarterly % Triangle'!$BB$9</f>
        <v>0.2</v>
      </c>
      <c r="D57" s="163">
        <f>'Quarterly % Triangle'!$BB$10</f>
        <v>-0.1</v>
      </c>
      <c r="E57" s="82">
        <f t="shared" si="3"/>
        <v>-0.30000000000000004</v>
      </c>
      <c r="F57" s="83">
        <f t="shared" si="4"/>
        <v>-0.2</v>
      </c>
      <c r="G57" s="84">
        <f t="shared" si="5"/>
        <v>0.30000000000000004</v>
      </c>
    </row>
    <row r="58" spans="2:7" ht="20.25" customHeight="1" x14ac:dyDescent="0.25">
      <c r="B58" s="78" t="s">
        <v>376</v>
      </c>
      <c r="C58" s="162">
        <f>'Quarterly % Triangle'!$BC$9</f>
        <v>0.3</v>
      </c>
      <c r="D58" s="163">
        <f>'Quarterly % Triangle'!$BC$10</f>
        <v>0.5</v>
      </c>
      <c r="E58" s="82">
        <f t="shared" si="3"/>
        <v>0.2</v>
      </c>
      <c r="F58" s="83">
        <f t="shared" si="4"/>
        <v>-0.30000000000000004</v>
      </c>
      <c r="G58" s="84">
        <f t="shared" si="5"/>
        <v>0.2</v>
      </c>
    </row>
    <row r="59" spans="2:7" ht="20.25" customHeight="1" x14ac:dyDescent="0.25">
      <c r="B59" s="78" t="s">
        <v>377</v>
      </c>
      <c r="C59" s="162">
        <f>'Quarterly % Triangle'!$BD$9</f>
        <v>0.3</v>
      </c>
      <c r="D59" s="163">
        <f>'Quarterly % Triangle'!$BD$10</f>
        <v>0.5</v>
      </c>
      <c r="E59" s="82">
        <f t="shared" si="3"/>
        <v>0.2</v>
      </c>
      <c r="F59" s="83">
        <f t="shared" si="4"/>
        <v>0.2</v>
      </c>
      <c r="G59" s="84">
        <f t="shared" si="5"/>
        <v>0.2</v>
      </c>
    </row>
    <row r="60" spans="2:7" ht="20.25" customHeight="1" x14ac:dyDescent="0.25">
      <c r="B60" s="78" t="s">
        <v>378</v>
      </c>
      <c r="C60" s="162">
        <f>'Quarterly % Triangle'!$BE$9</f>
        <v>0.5</v>
      </c>
      <c r="D60" s="163">
        <f>'Quarterly % Triangle'!BE$10</f>
        <v>0.4</v>
      </c>
      <c r="E60" s="82">
        <f t="shared" si="3"/>
        <v>-9.9999999999999978E-2</v>
      </c>
      <c r="F60" s="83">
        <f t="shared" si="4"/>
        <v>0.2</v>
      </c>
      <c r="G60" s="84">
        <f t="shared" si="5"/>
        <v>9.9999999999999978E-2</v>
      </c>
    </row>
    <row r="61" spans="2:7" ht="18" customHeight="1" x14ac:dyDescent="0.25">
      <c r="B61" s="206" t="s">
        <v>379</v>
      </c>
      <c r="C61" s="162">
        <f>'Quarterly % Triangle'!$BF$9</f>
        <v>0.3</v>
      </c>
      <c r="D61" s="163">
        <f>'Quarterly % Triangle'!BF$10</f>
        <v>0.3</v>
      </c>
      <c r="E61" s="82">
        <f t="shared" ref="E61" si="6">IF(OR(C61="N/A",D61="N/A",ISBLANK(C61),ISBLANK(D61)),"",D61-C61)</f>
        <v>0</v>
      </c>
      <c r="F61" s="83">
        <f t="shared" ref="F61" si="7">IF(ISBLANK(E60)," ",E60)</f>
        <v>-9.9999999999999978E-2</v>
      </c>
      <c r="G61" s="84">
        <f t="shared" ref="G61" si="8">IF(ISTEXT(E61),"",ABS(E61))</f>
        <v>0</v>
      </c>
    </row>
    <row r="62" spans="2:7" x14ac:dyDescent="0.25">
      <c r="B62" s="206" t="s">
        <v>380</v>
      </c>
      <c r="C62" s="162">
        <v>0.6</v>
      </c>
      <c r="D62" s="163">
        <f>'Quarterly % Triangle'!BG$10</f>
        <v>0.6</v>
      </c>
      <c r="E62" s="82">
        <f t="shared" ref="E62" si="9">IF(OR(C62="N/A",D62="N/A",ISBLANK(C62),ISBLANK(D62)),"",D62-C62)</f>
        <v>0</v>
      </c>
      <c r="F62" s="83">
        <f t="shared" ref="F62" si="10">IF(ISBLANK(E61)," ",E61)</f>
        <v>0</v>
      </c>
      <c r="G62" s="84">
        <f t="shared" ref="G62" si="11">IF(ISTEXT(E62),"",ABS(E62))</f>
        <v>0</v>
      </c>
    </row>
    <row r="63" spans="2:7" x14ac:dyDescent="0.25">
      <c r="B63" s="206" t="s">
        <v>381</v>
      </c>
      <c r="C63" s="162">
        <v>0.5</v>
      </c>
      <c r="D63" s="163">
        <f>'Quarterly % Triangle'!BH$10</f>
        <v>0.3</v>
      </c>
      <c r="E63" s="82">
        <f t="shared" ref="E63" si="12">IF(OR(C63="N/A",D63="N/A",ISBLANK(C63),ISBLANK(D63)),"",D63-C63)</f>
        <v>-0.2</v>
      </c>
      <c r="F63" s="83">
        <f t="shared" ref="F63" si="13">IF(ISBLANK(E62)," ",E62)</f>
        <v>0</v>
      </c>
      <c r="G63" s="84">
        <f t="shared" ref="G63" si="14">IF(ISTEXT(E63),"",ABS(E63))</f>
        <v>0.2</v>
      </c>
    </row>
    <row r="64" spans="2:7" x14ac:dyDescent="0.25">
      <c r="B64" s="206" t="s">
        <v>382</v>
      </c>
      <c r="C64" s="162">
        <v>0.5</v>
      </c>
      <c r="D64" s="163">
        <f>'Quarterly % Triangle'!BI$10</f>
        <v>0.5</v>
      </c>
      <c r="E64" s="82">
        <f t="shared" ref="E64" si="15">IF(OR(C64="N/A",D64="N/A",ISBLANK(C64),ISBLANK(D64)),"",D64-C64)</f>
        <v>0</v>
      </c>
      <c r="F64" s="83">
        <f t="shared" ref="F64" si="16">IF(ISBLANK(E63)," ",E63)</f>
        <v>-0.2</v>
      </c>
      <c r="G64" s="84">
        <f t="shared" ref="G64" si="17">IF(ISTEXT(E64),"",ABS(E64))</f>
        <v>0</v>
      </c>
    </row>
  </sheetData>
  <mergeCells count="12">
    <mergeCell ref="O1:Q1"/>
    <mergeCell ref="I11:J11"/>
    <mergeCell ref="D3:D5"/>
    <mergeCell ref="E3:E5"/>
    <mergeCell ref="F3:F5"/>
    <mergeCell ref="I3:J3"/>
    <mergeCell ref="B1:L1"/>
    <mergeCell ref="B2:L2"/>
    <mergeCell ref="G3:G5"/>
    <mergeCell ref="K3:L3"/>
    <mergeCell ref="B3:B5"/>
    <mergeCell ref="C3:C5"/>
  </mergeCells>
  <phoneticPr fontId="27" type="noConversion"/>
  <hyperlinks>
    <hyperlink ref="O1:Q1" location="'Contents TO DO'!A1" display="Back to Contents" xr:uid="{00000000-0004-0000-0600-000000000000}"/>
  </hyperlinks>
  <pageMargins left="0.86614173228346458" right="0.74803149606299213" top="0.31496062992125984" bottom="0.31496062992125984" header="0.51181102362204722" footer="0.51181102362204722"/>
  <pageSetup paperSize="9" scale="87" fitToHeight="2" orientation="landscape" r:id="rId1"/>
  <headerFooter alignWithMargins="0">
    <oddFooter>&amp;RRFT-K646-1mth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2:A236"/>
  <sheetViews>
    <sheetView workbookViewId="0"/>
  </sheetViews>
  <sheetFormatPr defaultRowHeight="13.2" x14ac:dyDescent="0.25"/>
  <sheetData>
    <row r="2" spans="1:1" ht="25.5" customHeight="1" x14ac:dyDescent="0.25">
      <c r="A2" s="49" t="s">
        <v>258</v>
      </c>
    </row>
    <row r="4" spans="1:1" x14ac:dyDescent="0.25">
      <c r="A4" t="str">
        <f>"Chart to Compare M2 Estimate with M3 Estimate 
" &amp;Start!G31</f>
        <v>Chart to Compare M2 Estimate with M3 Estimate 
K646: Net Sector Input Prices K646 1 Month % Change</v>
      </c>
    </row>
    <row r="5" spans="1:1" x14ac:dyDescent="0.25">
      <c r="A5" t="str">
        <f>"Chart to Compare M2 Estimate with M3 Estimate 
"&amp;Start!G31</f>
        <v>Chart to Compare M2 Estimate with M3 Estimate 
K646: Net Sector Input Prices K646 1 Month % Change</v>
      </c>
    </row>
    <row r="6" spans="1:1" x14ac:dyDescent="0.25">
      <c r="A6" t="str">
        <f>"Chart to Compare 1st Estimate with 12 Months Later 
" &amp;Start!G31</f>
        <v>Chart to Compare 1st Estimate with 12 Months Later 
K646: Net Sector Input Prices K646 1 Month % Change</v>
      </c>
    </row>
    <row r="13" spans="1:1" x14ac:dyDescent="0.25">
      <c r="A13" t="s">
        <v>34</v>
      </c>
    </row>
    <row r="14" spans="1:1" x14ac:dyDescent="0.25">
      <c r="A14" t="s">
        <v>35</v>
      </c>
    </row>
    <row r="15" spans="1:1" x14ac:dyDescent="0.25">
      <c r="A15" t="s">
        <v>36</v>
      </c>
    </row>
    <row r="16" spans="1:1" x14ac:dyDescent="0.25">
      <c r="A16" t="s">
        <v>37</v>
      </c>
    </row>
    <row r="17" spans="1:1" x14ac:dyDescent="0.25">
      <c r="A17" t="s">
        <v>38</v>
      </c>
    </row>
    <row r="18" spans="1:1" x14ac:dyDescent="0.25">
      <c r="A18" t="s">
        <v>39</v>
      </c>
    </row>
    <row r="19" spans="1:1" x14ac:dyDescent="0.25">
      <c r="A19" t="s">
        <v>40</v>
      </c>
    </row>
    <row r="20" spans="1:1" x14ac:dyDescent="0.25">
      <c r="A20" t="s">
        <v>41</v>
      </c>
    </row>
    <row r="21" spans="1:1" x14ac:dyDescent="0.25">
      <c r="A21" t="s">
        <v>42</v>
      </c>
    </row>
    <row r="22" spans="1:1" x14ac:dyDescent="0.25">
      <c r="A22" t="s">
        <v>43</v>
      </c>
    </row>
    <row r="23" spans="1:1" x14ac:dyDescent="0.25">
      <c r="A23" t="s">
        <v>44</v>
      </c>
    </row>
    <row r="24" spans="1:1" x14ac:dyDescent="0.25">
      <c r="A24" t="s">
        <v>45</v>
      </c>
    </row>
    <row r="25" spans="1:1" x14ac:dyDescent="0.25">
      <c r="A25" t="s">
        <v>46</v>
      </c>
    </row>
    <row r="26" spans="1:1" x14ac:dyDescent="0.25">
      <c r="A26" t="s">
        <v>47</v>
      </c>
    </row>
    <row r="27" spans="1:1" x14ac:dyDescent="0.25">
      <c r="A27" t="s">
        <v>48</v>
      </c>
    </row>
    <row r="28" spans="1:1" x14ac:dyDescent="0.25">
      <c r="A28" t="s">
        <v>49</v>
      </c>
    </row>
    <row r="29" spans="1:1" x14ac:dyDescent="0.25">
      <c r="A29" t="s">
        <v>50</v>
      </c>
    </row>
    <row r="30" spans="1:1" x14ac:dyDescent="0.25">
      <c r="A30" t="s">
        <v>51</v>
      </c>
    </row>
    <row r="31" spans="1:1" x14ac:dyDescent="0.25">
      <c r="A31" t="s">
        <v>52</v>
      </c>
    </row>
    <row r="32" spans="1:1" x14ac:dyDescent="0.25">
      <c r="A32" t="s">
        <v>53</v>
      </c>
    </row>
    <row r="33" spans="1:1" x14ac:dyDescent="0.25">
      <c r="A33" t="s">
        <v>54</v>
      </c>
    </row>
    <row r="34" spans="1:1" x14ac:dyDescent="0.25">
      <c r="A34" t="s">
        <v>55</v>
      </c>
    </row>
    <row r="35" spans="1:1" x14ac:dyDescent="0.25">
      <c r="A35" t="s">
        <v>56</v>
      </c>
    </row>
    <row r="36" spans="1:1" x14ac:dyDescent="0.25">
      <c r="A36" t="s">
        <v>57</v>
      </c>
    </row>
    <row r="37" spans="1:1" x14ac:dyDescent="0.25">
      <c r="A37" t="s">
        <v>58</v>
      </c>
    </row>
    <row r="38" spans="1:1" x14ac:dyDescent="0.25">
      <c r="A38" t="s">
        <v>59</v>
      </c>
    </row>
    <row r="39" spans="1:1" x14ac:dyDescent="0.25">
      <c r="A39" t="s">
        <v>60</v>
      </c>
    </row>
    <row r="40" spans="1:1" x14ac:dyDescent="0.25">
      <c r="A40" t="s">
        <v>61</v>
      </c>
    </row>
    <row r="41" spans="1:1" x14ac:dyDescent="0.25">
      <c r="A41" t="s">
        <v>62</v>
      </c>
    </row>
    <row r="42" spans="1:1" x14ac:dyDescent="0.25">
      <c r="A42" t="s">
        <v>63</v>
      </c>
    </row>
    <row r="43" spans="1:1" x14ac:dyDescent="0.25">
      <c r="A43" t="s">
        <v>64</v>
      </c>
    </row>
    <row r="44" spans="1:1" x14ac:dyDescent="0.25">
      <c r="A44" t="s">
        <v>65</v>
      </c>
    </row>
    <row r="45" spans="1:1" x14ac:dyDescent="0.25">
      <c r="A45" t="s">
        <v>66</v>
      </c>
    </row>
    <row r="46" spans="1:1" x14ac:dyDescent="0.25">
      <c r="A46" t="s">
        <v>67</v>
      </c>
    </row>
    <row r="47" spans="1:1" x14ac:dyDescent="0.25">
      <c r="A47" t="s">
        <v>68</v>
      </c>
    </row>
    <row r="48" spans="1:1" x14ac:dyDescent="0.25">
      <c r="A48" t="s">
        <v>69</v>
      </c>
    </row>
    <row r="49" spans="1:1" x14ac:dyDescent="0.25">
      <c r="A49" t="s">
        <v>70</v>
      </c>
    </row>
    <row r="50" spans="1:1" x14ac:dyDescent="0.25">
      <c r="A50" t="s">
        <v>71</v>
      </c>
    </row>
    <row r="51" spans="1:1" x14ac:dyDescent="0.25">
      <c r="A51" t="s">
        <v>72</v>
      </c>
    </row>
    <row r="52" spans="1:1" x14ac:dyDescent="0.25">
      <c r="A52" t="s">
        <v>73</v>
      </c>
    </row>
    <row r="53" spans="1:1" x14ac:dyDescent="0.25">
      <c r="A53" t="s">
        <v>74</v>
      </c>
    </row>
    <row r="54" spans="1:1" x14ac:dyDescent="0.25">
      <c r="A54" t="s">
        <v>75</v>
      </c>
    </row>
    <row r="55" spans="1:1" x14ac:dyDescent="0.25">
      <c r="A55" t="s">
        <v>76</v>
      </c>
    </row>
    <row r="56" spans="1:1" x14ac:dyDescent="0.25">
      <c r="A56" t="s">
        <v>77</v>
      </c>
    </row>
    <row r="57" spans="1:1" x14ac:dyDescent="0.25">
      <c r="A57" t="s">
        <v>78</v>
      </c>
    </row>
    <row r="58" spans="1:1" x14ac:dyDescent="0.25">
      <c r="A58" t="s">
        <v>79</v>
      </c>
    </row>
    <row r="59" spans="1:1" x14ac:dyDescent="0.25">
      <c r="A59" t="s">
        <v>80</v>
      </c>
    </row>
    <row r="60" spans="1:1" x14ac:dyDescent="0.25">
      <c r="A60" t="s">
        <v>81</v>
      </c>
    </row>
    <row r="61" spans="1:1" x14ac:dyDescent="0.25">
      <c r="A61" t="s">
        <v>82</v>
      </c>
    </row>
    <row r="62" spans="1:1" x14ac:dyDescent="0.25">
      <c r="A62" t="s">
        <v>83</v>
      </c>
    </row>
    <row r="63" spans="1:1" x14ac:dyDescent="0.25">
      <c r="A63" t="s">
        <v>84</v>
      </c>
    </row>
    <row r="64" spans="1:1" x14ac:dyDescent="0.25">
      <c r="A64" t="s">
        <v>85</v>
      </c>
    </row>
    <row r="65" spans="1:1" x14ac:dyDescent="0.25">
      <c r="A65" t="s">
        <v>86</v>
      </c>
    </row>
    <row r="66" spans="1:1" x14ac:dyDescent="0.25">
      <c r="A66" t="s">
        <v>87</v>
      </c>
    </row>
    <row r="67" spans="1:1" x14ac:dyDescent="0.25">
      <c r="A67" t="s">
        <v>88</v>
      </c>
    </row>
    <row r="68" spans="1:1" x14ac:dyDescent="0.25">
      <c r="A68" t="s">
        <v>89</v>
      </c>
    </row>
    <row r="69" spans="1:1" x14ac:dyDescent="0.25">
      <c r="A69" t="s">
        <v>90</v>
      </c>
    </row>
    <row r="70" spans="1:1" x14ac:dyDescent="0.25">
      <c r="A70" t="s">
        <v>91</v>
      </c>
    </row>
    <row r="71" spans="1:1" x14ac:dyDescent="0.25">
      <c r="A71" t="s">
        <v>92</v>
      </c>
    </row>
    <row r="72" spans="1:1" x14ac:dyDescent="0.25">
      <c r="A72" t="s">
        <v>93</v>
      </c>
    </row>
    <row r="73" spans="1:1" x14ac:dyDescent="0.25">
      <c r="A73" t="s">
        <v>94</v>
      </c>
    </row>
    <row r="74" spans="1:1" x14ac:dyDescent="0.25">
      <c r="A74" t="s">
        <v>95</v>
      </c>
    </row>
    <row r="75" spans="1:1" x14ac:dyDescent="0.25">
      <c r="A75" t="s">
        <v>96</v>
      </c>
    </row>
    <row r="76" spans="1:1" x14ac:dyDescent="0.25">
      <c r="A76" t="s">
        <v>97</v>
      </c>
    </row>
    <row r="77" spans="1:1" x14ac:dyDescent="0.25">
      <c r="A77" t="s">
        <v>98</v>
      </c>
    </row>
    <row r="78" spans="1:1" x14ac:dyDescent="0.25">
      <c r="A78" t="s">
        <v>99</v>
      </c>
    </row>
    <row r="79" spans="1:1" x14ac:dyDescent="0.25">
      <c r="A79" t="s">
        <v>100</v>
      </c>
    </row>
    <row r="80" spans="1:1" x14ac:dyDescent="0.25">
      <c r="A80" t="s">
        <v>101</v>
      </c>
    </row>
    <row r="81" spans="1:1" x14ac:dyDescent="0.25">
      <c r="A81" t="s">
        <v>102</v>
      </c>
    </row>
    <row r="82" spans="1:1" x14ac:dyDescent="0.25">
      <c r="A82" t="s">
        <v>103</v>
      </c>
    </row>
    <row r="83" spans="1:1" x14ac:dyDescent="0.25">
      <c r="A83" t="s">
        <v>104</v>
      </c>
    </row>
    <row r="84" spans="1:1" x14ac:dyDescent="0.25">
      <c r="A84" t="s">
        <v>105</v>
      </c>
    </row>
    <row r="85" spans="1:1" x14ac:dyDescent="0.25">
      <c r="A85" t="s">
        <v>106</v>
      </c>
    </row>
    <row r="86" spans="1:1" x14ac:dyDescent="0.25">
      <c r="A86" t="s">
        <v>107</v>
      </c>
    </row>
    <row r="87" spans="1:1" x14ac:dyDescent="0.25">
      <c r="A87" t="s">
        <v>108</v>
      </c>
    </row>
    <row r="88" spans="1:1" x14ac:dyDescent="0.25">
      <c r="A88" t="s">
        <v>109</v>
      </c>
    </row>
    <row r="89" spans="1:1" x14ac:dyDescent="0.25">
      <c r="A89" t="s">
        <v>110</v>
      </c>
    </row>
    <row r="90" spans="1:1" x14ac:dyDescent="0.25">
      <c r="A90" t="s">
        <v>111</v>
      </c>
    </row>
    <row r="91" spans="1:1" x14ac:dyDescent="0.25">
      <c r="A91" t="s">
        <v>112</v>
      </c>
    </row>
    <row r="92" spans="1:1" x14ac:dyDescent="0.25">
      <c r="A92" t="s">
        <v>113</v>
      </c>
    </row>
    <row r="93" spans="1:1" x14ac:dyDescent="0.25">
      <c r="A93" t="s">
        <v>114</v>
      </c>
    </row>
    <row r="94" spans="1:1" x14ac:dyDescent="0.25">
      <c r="A94" t="s">
        <v>115</v>
      </c>
    </row>
    <row r="95" spans="1:1" x14ac:dyDescent="0.25">
      <c r="A95" t="s">
        <v>116</v>
      </c>
    </row>
    <row r="96" spans="1:1" x14ac:dyDescent="0.25">
      <c r="A96" t="s">
        <v>117</v>
      </c>
    </row>
    <row r="97" spans="1:1" x14ac:dyDescent="0.25">
      <c r="A97" t="s">
        <v>118</v>
      </c>
    </row>
    <row r="98" spans="1:1" x14ac:dyDescent="0.25">
      <c r="A98" t="s">
        <v>119</v>
      </c>
    </row>
    <row r="99" spans="1:1" x14ac:dyDescent="0.25">
      <c r="A99" t="s">
        <v>120</v>
      </c>
    </row>
    <row r="100" spans="1:1" x14ac:dyDescent="0.25">
      <c r="A100" t="s">
        <v>121</v>
      </c>
    </row>
    <row r="101" spans="1:1" x14ac:dyDescent="0.25">
      <c r="A101" t="s">
        <v>122</v>
      </c>
    </row>
    <row r="102" spans="1:1" x14ac:dyDescent="0.25">
      <c r="A102" t="s">
        <v>123</v>
      </c>
    </row>
    <row r="103" spans="1:1" x14ac:dyDescent="0.25">
      <c r="A103" t="s">
        <v>124</v>
      </c>
    </row>
    <row r="104" spans="1:1" x14ac:dyDescent="0.25">
      <c r="A104" t="s">
        <v>125</v>
      </c>
    </row>
    <row r="105" spans="1:1" x14ac:dyDescent="0.25">
      <c r="A105" t="s">
        <v>126</v>
      </c>
    </row>
    <row r="106" spans="1:1" x14ac:dyDescent="0.25">
      <c r="A106" t="s">
        <v>127</v>
      </c>
    </row>
    <row r="107" spans="1:1" x14ac:dyDescent="0.25">
      <c r="A107" t="s">
        <v>128</v>
      </c>
    </row>
    <row r="108" spans="1:1" x14ac:dyDescent="0.25">
      <c r="A108" t="s">
        <v>129</v>
      </c>
    </row>
    <row r="109" spans="1:1" x14ac:dyDescent="0.25">
      <c r="A109" t="s">
        <v>130</v>
      </c>
    </row>
    <row r="110" spans="1:1" x14ac:dyDescent="0.25">
      <c r="A110" t="s">
        <v>131</v>
      </c>
    </row>
    <row r="111" spans="1:1" x14ac:dyDescent="0.25">
      <c r="A111" t="s">
        <v>132</v>
      </c>
    </row>
    <row r="112" spans="1:1" x14ac:dyDescent="0.25">
      <c r="A112" t="s">
        <v>133</v>
      </c>
    </row>
    <row r="113" spans="1:1" x14ac:dyDescent="0.25">
      <c r="A113" t="s">
        <v>134</v>
      </c>
    </row>
    <row r="114" spans="1:1" x14ac:dyDescent="0.25">
      <c r="A114" t="s">
        <v>135</v>
      </c>
    </row>
    <row r="115" spans="1:1" x14ac:dyDescent="0.25">
      <c r="A115" t="s">
        <v>136</v>
      </c>
    </row>
    <row r="116" spans="1:1" x14ac:dyDescent="0.25">
      <c r="A116" t="s">
        <v>137</v>
      </c>
    </row>
    <row r="117" spans="1:1" x14ac:dyDescent="0.25">
      <c r="A117" t="s">
        <v>138</v>
      </c>
    </row>
    <row r="118" spans="1:1" x14ac:dyDescent="0.25">
      <c r="A118" t="s">
        <v>139</v>
      </c>
    </row>
    <row r="119" spans="1:1" x14ac:dyDescent="0.25">
      <c r="A119" t="s">
        <v>140</v>
      </c>
    </row>
    <row r="120" spans="1:1" x14ac:dyDescent="0.25">
      <c r="A120" t="s">
        <v>141</v>
      </c>
    </row>
    <row r="121" spans="1:1" x14ac:dyDescent="0.25">
      <c r="A121" t="s">
        <v>142</v>
      </c>
    </row>
    <row r="122" spans="1:1" x14ac:dyDescent="0.25">
      <c r="A122" t="s">
        <v>143</v>
      </c>
    </row>
    <row r="123" spans="1:1" x14ac:dyDescent="0.25">
      <c r="A123" t="s">
        <v>144</v>
      </c>
    </row>
    <row r="124" spans="1:1" x14ac:dyDescent="0.25">
      <c r="A124" t="s">
        <v>145</v>
      </c>
    </row>
    <row r="125" spans="1:1" x14ac:dyDescent="0.25">
      <c r="A125" t="s">
        <v>146</v>
      </c>
    </row>
    <row r="126" spans="1:1" x14ac:dyDescent="0.25">
      <c r="A126" t="s">
        <v>147</v>
      </c>
    </row>
    <row r="127" spans="1:1" x14ac:dyDescent="0.25">
      <c r="A127" t="s">
        <v>148</v>
      </c>
    </row>
    <row r="128" spans="1:1" x14ac:dyDescent="0.25">
      <c r="A128" t="s">
        <v>149</v>
      </c>
    </row>
    <row r="129" spans="1:1" x14ac:dyDescent="0.25">
      <c r="A129" t="s">
        <v>150</v>
      </c>
    </row>
    <row r="130" spans="1:1" x14ac:dyDescent="0.25">
      <c r="A130" t="s">
        <v>151</v>
      </c>
    </row>
    <row r="131" spans="1:1" x14ac:dyDescent="0.25">
      <c r="A131" t="s">
        <v>152</v>
      </c>
    </row>
    <row r="132" spans="1:1" x14ac:dyDescent="0.25">
      <c r="A132" t="s">
        <v>153</v>
      </c>
    </row>
    <row r="133" spans="1:1" x14ac:dyDescent="0.25">
      <c r="A133" t="s">
        <v>154</v>
      </c>
    </row>
    <row r="134" spans="1:1" x14ac:dyDescent="0.25">
      <c r="A134" t="s">
        <v>155</v>
      </c>
    </row>
    <row r="135" spans="1:1" x14ac:dyDescent="0.25">
      <c r="A135" t="s">
        <v>156</v>
      </c>
    </row>
    <row r="136" spans="1:1" x14ac:dyDescent="0.25">
      <c r="A136" t="s">
        <v>157</v>
      </c>
    </row>
    <row r="137" spans="1:1" x14ac:dyDescent="0.25">
      <c r="A137" t="s">
        <v>158</v>
      </c>
    </row>
    <row r="138" spans="1:1" x14ac:dyDescent="0.25">
      <c r="A138" t="s">
        <v>159</v>
      </c>
    </row>
    <row r="139" spans="1:1" x14ac:dyDescent="0.25">
      <c r="A139" t="s">
        <v>160</v>
      </c>
    </row>
    <row r="140" spans="1:1" x14ac:dyDescent="0.25">
      <c r="A140" t="s">
        <v>161</v>
      </c>
    </row>
    <row r="141" spans="1:1" x14ac:dyDescent="0.25">
      <c r="A141" t="s">
        <v>162</v>
      </c>
    </row>
    <row r="142" spans="1:1" x14ac:dyDescent="0.25">
      <c r="A142" t="s">
        <v>163</v>
      </c>
    </row>
    <row r="143" spans="1:1" x14ac:dyDescent="0.25">
      <c r="A143" t="s">
        <v>164</v>
      </c>
    </row>
    <row r="144" spans="1:1" x14ac:dyDescent="0.25">
      <c r="A144" t="s">
        <v>165</v>
      </c>
    </row>
    <row r="145" spans="1:1" x14ac:dyDescent="0.25">
      <c r="A145" t="s">
        <v>166</v>
      </c>
    </row>
    <row r="146" spans="1:1" x14ac:dyDescent="0.25">
      <c r="A146" t="s">
        <v>167</v>
      </c>
    </row>
    <row r="147" spans="1:1" x14ac:dyDescent="0.25">
      <c r="A147" t="s">
        <v>168</v>
      </c>
    </row>
    <row r="148" spans="1:1" x14ac:dyDescent="0.25">
      <c r="A148" t="s">
        <v>169</v>
      </c>
    </row>
    <row r="149" spans="1:1" x14ac:dyDescent="0.25">
      <c r="A149" t="s">
        <v>170</v>
      </c>
    </row>
    <row r="150" spans="1:1" x14ac:dyDescent="0.25">
      <c r="A150" t="s">
        <v>171</v>
      </c>
    </row>
    <row r="151" spans="1:1" x14ac:dyDescent="0.25">
      <c r="A151" t="s">
        <v>172</v>
      </c>
    </row>
    <row r="152" spans="1:1" x14ac:dyDescent="0.25">
      <c r="A152" t="s">
        <v>173</v>
      </c>
    </row>
    <row r="153" spans="1:1" x14ac:dyDescent="0.25">
      <c r="A153" t="s">
        <v>174</v>
      </c>
    </row>
    <row r="154" spans="1:1" x14ac:dyDescent="0.25">
      <c r="A154" t="s">
        <v>175</v>
      </c>
    </row>
    <row r="155" spans="1:1" x14ac:dyDescent="0.25">
      <c r="A155" t="s">
        <v>176</v>
      </c>
    </row>
    <row r="156" spans="1:1" x14ac:dyDescent="0.25">
      <c r="A156" t="s">
        <v>177</v>
      </c>
    </row>
    <row r="157" spans="1:1" x14ac:dyDescent="0.25">
      <c r="A157" t="s">
        <v>178</v>
      </c>
    </row>
    <row r="158" spans="1:1" x14ac:dyDescent="0.25">
      <c r="A158" t="s">
        <v>179</v>
      </c>
    </row>
    <row r="159" spans="1:1" x14ac:dyDescent="0.25">
      <c r="A159" t="s">
        <v>180</v>
      </c>
    </row>
    <row r="160" spans="1:1" x14ac:dyDescent="0.25">
      <c r="A160" t="s">
        <v>181</v>
      </c>
    </row>
    <row r="161" spans="1:1" x14ac:dyDescent="0.25">
      <c r="A161" t="s">
        <v>182</v>
      </c>
    </row>
    <row r="162" spans="1:1" x14ac:dyDescent="0.25">
      <c r="A162" t="s">
        <v>183</v>
      </c>
    </row>
    <row r="163" spans="1:1" x14ac:dyDescent="0.25">
      <c r="A163" t="s">
        <v>184</v>
      </c>
    </row>
    <row r="164" spans="1:1" x14ac:dyDescent="0.25">
      <c r="A164" t="s">
        <v>185</v>
      </c>
    </row>
    <row r="165" spans="1:1" x14ac:dyDescent="0.25">
      <c r="A165" t="s">
        <v>186</v>
      </c>
    </row>
    <row r="166" spans="1:1" x14ac:dyDescent="0.25">
      <c r="A166" t="s">
        <v>187</v>
      </c>
    </row>
    <row r="167" spans="1:1" x14ac:dyDescent="0.25">
      <c r="A167" t="s">
        <v>188</v>
      </c>
    </row>
    <row r="168" spans="1:1" x14ac:dyDescent="0.25">
      <c r="A168" t="s">
        <v>189</v>
      </c>
    </row>
    <row r="169" spans="1:1" x14ac:dyDescent="0.25">
      <c r="A169" t="s">
        <v>190</v>
      </c>
    </row>
    <row r="170" spans="1:1" x14ac:dyDescent="0.25">
      <c r="A170" t="s">
        <v>191</v>
      </c>
    </row>
    <row r="171" spans="1:1" x14ac:dyDescent="0.25">
      <c r="A171" t="s">
        <v>192</v>
      </c>
    </row>
    <row r="172" spans="1:1" x14ac:dyDescent="0.25">
      <c r="A172" t="s">
        <v>193</v>
      </c>
    </row>
    <row r="173" spans="1:1" x14ac:dyDescent="0.25">
      <c r="A173" t="s">
        <v>194</v>
      </c>
    </row>
    <row r="174" spans="1:1" x14ac:dyDescent="0.25">
      <c r="A174" t="s">
        <v>195</v>
      </c>
    </row>
    <row r="175" spans="1:1" x14ac:dyDescent="0.25">
      <c r="A175" t="s">
        <v>196</v>
      </c>
    </row>
    <row r="176" spans="1:1" x14ac:dyDescent="0.25">
      <c r="A176" t="s">
        <v>197</v>
      </c>
    </row>
    <row r="177" spans="1:1" x14ac:dyDescent="0.25">
      <c r="A177" t="s">
        <v>198</v>
      </c>
    </row>
    <row r="178" spans="1:1" x14ac:dyDescent="0.25">
      <c r="A178" t="s">
        <v>199</v>
      </c>
    </row>
    <row r="179" spans="1:1" x14ac:dyDescent="0.25">
      <c r="A179" t="s">
        <v>200</v>
      </c>
    </row>
    <row r="180" spans="1:1" x14ac:dyDescent="0.25">
      <c r="A180" t="s">
        <v>201</v>
      </c>
    </row>
    <row r="181" spans="1:1" x14ac:dyDescent="0.25">
      <c r="A181" t="s">
        <v>202</v>
      </c>
    </row>
    <row r="182" spans="1:1" x14ac:dyDescent="0.25">
      <c r="A182" t="s">
        <v>203</v>
      </c>
    </row>
    <row r="183" spans="1:1" x14ac:dyDescent="0.25">
      <c r="A183" t="s">
        <v>204</v>
      </c>
    </row>
    <row r="184" spans="1:1" x14ac:dyDescent="0.25">
      <c r="A184" t="s">
        <v>205</v>
      </c>
    </row>
    <row r="185" spans="1:1" x14ac:dyDescent="0.25">
      <c r="A185" t="s">
        <v>206</v>
      </c>
    </row>
    <row r="186" spans="1:1" x14ac:dyDescent="0.25">
      <c r="A186" t="s">
        <v>207</v>
      </c>
    </row>
    <row r="187" spans="1:1" x14ac:dyDescent="0.25">
      <c r="A187" t="s">
        <v>208</v>
      </c>
    </row>
    <row r="188" spans="1:1" x14ac:dyDescent="0.25">
      <c r="A188" t="s">
        <v>209</v>
      </c>
    </row>
    <row r="189" spans="1:1" x14ac:dyDescent="0.25">
      <c r="A189" t="s">
        <v>210</v>
      </c>
    </row>
    <row r="190" spans="1:1" x14ac:dyDescent="0.25">
      <c r="A190" t="s">
        <v>211</v>
      </c>
    </row>
    <row r="191" spans="1:1" x14ac:dyDescent="0.25">
      <c r="A191" t="s">
        <v>212</v>
      </c>
    </row>
    <row r="192" spans="1:1" x14ac:dyDescent="0.25">
      <c r="A192" t="s">
        <v>213</v>
      </c>
    </row>
    <row r="193" spans="1:1" x14ac:dyDescent="0.25">
      <c r="A193" t="s">
        <v>214</v>
      </c>
    </row>
    <row r="194" spans="1:1" x14ac:dyDescent="0.25">
      <c r="A194" t="s">
        <v>215</v>
      </c>
    </row>
    <row r="195" spans="1:1" x14ac:dyDescent="0.25">
      <c r="A195" t="s">
        <v>216</v>
      </c>
    </row>
    <row r="196" spans="1:1" x14ac:dyDescent="0.25">
      <c r="A196" t="s">
        <v>217</v>
      </c>
    </row>
    <row r="197" spans="1:1" x14ac:dyDescent="0.25">
      <c r="A197" t="s">
        <v>218</v>
      </c>
    </row>
    <row r="198" spans="1:1" x14ac:dyDescent="0.25">
      <c r="A198" t="s">
        <v>219</v>
      </c>
    </row>
    <row r="199" spans="1:1" x14ac:dyDescent="0.25">
      <c r="A199" t="s">
        <v>220</v>
      </c>
    </row>
    <row r="200" spans="1:1" x14ac:dyDescent="0.25">
      <c r="A200" t="s">
        <v>221</v>
      </c>
    </row>
    <row r="201" spans="1:1" x14ac:dyDescent="0.25">
      <c r="A201" t="s">
        <v>222</v>
      </c>
    </row>
    <row r="202" spans="1:1" x14ac:dyDescent="0.25">
      <c r="A202" t="s">
        <v>223</v>
      </c>
    </row>
    <row r="203" spans="1:1" x14ac:dyDescent="0.25">
      <c r="A203" t="s">
        <v>224</v>
      </c>
    </row>
    <row r="204" spans="1:1" x14ac:dyDescent="0.25">
      <c r="A204" t="s">
        <v>225</v>
      </c>
    </row>
    <row r="205" spans="1:1" x14ac:dyDescent="0.25">
      <c r="A205" t="s">
        <v>226</v>
      </c>
    </row>
    <row r="206" spans="1:1" x14ac:dyDescent="0.25">
      <c r="A206" t="s">
        <v>227</v>
      </c>
    </row>
    <row r="207" spans="1:1" x14ac:dyDescent="0.25">
      <c r="A207" t="s">
        <v>228</v>
      </c>
    </row>
    <row r="208" spans="1:1" x14ac:dyDescent="0.25">
      <c r="A208" t="s">
        <v>229</v>
      </c>
    </row>
    <row r="209" spans="1:1" x14ac:dyDescent="0.25">
      <c r="A209" t="s">
        <v>230</v>
      </c>
    </row>
    <row r="210" spans="1:1" x14ac:dyDescent="0.25">
      <c r="A210" t="s">
        <v>231</v>
      </c>
    </row>
    <row r="211" spans="1:1" x14ac:dyDescent="0.25">
      <c r="A211" t="s">
        <v>232</v>
      </c>
    </row>
    <row r="212" spans="1:1" x14ac:dyDescent="0.25">
      <c r="A212" t="s">
        <v>233</v>
      </c>
    </row>
    <row r="213" spans="1:1" x14ac:dyDescent="0.25">
      <c r="A213" t="s">
        <v>234</v>
      </c>
    </row>
    <row r="214" spans="1:1" x14ac:dyDescent="0.25">
      <c r="A214" t="s">
        <v>235</v>
      </c>
    </row>
    <row r="215" spans="1:1" x14ac:dyDescent="0.25">
      <c r="A215" t="s">
        <v>236</v>
      </c>
    </row>
    <row r="216" spans="1:1" x14ac:dyDescent="0.25">
      <c r="A216" t="s">
        <v>237</v>
      </c>
    </row>
    <row r="217" spans="1:1" x14ac:dyDescent="0.25">
      <c r="A217" t="s">
        <v>238</v>
      </c>
    </row>
    <row r="218" spans="1:1" x14ac:dyDescent="0.25">
      <c r="A218" t="s">
        <v>239</v>
      </c>
    </row>
    <row r="219" spans="1:1" x14ac:dyDescent="0.25">
      <c r="A219" t="s">
        <v>240</v>
      </c>
    </row>
    <row r="220" spans="1:1" x14ac:dyDescent="0.25">
      <c r="A220" t="s">
        <v>241</v>
      </c>
    </row>
    <row r="221" spans="1:1" x14ac:dyDescent="0.25">
      <c r="A221" t="s">
        <v>242</v>
      </c>
    </row>
    <row r="222" spans="1:1" x14ac:dyDescent="0.25">
      <c r="A222" t="s">
        <v>243</v>
      </c>
    </row>
    <row r="223" spans="1:1" x14ac:dyDescent="0.25">
      <c r="A223" t="s">
        <v>244</v>
      </c>
    </row>
    <row r="224" spans="1:1" x14ac:dyDescent="0.25">
      <c r="A224" t="s">
        <v>245</v>
      </c>
    </row>
    <row r="225" spans="1:1" x14ac:dyDescent="0.25">
      <c r="A225" t="s">
        <v>246</v>
      </c>
    </row>
    <row r="226" spans="1:1" x14ac:dyDescent="0.25">
      <c r="A226" t="s">
        <v>247</v>
      </c>
    </row>
    <row r="227" spans="1:1" x14ac:dyDescent="0.25">
      <c r="A227" t="s">
        <v>248</v>
      </c>
    </row>
    <row r="228" spans="1:1" x14ac:dyDescent="0.25">
      <c r="A228" t="s">
        <v>249</v>
      </c>
    </row>
    <row r="229" spans="1:1" x14ac:dyDescent="0.25">
      <c r="A229" t="s">
        <v>250</v>
      </c>
    </row>
    <row r="230" spans="1:1" x14ac:dyDescent="0.25">
      <c r="A230" t="s">
        <v>251</v>
      </c>
    </row>
    <row r="231" spans="1:1" x14ac:dyDescent="0.25">
      <c r="A231" t="s">
        <v>252</v>
      </c>
    </row>
    <row r="232" spans="1:1" x14ac:dyDescent="0.25">
      <c r="A232" t="s">
        <v>253</v>
      </c>
    </row>
    <row r="233" spans="1:1" x14ac:dyDescent="0.25">
      <c r="A233" t="s">
        <v>254</v>
      </c>
    </row>
    <row r="234" spans="1:1" x14ac:dyDescent="0.25">
      <c r="A234" t="s">
        <v>255</v>
      </c>
    </row>
    <row r="235" spans="1:1" x14ac:dyDescent="0.25">
      <c r="A235" t="s">
        <v>256</v>
      </c>
    </row>
    <row r="236" spans="1:1" x14ac:dyDescent="0.25">
      <c r="A236" t="s">
        <v>257</v>
      </c>
    </row>
  </sheetData>
  <phoneticPr fontId="27" type="noConversion"/>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
  <sheetViews>
    <sheetView topLeftCell="A13" workbookViewId="0"/>
  </sheetViews>
  <sheetFormatPr defaultColWidth="9.109375" defaultRowHeight="13.2" x14ac:dyDescent="0.25"/>
  <cols>
    <col min="1" max="16384" width="9.109375" style="92"/>
  </cols>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885697be649c75ec85dfef4b121aaf2b">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47018dbbc9a0e660afa085cd3e3ec970"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TrackerID xmlns="e73541d3-5dbc-467b-ad85-92b29e93bc53">446</TrackerID>
    <MoveTo xmlns="2541d45d-41ad-4814-bf67-1422fc7ee58e"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272AFDF2-9C74-47FE-9E1F-2A5AA0455CA0}"/>
</file>

<file path=customXml/itemProps2.xml><?xml version="1.0" encoding="utf-8"?>
<ds:datastoreItem xmlns:ds="http://schemas.openxmlformats.org/officeDocument/2006/customXml" ds:itemID="{2001532B-C0ED-4EEE-9536-8C261A4F4149}">
  <ds:schemaRefs>
    <ds:schemaRef ds:uri="http://schemas.microsoft.com/office/2006/metadata/longProperties"/>
  </ds:schemaRefs>
</ds:datastoreItem>
</file>

<file path=customXml/itemProps3.xml><?xml version="1.0" encoding="utf-8"?>
<ds:datastoreItem xmlns:ds="http://schemas.openxmlformats.org/officeDocument/2006/customXml" ds:itemID="{B9AFEFE6-648C-49F2-B9DC-2603D91A0576}">
  <ds:schemaRefs>
    <ds:schemaRef ds:uri="http://www.w3.org/XML/1998/namespace"/>
    <ds:schemaRef ds:uri="http://schemas.microsoft.com/sharepoint/v4"/>
    <ds:schemaRef ds:uri="http://schemas.microsoft.com/office/2006/metadata/properties"/>
    <ds:schemaRef ds:uri="http://schemas.microsoft.com/office/infopath/2007/PartnerControls"/>
    <ds:schemaRef ds:uri="http://schemas.microsoft.com/sharepoint/v3"/>
    <ds:schemaRef ds:uri="http://purl.org/dc/terms/"/>
    <ds:schemaRef ds:uri="http://schemas.microsoft.com/office/2006/documentManagement/types"/>
    <ds:schemaRef ds:uri="cd06e285-34b9-4c96-954e-ff03da07b368"/>
    <ds:schemaRef ds:uri="http://purl.org/dc/elements/1.1/"/>
    <ds:schemaRef ds:uri="http://purl.org/dc/dcmitype/"/>
    <ds:schemaRef ds:uri="http://schemas.openxmlformats.org/package/2006/metadata/core-properties"/>
  </ds:schemaRefs>
</ds:datastoreItem>
</file>

<file path=customXml/itemProps4.xml><?xml version="1.0" encoding="utf-8"?>
<ds:datastoreItem xmlns:ds="http://schemas.openxmlformats.org/officeDocument/2006/customXml" ds:itemID="{F50EE925-5F66-4A4E-8660-0B5D4B0B59D9}">
  <ds:schemaRefs>
    <ds:schemaRef ds:uri="http://schemas.microsoft.com/sharepoint/v3/contenttype/forms"/>
  </ds:schemaRefs>
</ds:datastoreItem>
</file>

<file path=customXml/itemProps5.xml><?xml version="1.0" encoding="utf-8"?>
<ds:datastoreItem xmlns:ds="http://schemas.openxmlformats.org/officeDocument/2006/customXml" ds:itemID="{047C63E7-300E-497E-B3B2-155F60FEF049}">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4</vt:i4>
      </vt:variant>
    </vt:vector>
  </HeadingPairs>
  <TitlesOfParts>
    <vt:vector size="17" baseType="lpstr">
      <vt:lpstr>Start</vt:lpstr>
      <vt:lpstr>Cover sheet</vt:lpstr>
      <vt:lpstr>Contents</vt:lpstr>
      <vt:lpstr>Notes</vt:lpstr>
      <vt:lpstr>Quarterly % Triangle</vt:lpstr>
      <vt:lpstr>Quarterly Revisions</vt:lpstr>
      <vt:lpstr>Quarterly After 12 Months</vt:lpstr>
      <vt:lpstr>Chart Titles</vt:lpstr>
      <vt:lpstr>Quarterly Chart-after 12 months</vt:lpstr>
      <vt:lpstr>Annual % Triangle</vt:lpstr>
      <vt:lpstr>Annual Revisions</vt:lpstr>
      <vt:lpstr>Annual After 12 Months</vt:lpstr>
      <vt:lpstr>Annual Chart-after 12 months</vt:lpstr>
      <vt:lpstr>'Annual % Triangle'!A</vt:lpstr>
      <vt:lpstr>A</vt:lpstr>
      <vt:lpstr>'Annual After 12 Months'!Print_Area</vt:lpstr>
      <vt:lpstr>'Quarterly After 12 Months'!Print_Area</vt:lpstr>
    </vt:vector>
  </TitlesOfParts>
  <Manager>Emily George</Manager>
  <Company>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Services producer price inflation (SPPI) revisions triangle</dc:title>
  <dc:creator>Sam Crump</dc:creator>
  <cp:lastModifiedBy>Colwill, Craig</cp:lastModifiedBy>
  <cp:lastPrinted>2018-10-03T11:40:46Z</cp:lastPrinted>
  <dcterms:created xsi:type="dcterms:W3CDTF">2004-01-21T16:56:04Z</dcterms:created>
  <dcterms:modified xsi:type="dcterms:W3CDTF">2019-10-09T14:10:39Z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
  </property>
  <property fmtid="{D5CDD505-2E9C-101B-9397-08002B2CF9AE}" pid="3" name="display_urn:schemas-microsoft-com:office:office#Editor">
    <vt:lpwstr>Matthews, Buffy</vt:lpwstr>
  </property>
  <property fmtid="{D5CDD505-2E9C-101B-9397-08002B2CF9AE}" pid="4" name="xd_Signature">
    <vt:lpwstr/>
  </property>
  <property fmtid="{D5CDD505-2E9C-101B-9397-08002B2CF9AE}" pid="5" name="Order">
    <vt:r8>224400</vt:r8>
  </property>
  <property fmtid="{D5CDD505-2E9C-101B-9397-08002B2CF9AE}" pid="6" name="TemplateUrl">
    <vt:lpwstr/>
  </property>
  <property fmtid="{D5CDD505-2E9C-101B-9397-08002B2CF9AE}" pid="7" name="xd_ProgID">
    <vt:lpwstr/>
  </property>
  <property fmtid="{D5CDD505-2E9C-101B-9397-08002B2CF9AE}" pid="8" name="_dlc_DocIdPersistId">
    <vt:lpwstr/>
  </property>
  <property fmtid="{D5CDD505-2E9C-101B-9397-08002B2CF9AE}" pid="9" name="display_urn:schemas-microsoft-com:office:office#Author">
    <vt:lpwstr>Brewster, Ian</vt:lpwstr>
  </property>
  <property fmtid="{D5CDD505-2E9C-101B-9397-08002B2CF9AE}" pid="10" name="_dlc_DocId">
    <vt:lpwstr>2HFC5H6V46UH-911187859-5182</vt:lpwstr>
  </property>
  <property fmtid="{D5CDD505-2E9C-101B-9397-08002B2CF9AE}" pid="11" name="_dlc_DocIdItemGuid">
    <vt:lpwstr>a3c76870-7e55-49a3-8d10-ced084a06b27</vt:lpwstr>
  </property>
  <property fmtid="{D5CDD505-2E9C-101B-9397-08002B2CF9AE}" pid="12" name="_dlc_DocIdUrl">
    <vt:lpwstr>https://share.sp.ons.statistics.gov.uk/sites/MSDPRI/_layouts/DocIdRedir.aspx?ID=2HFC5H6V46UH-911187859-5182, 2HFC5H6V46UH-911187859-5182</vt:lpwstr>
  </property>
  <property fmtid="{D5CDD505-2E9C-101B-9397-08002B2CF9AE}" pid="13" name="CX_RelocationTimestamp">
    <vt:lpwstr>2019-10-02T10:52:47Z</vt:lpwstr>
  </property>
  <property fmtid="{D5CDD505-2E9C-101B-9397-08002B2CF9AE}" pid="14" name="CX_RelocationUser">
    <vt:lpwstr>Colwill, Craig</vt:lpwstr>
  </property>
  <property fmtid="{D5CDD505-2E9C-101B-9397-08002B2CF9AE}" pid="15" name="CX_RelocationOperation">
    <vt:lpwstr>Copy</vt:lpwstr>
  </property>
  <property fmtid="{D5CDD505-2E9C-101B-9397-08002B2CF9AE}" pid="16" name="cx_originalversion">
    <vt:lpwstr>0.4</vt:lpwstr>
  </property>
  <property fmtid="{D5CDD505-2E9C-101B-9397-08002B2CF9AE}" pid="17" name="ContentTypeId">
    <vt:lpwstr>0x01010089726FB0C1A31D49973FEF98EF33984E</vt:lpwstr>
  </property>
</Properties>
</file>