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2"/>
  <workbookPr filterPrivacy="1" defaultThemeVersion="124226"/>
  <xr:revisionPtr revIDLastSave="0" documentId="8_{DF397815-C6CB-4BA2-B30C-09C9825B76BB}" xr6:coauthVersionLast="47" xr6:coauthVersionMax="47" xr10:uidLastSave="{00000000-0000-0000-0000-000000000000}"/>
  <bookViews>
    <workbookView xWindow="-120" yWindow="-120" windowWidth="29040" windowHeight="15720" tabRatio="522" xr2:uid="{00000000-000D-0000-FFFF-FFFF00000000}"/>
  </bookViews>
  <sheets>
    <sheet name="Find table" sheetId="7" r:id="rId1"/>
    <sheet name="List of tables" sheetId="1" r:id="rId2"/>
  </sheets>
  <definedNames>
    <definedName name="_xlnm._FilterDatabase" localSheetId="1" hidden="1">'List of tables'!$C$4:$E$124</definedName>
    <definedName name="_xlnm.Print_Titles" localSheetId="1">'List of tables'!$1:$2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77" i="1" l="1"/>
  <c r="D1178" i="1"/>
  <c r="D1179" i="1"/>
  <c r="D1180" i="1"/>
  <c r="D1181" i="1"/>
  <c r="D1182" i="1"/>
  <c r="D1183" i="1"/>
  <c r="D1184" i="1"/>
  <c r="D1185" i="1"/>
  <c r="D1186" i="1"/>
  <c r="D1162" i="1"/>
  <c r="D1161" i="1"/>
  <c r="D1160" i="1"/>
  <c r="D1159" i="1"/>
  <c r="D1158" i="1"/>
  <c r="D1157" i="1"/>
  <c r="D1156" i="1"/>
  <c r="D1155" i="1"/>
  <c r="D1154" i="1"/>
  <c r="D1153" i="1"/>
  <c r="D1152" i="1"/>
  <c r="D1151" i="1"/>
  <c r="D1150" i="1"/>
  <c r="D1149" i="1"/>
  <c r="D1148" i="1"/>
  <c r="D1147" i="1"/>
  <c r="D1146" i="1"/>
  <c r="D1145" i="1"/>
  <c r="D1144" i="1"/>
  <c r="D1143" i="1"/>
  <c r="D1142" i="1"/>
  <c r="D1141" i="1"/>
  <c r="D1140" i="1"/>
  <c r="D1139" i="1"/>
  <c r="D1138" i="1"/>
  <c r="D1137" i="1"/>
  <c r="D1133" i="1"/>
  <c r="D1132" i="1"/>
  <c r="D1129" i="1"/>
  <c r="D1128" i="1"/>
  <c r="D1126" i="1"/>
  <c r="D1106" i="1"/>
  <c r="D1104" i="1"/>
  <c r="D1103" i="1"/>
  <c r="D1102" i="1"/>
  <c r="D1101" i="1"/>
  <c r="D1107" i="1"/>
  <c r="D1105" i="1"/>
  <c r="D1092" i="1"/>
  <c r="D1091" i="1"/>
  <c r="D1090" i="1"/>
  <c r="D1089" i="1"/>
  <c r="D1088" i="1"/>
  <c r="D1087" i="1"/>
  <c r="D1086" i="1"/>
  <c r="D1097" i="1"/>
  <c r="D1096" i="1"/>
  <c r="D1095" i="1"/>
  <c r="D1094" i="1"/>
  <c r="D1085" i="1"/>
  <c r="D1084" i="1"/>
  <c r="D1083" i="1"/>
  <c r="D1082" i="1"/>
  <c r="D1081" i="1"/>
  <c r="D1080" i="1"/>
  <c r="D1079" i="1"/>
  <c r="D1078" i="1"/>
  <c r="D1070" i="1"/>
  <c r="D1057" i="1"/>
  <c r="D1059" i="1"/>
  <c r="D1054" i="1"/>
  <c r="D1040" i="1"/>
  <c r="D1036" i="1"/>
  <c r="D1031" i="1" l="1"/>
  <c r="D1030" i="1"/>
  <c r="D1029" i="1"/>
  <c r="D1026" i="1" l="1"/>
  <c r="D1006" i="1" l="1"/>
  <c r="D1009" i="1" l="1"/>
  <c r="D1014" i="1" l="1"/>
  <c r="D1013" i="1"/>
  <c r="D1012" i="1"/>
  <c r="D1011" i="1"/>
  <c r="D1010" i="1"/>
  <c r="D1016" i="1" l="1"/>
  <c r="D1015" i="1"/>
  <c r="D996" i="1" l="1"/>
  <c r="D995" i="1"/>
  <c r="D994" i="1"/>
  <c r="D986" i="1" l="1"/>
  <c r="D950" i="1" l="1"/>
  <c r="D949" i="1"/>
  <c r="D948" i="1"/>
  <c r="D972" i="1" l="1"/>
  <c r="D970" i="1" l="1"/>
  <c r="D969" i="1" l="1"/>
  <c r="D968" i="1"/>
  <c r="D967" i="1"/>
  <c r="D966" i="1"/>
  <c r="D962" i="1" l="1"/>
  <c r="D960" i="1"/>
  <c r="D954" i="1" l="1"/>
  <c r="D955" i="1"/>
  <c r="D956" i="1"/>
  <c r="D957" i="1"/>
  <c r="D958" i="1"/>
  <c r="D959" i="1"/>
  <c r="D961" i="1"/>
  <c r="D963" i="1"/>
  <c r="D964" i="1"/>
  <c r="D947" i="1" l="1"/>
  <c r="D951" i="1"/>
  <c r="D940" i="1" l="1"/>
  <c r="D939" i="1"/>
  <c r="D938" i="1" l="1"/>
  <c r="D941" i="1" l="1"/>
  <c r="D942" i="1"/>
  <c r="D943" i="1"/>
  <c r="D944" i="1"/>
  <c r="D933" i="1" l="1"/>
  <c r="D928" i="1" l="1"/>
  <c r="D929" i="1" l="1"/>
  <c r="D930" i="1"/>
  <c r="D927" i="1" l="1"/>
  <c r="D920" i="1" l="1"/>
  <c r="D916" i="1" l="1"/>
  <c r="D51" i="1" l="1"/>
  <c r="D905" i="1" l="1"/>
  <c r="D909" i="1"/>
  <c r="D908" i="1"/>
  <c r="D907" i="1"/>
  <c r="D906" i="1"/>
  <c r="D904" i="1"/>
  <c r="D903" i="1"/>
  <c r="D902" i="1"/>
  <c r="D901" i="1"/>
  <c r="D900" i="1"/>
  <c r="D899" i="1"/>
  <c r="D898" i="1"/>
  <c r="D897" i="1"/>
  <c r="D896" i="1"/>
  <c r="D895" i="1"/>
  <c r="D894" i="1"/>
  <c r="D893" i="1"/>
  <c r="D892" i="1"/>
  <c r="D891" i="1"/>
  <c r="D890" i="1"/>
  <c r="D889" i="1"/>
  <c r="D888" i="1"/>
  <c r="D887" i="1"/>
  <c r="D886" i="1"/>
  <c r="D885" i="1"/>
  <c r="D884" i="1"/>
  <c r="D883" i="1"/>
  <c r="D882" i="1"/>
  <c r="D881" i="1"/>
  <c r="D880" i="1"/>
  <c r="D879" i="1"/>
  <c r="D878" i="1"/>
  <c r="D877" i="1"/>
  <c r="D876" i="1"/>
  <c r="D875" i="1"/>
  <c r="D874" i="1"/>
  <c r="D873" i="1"/>
  <c r="D872" i="1"/>
  <c r="D871" i="1"/>
  <c r="D870" i="1"/>
  <c r="D869" i="1"/>
  <c r="D868" i="1"/>
  <c r="D867" i="1"/>
  <c r="D866" i="1"/>
  <c r="D865" i="1"/>
  <c r="D864" i="1"/>
  <c r="D863" i="1"/>
  <c r="D862" i="1"/>
  <c r="D861" i="1"/>
  <c r="D860" i="1"/>
  <c r="D859" i="1"/>
  <c r="D858" i="1"/>
  <c r="D857" i="1"/>
  <c r="D856" i="1"/>
  <c r="D855" i="1"/>
  <c r="D854" i="1"/>
  <c r="D853" i="1"/>
  <c r="D852" i="1"/>
  <c r="D851" i="1"/>
  <c r="D850" i="1"/>
  <c r="D849" i="1"/>
  <c r="D848" i="1"/>
  <c r="D847" i="1"/>
  <c r="D846" i="1"/>
  <c r="D845" i="1"/>
  <c r="D844" i="1"/>
  <c r="D843" i="1"/>
  <c r="D842" i="1"/>
  <c r="D841" i="1"/>
  <c r="D840" i="1"/>
  <c r="D839" i="1"/>
  <c r="D838" i="1"/>
  <c r="D837" i="1"/>
  <c r="D836" i="1"/>
  <c r="D835" i="1"/>
  <c r="D834" i="1"/>
  <c r="D833" i="1"/>
  <c r="D832" i="1"/>
  <c r="D831" i="1"/>
  <c r="D830" i="1"/>
  <c r="D829" i="1"/>
  <c r="D828" i="1"/>
  <c r="D827" i="1"/>
  <c r="D826" i="1"/>
  <c r="D825" i="1"/>
  <c r="D824" i="1"/>
  <c r="D823" i="1"/>
  <c r="D822" i="1"/>
  <c r="D821" i="1"/>
  <c r="D820" i="1"/>
  <c r="D819" i="1"/>
  <c r="D818" i="1"/>
  <c r="D817" i="1"/>
  <c r="D816" i="1"/>
  <c r="D815" i="1"/>
  <c r="D814" i="1"/>
  <c r="D813" i="1"/>
  <c r="D812" i="1"/>
  <c r="D811" i="1"/>
  <c r="D809" i="1"/>
  <c r="D808" i="1"/>
  <c r="D807" i="1"/>
  <c r="D806" i="1"/>
  <c r="D805" i="1"/>
  <c r="D804" i="1"/>
  <c r="D803" i="1"/>
  <c r="D802" i="1"/>
  <c r="D801" i="1"/>
  <c r="D800" i="1"/>
  <c r="D799" i="1"/>
  <c r="D798" i="1"/>
  <c r="D797" i="1"/>
  <c r="D796" i="1"/>
  <c r="D795" i="1"/>
  <c r="D794" i="1"/>
  <c r="D793" i="1"/>
  <c r="D792" i="1"/>
  <c r="D791" i="1"/>
  <c r="D790" i="1"/>
  <c r="D789" i="1"/>
  <c r="D788" i="1"/>
  <c r="D787" i="1"/>
  <c r="D786" i="1"/>
  <c r="D785" i="1"/>
  <c r="D784" i="1"/>
  <c r="D783" i="1"/>
  <c r="D782" i="1"/>
  <c r="D781" i="1"/>
  <c r="D780" i="1"/>
  <c r="D779" i="1"/>
  <c r="D778" i="1"/>
  <c r="D777" i="1"/>
  <c r="D776" i="1"/>
  <c r="D775" i="1"/>
  <c r="D774" i="1"/>
  <c r="D773" i="1"/>
  <c r="D772" i="1"/>
  <c r="D771" i="1"/>
  <c r="D770" i="1"/>
  <c r="D769" i="1"/>
  <c r="D768" i="1"/>
  <c r="D767" i="1"/>
  <c r="D766" i="1"/>
  <c r="D765" i="1"/>
  <c r="D764" i="1"/>
  <c r="D763" i="1"/>
  <c r="D762" i="1"/>
  <c r="D761" i="1"/>
  <c r="D760" i="1"/>
  <c r="D759" i="1"/>
  <c r="D758" i="1"/>
  <c r="D757" i="1"/>
  <c r="D756" i="1"/>
  <c r="D755" i="1"/>
  <c r="D754" i="1"/>
  <c r="D753" i="1"/>
  <c r="D752" i="1"/>
  <c r="D751" i="1"/>
  <c r="D750" i="1"/>
  <c r="D749" i="1"/>
  <c r="D748" i="1"/>
  <c r="D747" i="1"/>
  <c r="D746" i="1"/>
  <c r="D745" i="1"/>
  <c r="D744" i="1"/>
  <c r="D743" i="1"/>
  <c r="D742" i="1"/>
  <c r="D741" i="1"/>
  <c r="D740" i="1"/>
  <c r="D739" i="1"/>
  <c r="D738" i="1"/>
  <c r="D737" i="1"/>
  <c r="D736" i="1"/>
  <c r="D735" i="1"/>
  <c r="D734" i="1"/>
  <c r="D733" i="1"/>
  <c r="D732" i="1"/>
  <c r="D731" i="1"/>
  <c r="D730" i="1"/>
  <c r="D729" i="1"/>
  <c r="D728" i="1"/>
  <c r="D727" i="1"/>
  <c r="D726" i="1"/>
  <c r="D725" i="1"/>
  <c r="D724" i="1"/>
  <c r="D723" i="1"/>
  <c r="D722" i="1"/>
  <c r="D721" i="1"/>
  <c r="D720" i="1"/>
  <c r="D719" i="1"/>
  <c r="D718" i="1"/>
  <c r="D717" i="1"/>
  <c r="D716" i="1"/>
  <c r="D715" i="1"/>
  <c r="D714" i="1"/>
  <c r="D713" i="1"/>
  <c r="D712" i="1"/>
  <c r="D711" i="1"/>
  <c r="D710" i="1"/>
  <c r="D709" i="1"/>
  <c r="D708" i="1"/>
  <c r="D707" i="1"/>
  <c r="D706" i="1"/>
  <c r="D705" i="1"/>
  <c r="D704" i="1"/>
  <c r="D703" i="1"/>
  <c r="D702" i="1"/>
  <c r="D701" i="1"/>
  <c r="D700" i="1"/>
  <c r="D699" i="1"/>
  <c r="D698" i="1"/>
  <c r="D697" i="1"/>
  <c r="D696" i="1"/>
  <c r="D695" i="1"/>
  <c r="D694" i="1"/>
  <c r="D693" i="1"/>
  <c r="D692" i="1"/>
  <c r="D691"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1" i="1"/>
  <c r="D660" i="1"/>
  <c r="D659" i="1"/>
  <c r="D658" i="1"/>
  <c r="D657" i="1"/>
  <c r="D656" i="1"/>
  <c r="D655" i="1"/>
  <c r="D654" i="1"/>
  <c r="D653"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626" i="1"/>
  <c r="D625" i="1"/>
  <c r="D624" i="1"/>
  <c r="D623" i="1"/>
  <c r="D622" i="1"/>
  <c r="D621" i="1"/>
  <c r="D620" i="1"/>
  <c r="D619" i="1"/>
  <c r="D618" i="1"/>
  <c r="D617" i="1"/>
  <c r="D616" i="1"/>
  <c r="D615" i="1"/>
  <c r="D614" i="1"/>
  <c r="D613" i="1"/>
  <c r="D612" i="1"/>
  <c r="D611" i="1"/>
  <c r="D610" i="1"/>
  <c r="D609" i="1"/>
  <c r="D608" i="1"/>
  <c r="D607" i="1"/>
  <c r="D606" i="1"/>
  <c r="D605" i="1"/>
  <c r="D604" i="1"/>
  <c r="D603" i="1"/>
  <c r="D602" i="1"/>
  <c r="D601" i="1"/>
  <c r="D600"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4" i="1"/>
  <c r="D543" i="1"/>
  <c r="D542"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7" i="1"/>
  <c r="D278"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910" i="1"/>
  <c r="D911" i="1"/>
  <c r="D810" i="1"/>
  <c r="D912" i="1"/>
  <c r="D913" i="1"/>
  <c r="D914" i="1"/>
  <c r="D917" i="1"/>
  <c r="D918" i="1"/>
  <c r="D919" i="1"/>
  <c r="D921" i="1"/>
  <c r="D922" i="1"/>
  <c r="D923" i="1"/>
  <c r="D924" i="1"/>
  <c r="D925" i="1"/>
  <c r="D926" i="1"/>
  <c r="D931" i="1"/>
  <c r="D932" i="1"/>
  <c r="D934" i="1"/>
  <c r="D937" i="1"/>
  <c r="D945" i="1"/>
  <c r="D946" i="1"/>
  <c r="D952" i="1"/>
  <c r="D953" i="1"/>
  <c r="D965" i="1"/>
  <c r="D971" i="1"/>
  <c r="D973" i="1"/>
  <c r="D974" i="1"/>
  <c r="D975" i="1"/>
  <c r="D976" i="1"/>
  <c r="D977" i="1"/>
  <c r="D978" i="1"/>
  <c r="D979" i="1"/>
  <c r="D980" i="1"/>
  <c r="D981" i="1"/>
  <c r="D982" i="1"/>
  <c r="D983" i="1"/>
  <c r="D984" i="1"/>
  <c r="D985" i="1"/>
  <c r="D987" i="1"/>
  <c r="D988" i="1"/>
  <c r="D989" i="1"/>
  <c r="D990" i="1"/>
  <c r="D991" i="1"/>
  <c r="D992" i="1"/>
  <c r="D993" i="1"/>
  <c r="D997" i="1"/>
  <c r="D998" i="1"/>
  <c r="D999" i="1"/>
  <c r="D1000" i="1"/>
  <c r="D1001" i="1"/>
  <c r="D1002" i="1"/>
  <c r="D1003" i="1"/>
  <c r="D1004" i="1"/>
  <c r="D1005" i="1"/>
  <c r="D1007" i="1"/>
  <c r="D1008" i="1"/>
  <c r="D1017" i="1"/>
  <c r="D1018" i="1"/>
  <c r="D1019" i="1"/>
  <c r="D1020" i="1"/>
  <c r="D1021" i="1"/>
  <c r="D1022" i="1"/>
  <c r="D1025" i="1"/>
  <c r="D1027" i="1"/>
  <c r="D1028" i="1"/>
  <c r="D1032" i="1"/>
  <c r="D1033" i="1"/>
  <c r="D1034" i="1"/>
  <c r="D1035" i="1"/>
  <c r="D1053" i="1"/>
  <c r="D1055" i="1"/>
  <c r="D1056" i="1"/>
  <c r="D1060" i="1"/>
  <c r="D1061" i="1"/>
  <c r="D1062" i="1"/>
  <c r="D1063" i="1"/>
  <c r="D1064" i="1"/>
  <c r="D1066" i="1"/>
  <c r="D1067" i="1"/>
  <c r="D1068" i="1"/>
  <c r="D1069" i="1"/>
  <c r="D1072" i="1"/>
  <c r="D1073" i="1"/>
  <c r="D1074" i="1"/>
  <c r="D1075" i="1"/>
  <c r="D1076" i="1"/>
  <c r="D1077" i="1"/>
  <c r="D1098" i="1"/>
  <c r="D1099" i="1"/>
  <c r="D1100" i="1"/>
  <c r="D1109" i="1"/>
  <c r="D1110" i="1"/>
  <c r="D1111" i="1"/>
  <c r="D1112" i="1"/>
  <c r="D1113" i="1"/>
  <c r="D1114" i="1"/>
  <c r="D1115" i="1"/>
  <c r="D1116" i="1"/>
  <c r="D1117" i="1"/>
  <c r="D1118" i="1"/>
  <c r="D1119" i="1"/>
  <c r="D1120" i="1"/>
  <c r="D1121" i="1"/>
  <c r="D1122" i="1"/>
  <c r="D1123" i="1"/>
  <c r="D1125" i="1"/>
  <c r="D1127" i="1"/>
  <c r="D1130" i="1"/>
  <c r="D1131" i="1"/>
  <c r="D1134" i="1"/>
  <c r="D1135" i="1"/>
  <c r="D1169" i="1"/>
  <c r="D1170" i="1"/>
  <c r="D1171" i="1"/>
  <c r="D1172" i="1"/>
  <c r="D1173" i="1"/>
  <c r="D1174" i="1"/>
  <c r="D1175" i="1"/>
  <c r="D1176"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V8" i="7"/>
  <c r="J4" i="1" s="1"/>
  <c r="D4" i="1"/>
  <c r="V9" i="7"/>
  <c r="J5" i="1" s="1"/>
  <c r="V10" i="7"/>
  <c r="J6" i="1" s="1"/>
  <c r="V11" i="7"/>
  <c r="J7" i="1" s="1"/>
  <c r="D15" i="7"/>
  <c r="V14" i="7"/>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656" i="7" l="1"/>
  <c r="B1175" i="7"/>
  <c r="E1069" i="7"/>
  <c r="C1095" i="7"/>
  <c r="E1066" i="7"/>
  <c r="A1052" i="7"/>
  <c r="E1153" i="7"/>
  <c r="A1105" i="7"/>
  <c r="A1310" i="7"/>
  <c r="A1065" i="7"/>
  <c r="D1199" i="7"/>
  <c r="D1216" i="7"/>
  <c r="D1590" i="7"/>
  <c r="A1636" i="7"/>
  <c r="D1676" i="7"/>
  <c r="D1281" i="7"/>
  <c r="B1446" i="7"/>
  <c r="C1676" i="7"/>
  <c r="E1255" i="7"/>
  <c r="D1601" i="7"/>
  <c r="B1242" i="7"/>
  <c r="A1064" i="7"/>
  <c r="A1509" i="7"/>
  <c r="D1571" i="7"/>
  <c r="D1077" i="7"/>
  <c r="B1134" i="7"/>
  <c r="A1219" i="7"/>
  <c r="B1217" i="7"/>
  <c r="A1539" i="7"/>
  <c r="A1348" i="7"/>
  <c r="B1249" i="7"/>
  <c r="C1309" i="7"/>
  <c r="A1443" i="7"/>
  <c r="E1258" i="7"/>
  <c r="C1165" i="7"/>
  <c r="E1327" i="7"/>
  <c r="C1389" i="7"/>
  <c r="E1688" i="7"/>
  <c r="D1389" i="7"/>
  <c r="C1347" i="7"/>
  <c r="E1193" i="7"/>
  <c r="B1145" i="7"/>
  <c r="B1552" i="7"/>
  <c r="B1125" i="7"/>
  <c r="D1305" i="7"/>
  <c r="D1311" i="7"/>
  <c r="E1568" i="7"/>
  <c r="A1201" i="7"/>
  <c r="E1460" i="7"/>
  <c r="A1196" i="7"/>
  <c r="E1412" i="7"/>
  <c r="B1127" i="7"/>
  <c r="D1545" i="7"/>
  <c r="A1442" i="7"/>
  <c r="B1479" i="7"/>
  <c r="A1061" i="7"/>
  <c r="D1715" i="7"/>
  <c r="A1276" i="7"/>
  <c r="E1438" i="7"/>
  <c r="D1220" i="7"/>
  <c r="A1575" i="7"/>
  <c r="D1642" i="7"/>
  <c r="B1275" i="7"/>
  <c r="B1519" i="7"/>
  <c r="E1221" i="7"/>
  <c r="D1198" i="7"/>
  <c r="B1192" i="7"/>
  <c r="A1180" i="7"/>
  <c r="B1626" i="7"/>
  <c r="A1611" i="7"/>
  <c r="D1145" i="7"/>
  <c r="B1230" i="7"/>
  <c r="B1397" i="7"/>
  <c r="E1636" i="7"/>
  <c r="D1704" i="7"/>
  <c r="A1468" i="7"/>
  <c r="C1425" i="7"/>
  <c r="E1486" i="7"/>
  <c r="A1424" i="7"/>
  <c r="D1260" i="7"/>
  <c r="B1598" i="7"/>
  <c r="D1107" i="7"/>
  <c r="E1059" i="7"/>
  <c r="B1452" i="7"/>
  <c r="A1220" i="7"/>
  <c r="B1382" i="7"/>
  <c r="E1693" i="7"/>
  <c r="C1706" i="7"/>
  <c r="E1287" i="7"/>
  <c r="B1583" i="7"/>
  <c r="A1719" i="7"/>
  <c r="D1562" i="7"/>
  <c r="E1702" i="7"/>
  <c r="D1492" i="7"/>
  <c r="D1685" i="7"/>
  <c r="A1350" i="7"/>
  <c r="B1071" i="7"/>
  <c r="B1193" i="7"/>
  <c r="D1088" i="7"/>
  <c r="E1316" i="7"/>
  <c r="E1275" i="7"/>
  <c r="D1195" i="7"/>
  <c r="B1387" i="7"/>
  <c r="A1557" i="7"/>
  <c r="E1408" i="7"/>
  <c r="D1660" i="7"/>
  <c r="E1133" i="7"/>
  <c r="B1073" i="7"/>
  <c r="B1475" i="7"/>
  <c r="C1244" i="7"/>
  <c r="E1329" i="7"/>
  <c r="A1057" i="7"/>
  <c r="E1726" i="7"/>
  <c r="E1451" i="7"/>
  <c r="B1199" i="7"/>
  <c r="C1549" i="7"/>
  <c r="D1431" i="7"/>
  <c r="A1161" i="7"/>
  <c r="C1369" i="7"/>
  <c r="A1712" i="7"/>
  <c r="A1166" i="7"/>
  <c r="A1306" i="7"/>
  <c r="B1590" i="7"/>
  <c r="D1054" i="7"/>
  <c r="A1078" i="7"/>
  <c r="D1430" i="7"/>
  <c r="A1144" i="7"/>
  <c r="D1304" i="7"/>
  <c r="A1590" i="7"/>
  <c r="D1112" i="7"/>
  <c r="D1172" i="7"/>
  <c r="D1270" i="7"/>
  <c r="E1208" i="7"/>
  <c r="D1254" i="7"/>
  <c r="D1336" i="7"/>
  <c r="B1370" i="7"/>
  <c r="A1542" i="7"/>
  <c r="E1464" i="7"/>
  <c r="E1646" i="7"/>
  <c r="D1318" i="7"/>
  <c r="D1418" i="7"/>
  <c r="B1263" i="7"/>
  <c r="B1295" i="7"/>
  <c r="B1424" i="7"/>
  <c r="C1528" i="7"/>
  <c r="A1721" i="7"/>
  <c r="B1713" i="7"/>
  <c r="A1046" i="7"/>
  <c r="A1228" i="7"/>
  <c r="A1247" i="7"/>
  <c r="C1552" i="7"/>
  <c r="A1596" i="7"/>
  <c r="E1649" i="7"/>
  <c r="B1437" i="7"/>
  <c r="A1510" i="7"/>
  <c r="A1262" i="7"/>
  <c r="A1603" i="7"/>
  <c r="E1090" i="7"/>
  <c r="E1311" i="7"/>
  <c r="D1618" i="7"/>
  <c r="D1433" i="7"/>
  <c r="A1463" i="7"/>
  <c r="B1293" i="7"/>
  <c r="B1250" i="7"/>
  <c r="E1690" i="7"/>
  <c r="C1424" i="7"/>
  <c r="B1369" i="7"/>
  <c r="C1661" i="7"/>
  <c r="A1102" i="7"/>
  <c r="B1706" i="7"/>
  <c r="E1725" i="7"/>
  <c r="E1319" i="7"/>
  <c r="A1576" i="7"/>
  <c r="D1368" i="7"/>
  <c r="B1522" i="7"/>
  <c r="C1556" i="7"/>
  <c r="D1479" i="7"/>
  <c r="D1709" i="7"/>
  <c r="E1431" i="7"/>
  <c r="A1553" i="7"/>
  <c r="D1048" i="7"/>
  <c r="B1718" i="7"/>
  <c r="B1606" i="7"/>
  <c r="C1709" i="7"/>
  <c r="C1171" i="7"/>
  <c r="A1625" i="7"/>
  <c r="C1592" i="7"/>
  <c r="A1198" i="7"/>
  <c r="D1616" i="7"/>
  <c r="D1661" i="7"/>
  <c r="C1076" i="7"/>
  <c r="C1589" i="7"/>
  <c r="C1683" i="7"/>
  <c r="D1527" i="7"/>
  <c r="D1485" i="7"/>
  <c r="A1599" i="7"/>
  <c r="A1450" i="7"/>
  <c r="C1049" i="7"/>
  <c r="C1492" i="7"/>
  <c r="A1486" i="7"/>
  <c r="D1331" i="7"/>
  <c r="D1094" i="7"/>
  <c r="A1525" i="7"/>
  <c r="B1579" i="7"/>
  <c r="D1428" i="7"/>
  <c r="D1581" i="7"/>
  <c r="B1140" i="7"/>
  <c r="C1630" i="7"/>
  <c r="B1476" i="7"/>
  <c r="C1065" i="7"/>
  <c r="B1239" i="7"/>
  <c r="E1409" i="7"/>
  <c r="A1658" i="7"/>
  <c r="E1513" i="7"/>
  <c r="D1327" i="7"/>
  <c r="A1392" i="7"/>
  <c r="C1371" i="7"/>
  <c r="D1657" i="7"/>
  <c r="C1189" i="7"/>
  <c r="B1601" i="7"/>
  <c r="B1210" i="7"/>
  <c r="D1134" i="7"/>
  <c r="E1081" i="7"/>
  <c r="E1662" i="7"/>
  <c r="A1514" i="7"/>
  <c r="B1613" i="7"/>
  <c r="A1126" i="7"/>
  <c r="E1259" i="7"/>
  <c r="E1549" i="7"/>
  <c r="E1340" i="7"/>
  <c r="A1165" i="7"/>
  <c r="A1446" i="7"/>
  <c r="D1071" i="7"/>
  <c r="A1640" i="7"/>
  <c r="B1278" i="7"/>
  <c r="B1228" i="7"/>
  <c r="E1523" i="7"/>
  <c r="E1095" i="7"/>
  <c r="B1531" i="7"/>
  <c r="C1415" i="7"/>
  <c r="D1721" i="7"/>
  <c r="B1517" i="7"/>
  <c r="E1706" i="7"/>
  <c r="B1548" i="7"/>
  <c r="B1280" i="7"/>
  <c r="A1254" i="7"/>
  <c r="D1300" i="7"/>
  <c r="C1605" i="7"/>
  <c r="B1368" i="7"/>
  <c r="A1208" i="7"/>
  <c r="E1394" i="7"/>
  <c r="C1175" i="7"/>
  <c r="C1403" i="7"/>
  <c r="B1685" i="7"/>
  <c r="C1499" i="7"/>
  <c r="D1050" i="7"/>
  <c r="C1214" i="7"/>
  <c r="A1266" i="7"/>
  <c r="A1157" i="7"/>
  <c r="A1370" i="7"/>
  <c r="A1150" i="7"/>
  <c r="C1345" i="7"/>
  <c r="D1572" i="7"/>
  <c r="A1307" i="7"/>
  <c r="B1055" i="7"/>
  <c r="E1150" i="7"/>
  <c r="C1120" i="7"/>
  <c r="C1166" i="7"/>
  <c r="D1095" i="7"/>
  <c r="C1370" i="7"/>
  <c r="B1152" i="7"/>
  <c r="C1254" i="7"/>
  <c r="E1234" i="7"/>
  <c r="B1233" i="7"/>
  <c r="C1192" i="7"/>
  <c r="E1168" i="7"/>
  <c r="B1672" i="7"/>
  <c r="E1542" i="7"/>
  <c r="A1140" i="7"/>
  <c r="C1367" i="7"/>
  <c r="A1108" i="7"/>
  <c r="B1265" i="7"/>
  <c r="A1263" i="7"/>
  <c r="E1481" i="7"/>
  <c r="A1495" i="7"/>
  <c r="A1062" i="7"/>
  <c r="D1200" i="7"/>
  <c r="A1669" i="7"/>
  <c r="A1630" i="7"/>
  <c r="A1177" i="7"/>
  <c r="E1398" i="7"/>
  <c r="A1328" i="7"/>
  <c r="E1543" i="7"/>
  <c r="D1263" i="7"/>
  <c r="A1197" i="7"/>
  <c r="E1310" i="7"/>
  <c r="B1070" i="7"/>
  <c r="C1330" i="7"/>
  <c r="A1119" i="7"/>
  <c r="B1661" i="7"/>
  <c r="C1292" i="7"/>
  <c r="C1534" i="7"/>
  <c r="D1114" i="7"/>
  <c r="E1328" i="7"/>
  <c r="A1451" i="7"/>
  <c r="C1391" i="7"/>
  <c r="C1253" i="7"/>
  <c r="A1250" i="7"/>
  <c r="E1399" i="7"/>
  <c r="B1449" i="7"/>
  <c r="B1573" i="7"/>
  <c r="D1673" i="7"/>
  <c r="A1545" i="7"/>
  <c r="E1719" i="7"/>
  <c r="E1587" i="7"/>
  <c r="B1643" i="7"/>
  <c r="E1303" i="7"/>
  <c r="B1484" i="7"/>
  <c r="B1143" i="7"/>
  <c r="E1503" i="7"/>
  <c r="E1224" i="7"/>
  <c r="C1396" i="7"/>
  <c r="B1167" i="7"/>
  <c r="A1632" i="7"/>
  <c r="A1498" i="7"/>
  <c r="B1291" i="7"/>
  <c r="E1629" i="7"/>
  <c r="D1132" i="7"/>
  <c r="C1463" i="7"/>
  <c r="A1258" i="7"/>
  <c r="A1204" i="7"/>
  <c r="A1683" i="7"/>
  <c r="A1517" i="7"/>
  <c r="E1720" i="7"/>
  <c r="C1302" i="7"/>
  <c r="E1087" i="7"/>
  <c r="A1562" i="7"/>
  <c r="A1601" i="7"/>
  <c r="E1158" i="7"/>
  <c r="C1185" i="7"/>
  <c r="B1656" i="7"/>
  <c r="C1138" i="7"/>
  <c r="A1677" i="7"/>
  <c r="C1677" i="7"/>
  <c r="D1463" i="7"/>
  <c r="E1655" i="7"/>
  <c r="A1231" i="7"/>
  <c r="D1191" i="7"/>
  <c r="E1624" i="7"/>
  <c r="C1502" i="7"/>
  <c r="E1313" i="7"/>
  <c r="E1106" i="7"/>
  <c r="E1666" i="7"/>
  <c r="B1287" i="7"/>
  <c r="A1100" i="7"/>
  <c r="E1277" i="7"/>
  <c r="B1080" i="7"/>
  <c r="E1492" i="7"/>
  <c r="E1630" i="7"/>
  <c r="E1592" i="7"/>
  <c r="A1472" i="7"/>
  <c r="E1302" i="7"/>
  <c r="B1091" i="7"/>
  <c r="D1210" i="7"/>
  <c r="C1515" i="7"/>
  <c r="D1202" i="7"/>
  <c r="A1235" i="7"/>
  <c r="D1100" i="7"/>
  <c r="A1422" i="7"/>
  <c r="A1393" i="7"/>
  <c r="D1338" i="7"/>
  <c r="C1178" i="7"/>
  <c r="C1199" i="7"/>
  <c r="A1317" i="7"/>
  <c r="C1374" i="7"/>
  <c r="D1453" i="7"/>
  <c r="D1344" i="7"/>
  <c r="C1318" i="7"/>
  <c r="C1269" i="7"/>
  <c r="A1409" i="7"/>
  <c r="B1289" i="7"/>
  <c r="E1265" i="7"/>
  <c r="B1566" i="7"/>
  <c r="D1204" i="7"/>
  <c r="B1511" i="7"/>
  <c r="D1691" i="7"/>
  <c r="D1361" i="7"/>
  <c r="C1495" i="7"/>
  <c r="A1303" i="7"/>
  <c r="D1139" i="7"/>
  <c r="D1701" i="7"/>
  <c r="E1353" i="7"/>
  <c r="C1719" i="7"/>
  <c r="A1217" i="7"/>
  <c r="C1714" i="7"/>
  <c r="E1628" i="7"/>
  <c r="C1579" i="7"/>
  <c r="A1068" i="7"/>
  <c r="D1382" i="7"/>
  <c r="B1213" i="7"/>
  <c r="B1654" i="7"/>
  <c r="C1702" i="7"/>
  <c r="D1697" i="7"/>
  <c r="B1276" i="7"/>
  <c r="E1325" i="7"/>
  <c r="B1164" i="7"/>
  <c r="C1317" i="7"/>
  <c r="D1403" i="7"/>
  <c r="A1225" i="7"/>
  <c r="E1184" i="7"/>
  <c r="B1710" i="7"/>
  <c r="A1667" i="7"/>
  <c r="C1077" i="7"/>
  <c r="B1543" i="7"/>
  <c r="E1318" i="7"/>
  <c r="C1494" i="7"/>
  <c r="A1222" i="7"/>
  <c r="C1692" i="7"/>
  <c r="D1724" i="7"/>
  <c r="B1546" i="7"/>
  <c r="E1089" i="7"/>
  <c r="C1599" i="7"/>
  <c r="D1272" i="7"/>
  <c r="E1293" i="7"/>
  <c r="B1618" i="7"/>
  <c r="A1534" i="7"/>
  <c r="B1157" i="7"/>
  <c r="D1472" i="7"/>
  <c r="A1358" i="7"/>
  <c r="A1602" i="7"/>
  <c r="D1104" i="7"/>
  <c r="C1305" i="7"/>
  <c r="B1466" i="7"/>
  <c r="D1294" i="7"/>
  <c r="A1187" i="7"/>
  <c r="B1553" i="7"/>
  <c r="E1143" i="7"/>
  <c r="E1427" i="7"/>
  <c r="C1139" i="7"/>
  <c r="C1108" i="7"/>
  <c r="D1578" i="7"/>
  <c r="C1358" i="7"/>
  <c r="B1136" i="7"/>
  <c r="E1305" i="7"/>
  <c r="E1058" i="7"/>
  <c r="D1446" i="7"/>
  <c r="B1308" i="7"/>
  <c r="D1444" i="7"/>
  <c r="D1340" i="7"/>
  <c r="A1160" i="7"/>
  <c r="A1279" i="7"/>
  <c r="D1307" i="7"/>
  <c r="B1186" i="7"/>
  <c r="D1504" i="7"/>
  <c r="E1424" i="7"/>
  <c r="E1410" i="7"/>
  <c r="D1688" i="7"/>
  <c r="E1282" i="7"/>
  <c r="E1517" i="7"/>
  <c r="A1403" i="7"/>
  <c r="B1523" i="7"/>
  <c r="A1466" i="7"/>
  <c r="C1523" i="7"/>
  <c r="A1292" i="7"/>
  <c r="B1451" i="7"/>
  <c r="B1586" i="7"/>
  <c r="A1618" i="7"/>
  <c r="C1530" i="7"/>
  <c r="A1355" i="7"/>
  <c r="D1575" i="7"/>
  <c r="D1348" i="7"/>
  <c r="A1574" i="7"/>
  <c r="B1694" i="7"/>
  <c r="B1690" i="7"/>
  <c r="B1539" i="7"/>
  <c r="B1207" i="7"/>
  <c r="C1608" i="7"/>
  <c r="C1128" i="7"/>
  <c r="B1630" i="7"/>
  <c r="C1561" i="7"/>
  <c r="A1183" i="7"/>
  <c r="C1613" i="7"/>
  <c r="A1448" i="7"/>
  <c r="D1460" i="7"/>
  <c r="E1716" i="7"/>
  <c r="D1257" i="7"/>
  <c r="D1365" i="7"/>
  <c r="B1388" i="7"/>
  <c r="D1547" i="7"/>
  <c r="C1184" i="7"/>
  <c r="A1083" i="7"/>
  <c r="E1676" i="7"/>
  <c r="C1572" i="7"/>
  <c r="E1645" i="7"/>
  <c r="B1159" i="7"/>
  <c r="D1170" i="7"/>
  <c r="B1677" i="7"/>
  <c r="C1628" i="7"/>
  <c r="A1691" i="7"/>
  <c r="A1189" i="7"/>
  <c r="B1088" i="7"/>
  <c r="E1660" i="7"/>
  <c r="A1133" i="7"/>
  <c r="A1192" i="7"/>
  <c r="C1202" i="7"/>
  <c r="B1260" i="7"/>
  <c r="E1618" i="7"/>
  <c r="A1085" i="7"/>
  <c r="C1146" i="7"/>
  <c r="B1460" i="7"/>
  <c r="D1135" i="7"/>
  <c r="E1383" i="7"/>
  <c r="B1450" i="7"/>
  <c r="C1289" i="7"/>
  <c r="D1120" i="7"/>
  <c r="D1386" i="7"/>
  <c r="D1623" i="7"/>
  <c r="B1501" i="7"/>
  <c r="B1714" i="7"/>
  <c r="C1058" i="7"/>
  <c r="D1352" i="7"/>
  <c r="B1454" i="7"/>
  <c r="A1541" i="7"/>
  <c r="D1672" i="7"/>
  <c r="E1074" i="7"/>
  <c r="C1627" i="7"/>
  <c r="E1695" i="7"/>
  <c r="D1055" i="7"/>
  <c r="C1498" i="7"/>
  <c r="D1159" i="7"/>
  <c r="D1119" i="7"/>
  <c r="D1440" i="7"/>
  <c r="E1546" i="7"/>
  <c r="C1402" i="7"/>
  <c r="B1351" i="7"/>
  <c r="B1434" i="7"/>
  <c r="B1312" i="7"/>
  <c r="D1321" i="7"/>
  <c r="B1500" i="7"/>
  <c r="E1171" i="7"/>
  <c r="C1701" i="7"/>
  <c r="E1186" i="7"/>
  <c r="D1377" i="7"/>
  <c r="C1115" i="7"/>
  <c r="A1340" i="7"/>
  <c r="D1142" i="7"/>
  <c r="B1277" i="7"/>
  <c r="C1321" i="7"/>
  <c r="E1500" i="7"/>
  <c r="E1145" i="7"/>
  <c r="E1320" i="7"/>
  <c r="E1336" i="7"/>
  <c r="E1653" i="7"/>
  <c r="A1476" i="7"/>
  <c r="C1342" i="7"/>
  <c r="B1410" i="7"/>
  <c r="D1369" i="7"/>
  <c r="E1474" i="7"/>
  <c r="A1117" i="7"/>
  <c r="C1617" i="7"/>
  <c r="D1631" i="7"/>
  <c r="D1544" i="7"/>
  <c r="C1566" i="7"/>
  <c r="D1552" i="7"/>
  <c r="C1231" i="7"/>
  <c r="C1491" i="7"/>
  <c r="D1439" i="7"/>
  <c r="A1507" i="7"/>
  <c r="D1487" i="7"/>
  <c r="D1542" i="7"/>
  <c r="D1493" i="7"/>
  <c r="B1246" i="7"/>
  <c r="E1098" i="7"/>
  <c r="C1281" i="7"/>
  <c r="D1658" i="7"/>
  <c r="B1468" i="7"/>
  <c r="E1723" i="7"/>
  <c r="D1306" i="7"/>
  <c r="B1131" i="7"/>
  <c r="C1379" i="7"/>
  <c r="D1113" i="7"/>
  <c r="E1268" i="7"/>
  <c r="A1397" i="7"/>
  <c r="B1486" i="7"/>
  <c r="B1487" i="7"/>
  <c r="B1693" i="7"/>
  <c r="D1554" i="7"/>
  <c r="C1444" i="7"/>
  <c r="C1607" i="7"/>
  <c r="D1249" i="7"/>
  <c r="B1049" i="7"/>
  <c r="E1290" i="7"/>
  <c r="E1705" i="7"/>
  <c r="B1329" i="7"/>
  <c r="D1106" i="7"/>
  <c r="C1505" i="7"/>
  <c r="A1710" i="7"/>
  <c r="E1465" i="7"/>
  <c r="E1169" i="7"/>
  <c r="D1261" i="7"/>
  <c r="C1690" i="7"/>
  <c r="B1076" i="7"/>
  <c r="D1262" i="7"/>
  <c r="D1506" i="7"/>
  <c r="C1056" i="7"/>
  <c r="D1089" i="7"/>
  <c r="C1310" i="7"/>
  <c r="E1539" i="7"/>
  <c r="D1332" i="7"/>
  <c r="B1107" i="7"/>
  <c r="B1226" i="7"/>
  <c r="D1049" i="7"/>
  <c r="D1613" i="7"/>
  <c r="A1131" i="7"/>
  <c r="D1072" i="7"/>
  <c r="A1300" i="7"/>
  <c r="C1541" i="7"/>
  <c r="B1599" i="7"/>
  <c r="E1687" i="7"/>
  <c r="A1708" i="7"/>
  <c r="B1537" i="7"/>
  <c r="D1481" i="7"/>
  <c r="C1388" i="7"/>
  <c r="E1350" i="7"/>
  <c r="A1577" i="7"/>
  <c r="E1446" i="7"/>
  <c r="C1274" i="7"/>
  <c r="C1383" i="7"/>
  <c r="B1264" i="7"/>
  <c r="A1583" i="7"/>
  <c r="C1336" i="7"/>
  <c r="D1234" i="7"/>
  <c r="E1269" i="7"/>
  <c r="D1653" i="7"/>
  <c r="A1211" i="7"/>
  <c r="C1580" i="7"/>
  <c r="B1389" i="7"/>
  <c r="B1187" i="7"/>
  <c r="B1412" i="7"/>
  <c r="B1524" i="7"/>
  <c r="E1073" i="7"/>
  <c r="E1288" i="7"/>
  <c r="E1361" i="7"/>
  <c r="E1363" i="7"/>
  <c r="C1107" i="7"/>
  <c r="E1315" i="7"/>
  <c r="E1373" i="7"/>
  <c r="B1348" i="7"/>
  <c r="E1597" i="7"/>
  <c r="B1494" i="7"/>
  <c r="B1335" i="7"/>
  <c r="D1591" i="7"/>
  <c r="B1052" i="7"/>
  <c r="C1148" i="7"/>
  <c r="A1296" i="7"/>
  <c r="B1139" i="7"/>
  <c r="D1076" i="7"/>
  <c r="B1138" i="7"/>
  <c r="C1568" i="7"/>
  <c r="D1146" i="7"/>
  <c r="D1416" i="7"/>
  <c r="D1465" i="7"/>
  <c r="D1155" i="7"/>
  <c r="E1634" i="7"/>
  <c r="A1673" i="7"/>
  <c r="A1645" i="7"/>
  <c r="C1715" i="7"/>
  <c r="C1197" i="7"/>
  <c r="B1261" i="7"/>
  <c r="B1587" i="7"/>
  <c r="A1297" i="7"/>
  <c r="A1277" i="7"/>
  <c r="B1423" i="7"/>
  <c r="A1129" i="7"/>
  <c r="E1518" i="7"/>
  <c r="D1399" i="7"/>
  <c r="D1706" i="7"/>
  <c r="C1625" i="7"/>
  <c r="B1645" i="7"/>
  <c r="B1098" i="7"/>
  <c r="E1246" i="7"/>
  <c r="B1699" i="7"/>
  <c r="C1205" i="7"/>
  <c r="B1680" i="7"/>
  <c r="B1429" i="7"/>
  <c r="D1409" i="7"/>
  <c r="A1621" i="7"/>
  <c r="B1184" i="7"/>
  <c r="B1603" i="7"/>
  <c r="D1607" i="7"/>
  <c r="D1161" i="7"/>
  <c r="D1534" i="7"/>
  <c r="D1098" i="7"/>
  <c r="D1580" i="7"/>
  <c r="D1597" i="7"/>
  <c r="C1501" i="7"/>
  <c r="A1221" i="7"/>
  <c r="E1317" i="7"/>
  <c r="D1366" i="7"/>
  <c r="B1375" i="7"/>
  <c r="A1212" i="7"/>
  <c r="D1067" i="7"/>
  <c r="C1201" i="7"/>
  <c r="B1054" i="7"/>
  <c r="B1634" i="7"/>
  <c r="D1692" i="7"/>
  <c r="B1600" i="7"/>
  <c r="D1065" i="7"/>
  <c r="D1641" i="7"/>
  <c r="E1714" i="7"/>
  <c r="A1565" i="7"/>
  <c r="B1629" i="7"/>
  <c r="E1232" i="7"/>
  <c r="B1658" i="7"/>
  <c r="D1236" i="7"/>
  <c r="D1136" i="7"/>
  <c r="C1151" i="7"/>
  <c r="C1717" i="7"/>
  <c r="D1670" i="7"/>
  <c r="E1156" i="7"/>
  <c r="B1262" i="7"/>
  <c r="C1675" i="7"/>
  <c r="D1629" i="7"/>
  <c r="E1445" i="7"/>
  <c r="B1168" i="7"/>
  <c r="D1239" i="7"/>
  <c r="E1114" i="7"/>
  <c r="D1694" i="7"/>
  <c r="E1235" i="7"/>
  <c r="D1474" i="7"/>
  <c r="E1096" i="7"/>
  <c r="E1121" i="7"/>
  <c r="A1546" i="7"/>
  <c r="C1122" i="7"/>
  <c r="C1449" i="7"/>
  <c r="E1390" i="7"/>
  <c r="A1223" i="7"/>
  <c r="A1261" i="7"/>
  <c r="A1354" i="7"/>
  <c r="B1431" i="7"/>
  <c r="D1665" i="7"/>
  <c r="B1067" i="7"/>
  <c r="A1516" i="7"/>
  <c r="B1307" i="7"/>
  <c r="B1096" i="7"/>
  <c r="B1488" i="7"/>
  <c r="C1697" i="7"/>
  <c r="E1631" i="7"/>
  <c r="D1695" i="7"/>
  <c r="D1176" i="7"/>
  <c r="C1477" i="7"/>
  <c r="C1612" i="7"/>
  <c r="A1685" i="7"/>
  <c r="D1127" i="7"/>
  <c r="D1520" i="7"/>
  <c r="C1722" i="7"/>
  <c r="E1423" i="7"/>
  <c r="D1378" i="7"/>
  <c r="D1151" i="7"/>
  <c r="C1525" i="7"/>
  <c r="D1630" i="7"/>
  <c r="A1077" i="7"/>
  <c r="E1626" i="7"/>
  <c r="E1694" i="7"/>
  <c r="E1211" i="7"/>
  <c r="E1470" i="7"/>
  <c r="E1493" i="7"/>
  <c r="A1312" i="7"/>
  <c r="A1693" i="7"/>
  <c r="C1414" i="7"/>
  <c r="D1699" i="7"/>
  <c r="A1402" i="7"/>
  <c r="D1606" i="7"/>
  <c r="C1251" i="7"/>
  <c r="C1209" i="7"/>
  <c r="E1574" i="7"/>
  <c r="B1709" i="7"/>
  <c r="E1619" i="7"/>
  <c r="E1388" i="7"/>
  <c r="E1640" i="7"/>
  <c r="E1717" i="7"/>
  <c r="D1470" i="7"/>
  <c r="E1182" i="7"/>
  <c r="C1685" i="7"/>
  <c r="C1438" i="7"/>
  <c r="D1316" i="7"/>
  <c r="E1188" i="7"/>
  <c r="A1200" i="7"/>
  <c r="E1530" i="7"/>
  <c r="E1286" i="7"/>
  <c r="E1652" i="7"/>
  <c r="B1574" i="7"/>
  <c r="D1404" i="7"/>
  <c r="C1651" i="7"/>
  <c r="A1725" i="7"/>
  <c r="B1567" i="7"/>
  <c r="A1694" i="7"/>
  <c r="A1417" i="7"/>
  <c r="B1616" i="7"/>
  <c r="C1324" i="7"/>
  <c r="C1443" i="7"/>
  <c r="A1278" i="7"/>
  <c r="E1050" i="7"/>
  <c r="A1676" i="7"/>
  <c r="D1214" i="7"/>
  <c r="D1441" i="7"/>
  <c r="D1675" i="7"/>
  <c r="B1336" i="7"/>
  <c r="D1702" i="7"/>
  <c r="C1223" i="7"/>
  <c r="D1566" i="7"/>
  <c r="B1473" i="7"/>
  <c r="C1695" i="7"/>
  <c r="E1185" i="7"/>
  <c r="A1595" i="7"/>
  <c r="A1564" i="7"/>
  <c r="E1534" i="7"/>
  <c r="D1185" i="7"/>
  <c r="B1256" i="7"/>
  <c r="B1268" i="7"/>
  <c r="C1050" i="7"/>
  <c r="B1346" i="7"/>
  <c r="C1230" i="7"/>
  <c r="E1338" i="7"/>
  <c r="A1506" i="7"/>
  <c r="E1529" i="7"/>
  <c r="C1323" i="7"/>
  <c r="E1223" i="7"/>
  <c r="E1377" i="7"/>
  <c r="E1374" i="7"/>
  <c r="C1381" i="7"/>
  <c r="A1568" i="7"/>
  <c r="A1460" i="7"/>
  <c r="D1229" i="7"/>
  <c r="B1097" i="7"/>
  <c r="A1672" i="7"/>
  <c r="C1143" i="7"/>
  <c r="E1561" i="7"/>
  <c r="A1304" i="7"/>
  <c r="A1452" i="7"/>
  <c r="A1406" i="7"/>
  <c r="C1716" i="7"/>
  <c r="E1219" i="7"/>
  <c r="B1253" i="7"/>
  <c r="C1060" i="7"/>
  <c r="C1295" i="7"/>
  <c r="D1255" i="7"/>
  <c r="E1621" i="7"/>
  <c r="D1435" i="7"/>
  <c r="D1457" i="7"/>
  <c r="E1142" i="7"/>
  <c r="C1680" i="7"/>
  <c r="E1468" i="7"/>
  <c r="A1299" i="7"/>
  <c r="A1243" i="7"/>
  <c r="A1713" i="7"/>
  <c r="C1300" i="7"/>
  <c r="D1726" i="7"/>
  <c r="A1399" i="7"/>
  <c r="A1097" i="7"/>
  <c r="E1117" i="7"/>
  <c r="C1514" i="7"/>
  <c r="A1195" i="7"/>
  <c r="D1330" i="7"/>
  <c r="A1156" i="7"/>
  <c r="B1302" i="7"/>
  <c r="E1532" i="7"/>
  <c r="C1311" i="7"/>
  <c r="A1654" i="7"/>
  <c r="C1670" i="7"/>
  <c r="B1422" i="7"/>
  <c r="A1315" i="7"/>
  <c r="D1536" i="7"/>
  <c r="B1224" i="7"/>
  <c r="D1126" i="7"/>
  <c r="C1423" i="7"/>
  <c r="A1074" i="7"/>
  <c r="B1385" i="7"/>
  <c r="D1308" i="7"/>
  <c r="B1409" i="7"/>
  <c r="C1442" i="7"/>
  <c r="B1245" i="7"/>
  <c r="E1701" i="7"/>
  <c r="A1453" i="7"/>
  <c r="D1053" i="7"/>
  <c r="B1046" i="7"/>
  <c r="C1475" i="7"/>
  <c r="E1291" i="7"/>
  <c r="D1671" i="7"/>
  <c r="B1279" i="7"/>
  <c r="B1386" i="7"/>
  <c r="E1241" i="7"/>
  <c r="E1479" i="7"/>
  <c r="B1440" i="7"/>
  <c r="B1614" i="7"/>
  <c r="A1265" i="7"/>
  <c r="D1293" i="7"/>
  <c r="B1374" i="7"/>
  <c r="A1151" i="7"/>
  <c r="A1269" i="7"/>
  <c r="A1438" i="7"/>
  <c r="E1651" i="7"/>
  <c r="B1646" i="7"/>
  <c r="C1433" i="7"/>
  <c r="E1678" i="7"/>
  <c r="B1065" i="7"/>
  <c r="C1395" i="7"/>
  <c r="E1284" i="7"/>
  <c r="D1698" i="7"/>
  <c r="B1414" i="7"/>
  <c r="A1552" i="7"/>
  <c r="C1220" i="7"/>
  <c r="C1368" i="7"/>
  <c r="B1700" i="7"/>
  <c r="D1131" i="7"/>
  <c r="E1384" i="7"/>
  <c r="C1529" i="7"/>
  <c r="B1568" i="7"/>
  <c r="C1090" i="7"/>
  <c r="B1405" i="7"/>
  <c r="D1712" i="7"/>
  <c r="A1135" i="7"/>
  <c r="E1093" i="7"/>
  <c r="A1084" i="7"/>
  <c r="E1718" i="7"/>
  <c r="E1704" i="7"/>
  <c r="B1692" i="7"/>
  <c r="C1407" i="7"/>
  <c r="E1594" i="7"/>
  <c r="C1682" i="7"/>
  <c r="E1441" i="7"/>
  <c r="C1215" i="7"/>
  <c r="A1600" i="7"/>
  <c r="D1602" i="7"/>
  <c r="D1501" i="7"/>
  <c r="E1521" i="7"/>
  <c r="C1167" i="7"/>
  <c r="E1721" i="7"/>
  <c r="A1696" i="7"/>
  <c r="E1393" i="7"/>
  <c r="E1709" i="7"/>
  <c r="C1052" i="7"/>
  <c r="D1284" i="7"/>
  <c r="D1598" i="7"/>
  <c r="C1435" i="7"/>
  <c r="C1575" i="7"/>
  <c r="D1223" i="7"/>
  <c r="B1442" i="7"/>
  <c r="C1470" i="7"/>
  <c r="C1361" i="7"/>
  <c r="C1173" i="7"/>
  <c r="B1223" i="7"/>
  <c r="A1098" i="7"/>
  <c r="D1324" i="7"/>
  <c r="C1294" i="7"/>
  <c r="C1461" i="7"/>
  <c r="D1620" i="7"/>
  <c r="E1585" i="7"/>
  <c r="A1398" i="7"/>
  <c r="B1725" i="7"/>
  <c r="D1218" i="7"/>
  <c r="A1637" i="7"/>
  <c r="B1326" i="7"/>
  <c r="A1413" i="7"/>
  <c r="B1160" i="7"/>
  <c r="A1682" i="7"/>
  <c r="B1666" i="7"/>
  <c r="D1511" i="7"/>
  <c r="D1716" i="7"/>
  <c r="E1396" i="7"/>
  <c r="B1712" i="7"/>
  <c r="B1688" i="7"/>
  <c r="B1637" i="7"/>
  <c r="A1558" i="7"/>
  <c r="B1165" i="7"/>
  <c r="D1079" i="7"/>
  <c r="D1502" i="7"/>
  <c r="E1416" i="7"/>
  <c r="A1147" i="7"/>
  <c r="E1507" i="7"/>
  <c r="B1515" i="7"/>
  <c r="E1206" i="7"/>
  <c r="B1060" i="7"/>
  <c r="E1548" i="7"/>
  <c r="A1663" i="7"/>
  <c r="E1524" i="7"/>
  <c r="B1094" i="7"/>
  <c r="E1314" i="7"/>
  <c r="D1650" i="7"/>
  <c r="B1682" i="7"/>
  <c r="A1313" i="7"/>
  <c r="E1263" i="7"/>
  <c r="B1406" i="7"/>
  <c r="A1616" i="7"/>
  <c r="E1489" i="7"/>
  <c r="E1466" i="7"/>
  <c r="D1225" i="7"/>
  <c r="C1181" i="7"/>
  <c r="D1212" i="7"/>
  <c r="B1564" i="7"/>
  <c r="D1221" i="7"/>
  <c r="E1472" i="7"/>
  <c r="A1626" i="7"/>
  <c r="B1532" i="7"/>
  <c r="D1179" i="7"/>
  <c r="A1389" i="7"/>
  <c r="D1521" i="7"/>
  <c r="A1282" i="7"/>
  <c r="A1469" i="7"/>
  <c r="C1252" i="7"/>
  <c r="E1376" i="7"/>
  <c r="B1219" i="7"/>
  <c r="C1428" i="7"/>
  <c r="C1377" i="7"/>
  <c r="C1386" i="7"/>
  <c r="A1701" i="7"/>
  <c r="A1597" i="7"/>
  <c r="B1059" i="7"/>
  <c r="E1264" i="7"/>
  <c r="D1576" i="7"/>
  <c r="C1420" i="7"/>
  <c r="D1246" i="7"/>
  <c r="E1378" i="7"/>
  <c r="E1475" i="7"/>
  <c r="C1225" i="7"/>
  <c r="A1141" i="7"/>
  <c r="E1692" i="7"/>
  <c r="C1643" i="7"/>
  <c r="D1243" i="7"/>
  <c r="B1464" i="7"/>
  <c r="D1194" i="7"/>
  <c r="B1189" i="7"/>
  <c r="B1463" i="7"/>
  <c r="D1128" i="7"/>
  <c r="E1442" i="7"/>
  <c r="B1305" i="7"/>
  <c r="C1084" i="7"/>
  <c r="C1655" i="7"/>
  <c r="C1270" i="7"/>
  <c r="E1369" i="7"/>
  <c r="D1509" i="7"/>
  <c r="D1319" i="7"/>
  <c r="C1422" i="7" l="1"/>
  <c r="B1459" i="7"/>
  <c r="E1607" i="7"/>
  <c r="A1447" i="7"/>
  <c r="E1708" i="7"/>
  <c r="A1538" i="7"/>
  <c r="B1086" i="7"/>
  <c r="E1155" i="7"/>
  <c r="B1169" i="7"/>
  <c r="E1138" i="7"/>
  <c r="E1686" i="7"/>
  <c r="A1381" i="7"/>
  <c r="C1490" i="7"/>
  <c r="E1648" i="7"/>
  <c r="A1224" i="7"/>
  <c r="E1658" i="7"/>
  <c r="D1615" i="7"/>
  <c r="A1609" i="7"/>
  <c r="D1693" i="7"/>
  <c r="C1577" i="7"/>
  <c r="D1396" i="7"/>
  <c r="C1356" i="7"/>
  <c r="D1608" i="7"/>
  <c r="E1309" i="7"/>
  <c r="C1233" i="7"/>
  <c r="B1530" i="7"/>
  <c r="B1083" i="7"/>
  <c r="A1193" i="7"/>
  <c r="D1069" i="7"/>
  <c r="D1543" i="7"/>
  <c r="B1156" i="7"/>
  <c r="E1515" i="7"/>
  <c r="B1093" i="7"/>
  <c r="D1209" i="7"/>
  <c r="D1160" i="7"/>
  <c r="D1189" i="7"/>
  <c r="C1087" i="7"/>
  <c r="B1118" i="7"/>
  <c r="B1108" i="7"/>
  <c r="C1083" i="7"/>
  <c r="C1127" i="7"/>
  <c r="A1202" i="7"/>
  <c r="D1169" i="7"/>
  <c r="C1516" i="7"/>
  <c r="C1421" i="7"/>
  <c r="E1522" i="7"/>
  <c r="D1696" i="7"/>
  <c r="B1373" i="7"/>
  <c r="B1367" i="7"/>
  <c r="D1668" i="7"/>
  <c r="B1456" i="7"/>
  <c r="D1455" i="7"/>
  <c r="D1359" i="7"/>
  <c r="E1179" i="7"/>
  <c r="B1162" i="7"/>
  <c r="B1147" i="7"/>
  <c r="D1091" i="7"/>
  <c r="D1213" i="7"/>
  <c r="A1153" i="7"/>
  <c r="A1063" i="7"/>
  <c r="E1049" i="7"/>
  <c r="B1115" i="7"/>
  <c r="A1215" i="7"/>
  <c r="D1224" i="7"/>
  <c r="E1084" i="7"/>
  <c r="E1392" i="7"/>
  <c r="D1178" i="7"/>
  <c r="A1168" i="7"/>
  <c r="D1231" i="7"/>
  <c r="C1047" i="7"/>
  <c r="C1105" i="7"/>
  <c r="D1137" i="7"/>
  <c r="E1198" i="7"/>
  <c r="D1084" i="7"/>
  <c r="B1197" i="7"/>
  <c r="C1093" i="7"/>
  <c r="D1103" i="7"/>
  <c r="E1051" i="7"/>
  <c r="E1046" i="7"/>
  <c r="D1173" i="7"/>
  <c r="A1188" i="7"/>
  <c r="D1062" i="7"/>
  <c r="E1170" i="7"/>
  <c r="B1058" i="7"/>
  <c r="E1136" i="7"/>
  <c r="E1187" i="7"/>
  <c r="D1125" i="7"/>
  <c r="E1120" i="7"/>
  <c r="A1071" i="7"/>
  <c r="B1085" i="7"/>
  <c r="E1085" i="7"/>
  <c r="E1063" i="7"/>
  <c r="A1420" i="7"/>
  <c r="B1578" i="7"/>
  <c r="A1330" i="7"/>
  <c r="D1644" i="7"/>
  <c r="A1496" i="7"/>
  <c r="D1296" i="7"/>
  <c r="C1559" i="7"/>
  <c r="B1639" i="7"/>
  <c r="B1649" i="7"/>
  <c r="C1399" i="7"/>
  <c r="E1700" i="7"/>
  <c r="A1657" i="7"/>
  <c r="D1392" i="7"/>
  <c r="E1457" i="7"/>
  <c r="A1707" i="7"/>
  <c r="C1555" i="7"/>
  <c r="C1267" i="7"/>
  <c r="C1256" i="7"/>
  <c r="D1391" i="7"/>
  <c r="D1429" i="7"/>
  <c r="B1267" i="7"/>
  <c r="D1345" i="7"/>
  <c r="D1484" i="7"/>
  <c r="A1492" i="7"/>
  <c r="C1397" i="7"/>
  <c r="C1239" i="7"/>
  <c r="E1525" i="7"/>
  <c r="B1399" i="7"/>
  <c r="A1727" i="7"/>
  <c r="E1578" i="7"/>
  <c r="C1520" i="7"/>
  <c r="C1648" i="7"/>
  <c r="B1705" i="7"/>
  <c r="E1656" i="7"/>
  <c r="A1318" i="7"/>
  <c r="B1608" i="7"/>
  <c r="D1328" i="7"/>
  <c r="C1378" i="7"/>
  <c r="A1648" i="7"/>
  <c r="B1507" i="7"/>
  <c r="D1417" i="7"/>
  <c r="A1343" i="7"/>
  <c r="D1640" i="7"/>
  <c r="C1668" i="7"/>
  <c r="C1445" i="7"/>
  <c r="C1562" i="7"/>
  <c r="C1645" i="7"/>
  <c r="D1528" i="7"/>
  <c r="C1711" i="7"/>
  <c r="C1404" i="7"/>
  <c r="E1609" i="7"/>
  <c r="E1444" i="7"/>
  <c r="A1245" i="7"/>
  <c r="A1650" i="7"/>
  <c r="D1530" i="7"/>
  <c r="E1667" i="7"/>
  <c r="C1672" i="7"/>
  <c r="C1712" i="7"/>
  <c r="A1503" i="7"/>
  <c r="B1342" i="7"/>
  <c r="A1431" i="7"/>
  <c r="D1619" i="7"/>
  <c r="A1314" i="7"/>
  <c r="E1504" i="7"/>
  <c r="E1699" i="7"/>
  <c r="E1581" i="7"/>
  <c r="B1704" i="7"/>
  <c r="B1269" i="7"/>
  <c r="B1433" i="7"/>
  <c r="E1608" i="7"/>
  <c r="C1669" i="7"/>
  <c r="C1611" i="7"/>
  <c r="C1357" i="7"/>
  <c r="E1480" i="7"/>
  <c r="D1624" i="7"/>
  <c r="B1686" i="7"/>
  <c r="E1497" i="7"/>
  <c r="D1207" i="7"/>
  <c r="E1600" i="7"/>
  <c r="A1213" i="7"/>
  <c r="E1272" i="7"/>
  <c r="C1484" i="7"/>
  <c r="D1505" i="7"/>
  <c r="D1462" i="7"/>
  <c r="C1619" i="7"/>
  <c r="D1390" i="7"/>
  <c r="E1395" i="7"/>
  <c r="A1686" i="7"/>
  <c r="B1366" i="7"/>
  <c r="B1270" i="7"/>
  <c r="E1484" i="7"/>
  <c r="B1227" i="7"/>
  <c r="D1667" i="7"/>
  <c r="D1228" i="7"/>
  <c r="A1612" i="7"/>
  <c r="E1240" i="7"/>
  <c r="B1642" i="7"/>
  <c r="C1647" i="7"/>
  <c r="E1212" i="7"/>
  <c r="E1448" i="7"/>
  <c r="A1439" i="7"/>
  <c r="B1356" i="7"/>
  <c r="B1572" i="7"/>
  <c r="C1720" i="7"/>
  <c r="C1453" i="7"/>
  <c r="B1521" i="7"/>
  <c r="A1421" i="7"/>
  <c r="C1624" i="7"/>
  <c r="B1593" i="7"/>
  <c r="B1652" i="7"/>
  <c r="D1297" i="7"/>
  <c r="B1632" i="7"/>
  <c r="E1625" i="7"/>
  <c r="A1411" i="7"/>
  <c r="B1355" i="7"/>
  <c r="E1510" i="7"/>
  <c r="E1381" i="7"/>
  <c r="B1461" i="7"/>
  <c r="B1727" i="7"/>
  <c r="E1668" i="7"/>
  <c r="E1342" i="7"/>
  <c r="A1500" i="7"/>
  <c r="D1339" i="7"/>
  <c r="D1426" i="7"/>
  <c r="C1593" i="7"/>
  <c r="C1538" i="7"/>
  <c r="D1514" i="7"/>
  <c r="C1364" i="7"/>
  <c r="A1249" i="7"/>
  <c r="C1598" i="7"/>
  <c r="B1390" i="7"/>
  <c r="D1322" i="7"/>
  <c r="E1405" i="7"/>
  <c r="C1558" i="7"/>
  <c r="E1541" i="7"/>
  <c r="D1525" i="7"/>
  <c r="A1237" i="7"/>
  <c r="B1220" i="7"/>
  <c r="B1674" i="7"/>
  <c r="C1581" i="7"/>
  <c r="C1663" i="7"/>
  <c r="B1232" i="7"/>
  <c r="E1218" i="7"/>
  <c r="B1282" i="7"/>
  <c r="D1490" i="7"/>
  <c r="B1585" i="7"/>
  <c r="D1286" i="7"/>
  <c r="C1640" i="7"/>
  <c r="D1438" i="7"/>
  <c r="D1469" i="7"/>
  <c r="B1403" i="7"/>
  <c r="A1465" i="7"/>
  <c r="A1462" i="7"/>
  <c r="C1227" i="7"/>
  <c r="C1603" i="7"/>
  <c r="B1622" i="7"/>
  <c r="A1437" i="7"/>
  <c r="A1232" i="7"/>
  <c r="D1227" i="7"/>
  <c r="C1509" i="7"/>
  <c r="E1273" i="7"/>
  <c r="D1482" i="7"/>
  <c r="A1572" i="7"/>
  <c r="A1259" i="7"/>
  <c r="C1312" i="7"/>
  <c r="C1483" i="7"/>
  <c r="D1312" i="7"/>
  <c r="A1242" i="7"/>
  <c r="C1503" i="7"/>
  <c r="C1634" i="7"/>
  <c r="E1453" i="7"/>
  <c r="B1323" i="7"/>
  <c r="A1581" i="7"/>
  <c r="C1635" i="7"/>
  <c r="D1703" i="7"/>
  <c r="B1604" i="7"/>
  <c r="C1543" i="7"/>
  <c r="D1313" i="7"/>
  <c r="B1569" i="7"/>
  <c r="A1711" i="7"/>
  <c r="B1435" i="7"/>
  <c r="C1268" i="7"/>
  <c r="C1286" i="7"/>
  <c r="A1501" i="7"/>
  <c r="C1447" i="7"/>
  <c r="E1582" i="7"/>
  <c r="C1246" i="7"/>
  <c r="E1354" i="7"/>
  <c r="B1320" i="7"/>
  <c r="B1675" i="7"/>
  <c r="B1653" i="7"/>
  <c r="C1506" i="7"/>
  <c r="D1632" i="7"/>
  <c r="E1508" i="7"/>
  <c r="D1638" i="7"/>
  <c r="C1237" i="7"/>
  <c r="B1723" i="7"/>
  <c r="C1241" i="7"/>
  <c r="B1504" i="7"/>
  <c r="E1724" i="7"/>
  <c r="C1297" i="7"/>
  <c r="C1301" i="7"/>
  <c r="C1546" i="7"/>
  <c r="B1380" i="7"/>
  <c r="D1325" i="7"/>
  <c r="A1489" i="7"/>
  <c r="B1518" i="7"/>
  <c r="E1637" i="7"/>
  <c r="E1455" i="7"/>
  <c r="C1610" i="7"/>
  <c r="C1467" i="7"/>
  <c r="C1660" i="7"/>
  <c r="E1715" i="7"/>
  <c r="A1535" i="7"/>
  <c r="C1600" i="7"/>
  <c r="D1354" i="7"/>
  <c r="C1583" i="7"/>
  <c r="E1447" i="7"/>
  <c r="A1684" i="7"/>
  <c r="C1436" i="7"/>
  <c r="C1493" i="7"/>
  <c r="E1411" i="7"/>
  <c r="B1516" i="7"/>
  <c r="C1284" i="7"/>
  <c r="E1452" i="7"/>
  <c r="A1531" i="7"/>
  <c r="B1362" i="7"/>
  <c r="A1705" i="7"/>
  <c r="C1331" i="7"/>
  <c r="A1483" i="7"/>
  <c r="A1365" i="7"/>
  <c r="A1698" i="7"/>
  <c r="A1419" i="7"/>
  <c r="D1288" i="7"/>
  <c r="E1324" i="7"/>
  <c r="B1418" i="7"/>
  <c r="A1665" i="7"/>
  <c r="C1485" i="7"/>
  <c r="E1413" i="7"/>
  <c r="B1499" i="7"/>
  <c r="D1666" i="7"/>
  <c r="D1535" i="7"/>
  <c r="D1690" i="7"/>
  <c r="A1515" i="7"/>
  <c r="A1505" i="7"/>
  <c r="E1294" i="7"/>
  <c r="C1240" i="7"/>
  <c r="D1526" i="7"/>
  <c r="E1673" i="7"/>
  <c r="B1318" i="7"/>
  <c r="E1430" i="7"/>
  <c r="E1622" i="7"/>
  <c r="B1443" i="7"/>
  <c r="C1476" i="7"/>
  <c r="D1507" i="7"/>
  <c r="D1427" i="7"/>
  <c r="E1565" i="7"/>
  <c r="D1582" i="7"/>
  <c r="B1655" i="7"/>
  <c r="B1621" i="7"/>
  <c r="C1406" i="7"/>
  <c r="C1684" i="7"/>
  <c r="A1367" i="7"/>
  <c r="C1247" i="7"/>
  <c r="E1057" i="7"/>
  <c r="B1474" i="7"/>
  <c r="B1542" i="7"/>
  <c r="C1544" i="7"/>
  <c r="C1646" i="7"/>
  <c r="C1320" i="7"/>
  <c r="E1060" i="7"/>
  <c r="D1280" i="7"/>
  <c r="A1309" i="7"/>
  <c r="D1047" i="7"/>
  <c r="C1188" i="7"/>
  <c r="C1560" i="7"/>
  <c r="D1314" i="7"/>
  <c r="A1246" i="7"/>
  <c r="B1331" i="7"/>
  <c r="D1574" i="7"/>
  <c r="E1333" i="7"/>
  <c r="E1437" i="7"/>
  <c r="D1317" i="7"/>
  <c r="C1329" i="7"/>
  <c r="C1641" i="7"/>
  <c r="E1253" i="7"/>
  <c r="B1448" i="7"/>
  <c r="E1540" i="7"/>
  <c r="C1363" i="7"/>
  <c r="E1664" i="7"/>
  <c r="C1064" i="7"/>
  <c r="B1624" i="7"/>
  <c r="B1248" i="7"/>
  <c r="C1271" i="7"/>
  <c r="A1371" i="7"/>
  <c r="D1663" i="7"/>
  <c r="B1300" i="7"/>
  <c r="A1356" i="7"/>
  <c r="A1137" i="7"/>
  <c r="D1063" i="7"/>
  <c r="A1158" i="7"/>
  <c r="B1214" i="7"/>
  <c r="C1212" i="7"/>
  <c r="A1163" i="7"/>
  <c r="E1144" i="7"/>
  <c r="E1148" i="7"/>
  <c r="B1161" i="7"/>
  <c r="C1216" i="7"/>
  <c r="B1640" i="7"/>
  <c r="D1725" i="7"/>
  <c r="E1627" i="7"/>
  <c r="C1547" i="7"/>
  <c r="D1252" i="7"/>
  <c r="A1608" i="7"/>
  <c r="E1368" i="7"/>
  <c r="C1250" i="7"/>
  <c r="E1091" i="7"/>
  <c r="C1071" i="7"/>
  <c r="B1133" i="7"/>
  <c r="C1142" i="7"/>
  <c r="E1053" i="7"/>
  <c r="E1247" i="7"/>
  <c r="B1196" i="7"/>
  <c r="C1513" i="7"/>
  <c r="C1106" i="7"/>
  <c r="E1454" i="7"/>
  <c r="D1363" i="7"/>
  <c r="A1174" i="7"/>
  <c r="D1057" i="7"/>
  <c r="E1077" i="7"/>
  <c r="D1108" i="7"/>
  <c r="B1321" i="7"/>
  <c r="E1204" i="7"/>
  <c r="A1096" i="7"/>
  <c r="A1170" i="7"/>
  <c r="E1174" i="7"/>
  <c r="A1054" i="7"/>
  <c r="E1195" i="7"/>
  <c r="C1066" i="7"/>
  <c r="D1138" i="7"/>
  <c r="A1125" i="7"/>
  <c r="A1333" i="7"/>
  <c r="E1545" i="7"/>
  <c r="A1481" i="7"/>
  <c r="E1459" i="7"/>
  <c r="E1281" i="7"/>
  <c r="E1598" i="7"/>
  <c r="A1335" i="7"/>
  <c r="B1347" i="7"/>
  <c r="C1257" i="7"/>
  <c r="B1497" i="7"/>
  <c r="B1726" i="7"/>
  <c r="C1587" i="7"/>
  <c r="B1324" i="7"/>
  <c r="A1400" i="7"/>
  <c r="E1589" i="7"/>
  <c r="C1283" i="7"/>
  <c r="E1462" i="7"/>
  <c r="A1479" i="7"/>
  <c r="A1724" i="7"/>
  <c r="B1377" i="7"/>
  <c r="B1365" i="7"/>
  <c r="C1638" i="7"/>
  <c r="B1627" i="7"/>
  <c r="A1244" i="7"/>
  <c r="D1519" i="7"/>
  <c r="E1296" i="7"/>
  <c r="E1257" i="7"/>
  <c r="C1306" i="7"/>
  <c r="A1327" i="7"/>
  <c r="B1535" i="7"/>
  <c r="B1416" i="7"/>
  <c r="B1240" i="7"/>
  <c r="C1459" i="7"/>
  <c r="D1560" i="7"/>
  <c r="A1692" i="7"/>
  <c r="C1287" i="7"/>
  <c r="D1682" i="7"/>
  <c r="A1445" i="7"/>
  <c r="C1681" i="7"/>
  <c r="D1567" i="7"/>
  <c r="B1703" i="7"/>
  <c r="B1719" i="7"/>
  <c r="C1542" i="7"/>
  <c r="B1154" i="7"/>
  <c r="B1438" i="7"/>
  <c r="E1165" i="7"/>
  <c r="B1225" i="7"/>
  <c r="A1628" i="7"/>
  <c r="E1335" i="7"/>
  <c r="D1271" i="7"/>
  <c r="A1181" i="7"/>
  <c r="C1062" i="7"/>
  <c r="A1067" i="7"/>
  <c r="C1466" i="7"/>
  <c r="C1124" i="7"/>
  <c r="B1556" i="7"/>
  <c r="C1597" i="7"/>
  <c r="C1456" i="7"/>
  <c r="D1674" i="7"/>
  <c r="A1139" i="7"/>
  <c r="D1604" i="7"/>
  <c r="B1595" i="7"/>
  <c r="D1051" i="7"/>
  <c r="C1280" i="7"/>
  <c r="A16" i="7"/>
  <c r="E17" i="7"/>
  <c r="D17" i="7"/>
  <c r="E16" i="7"/>
  <c r="B17" i="7"/>
  <c r="D16" i="7"/>
  <c r="C17" i="7"/>
  <c r="B16" i="7"/>
  <c r="A17" i="7"/>
  <c r="C16" i="7"/>
  <c r="C1652" i="7"/>
  <c r="A1076" i="7"/>
  <c r="C1222" i="7"/>
  <c r="B1119" i="7"/>
  <c r="A1104" i="7"/>
  <c r="C1080" i="7"/>
  <c r="E1125" i="7"/>
  <c r="C1118" i="7"/>
  <c r="E1094" i="7"/>
  <c r="E1086" i="7"/>
  <c r="B1111" i="7"/>
  <c r="C1085" i="7"/>
  <c r="C1195" i="7"/>
  <c r="C1086" i="7"/>
  <c r="A1106" i="7"/>
  <c r="C1068" i="7"/>
  <c r="C1168" i="7"/>
  <c r="D1058" i="7"/>
  <c r="B1087" i="7"/>
  <c r="C1089" i="7"/>
  <c r="B1081" i="7"/>
  <c r="E1601" i="7"/>
  <c r="A1614" i="7"/>
  <c r="D1410" i="7"/>
  <c r="A1382" i="7"/>
  <c r="C1522" i="7"/>
  <c r="E1514" i="7"/>
  <c r="C1489" i="7"/>
  <c r="A1624" i="7"/>
  <c r="C1392" i="7"/>
  <c r="D1563" i="7"/>
  <c r="E1613" i="7"/>
  <c r="A1308" i="7"/>
  <c r="C1351" i="7"/>
  <c r="A1353" i="7"/>
  <c r="A1494" i="7"/>
  <c r="A1346" i="7"/>
  <c r="E1639" i="7"/>
  <c r="C1659" i="7"/>
  <c r="A1689" i="7"/>
  <c r="D1686" i="7"/>
  <c r="E1429" i="7"/>
  <c r="A1388" i="7"/>
  <c r="E1647" i="7"/>
  <c r="A1681" i="7"/>
  <c r="A1679" i="7"/>
  <c r="D1237" i="7"/>
  <c r="E1420" i="7"/>
  <c r="A1508" i="7"/>
  <c r="D1442" i="7"/>
  <c r="C1724" i="7"/>
  <c r="D1241" i="7"/>
  <c r="C1537" i="7"/>
  <c r="D1267" i="7"/>
  <c r="B1360" i="7"/>
  <c r="B1702" i="7"/>
  <c r="A1700" i="7"/>
  <c r="D1245" i="7"/>
  <c r="E1675" i="7"/>
  <c r="A1435" i="7"/>
  <c r="D1489" i="7"/>
  <c r="D1335" i="7"/>
  <c r="C1567" i="7"/>
  <c r="C1206" i="7"/>
  <c r="C1059" i="7"/>
  <c r="E1573" i="7"/>
  <c r="B1526" i="7"/>
  <c r="A1184" i="7"/>
  <c r="A1132" i="7"/>
  <c r="B1671" i="7"/>
  <c r="D1276" i="7"/>
  <c r="B1174" i="7"/>
  <c r="D1437" i="7"/>
  <c r="A1216" i="7"/>
  <c r="C1135" i="7"/>
  <c r="D1579" i="7"/>
  <c r="E1365" i="7"/>
  <c r="A1154" i="7"/>
  <c r="C1113" i="7"/>
  <c r="E1458" i="7"/>
  <c r="C1051" i="7"/>
  <c r="D1157" i="7"/>
  <c r="A1203" i="7"/>
  <c r="E1321" i="7"/>
  <c r="C1416" i="7"/>
  <c r="C1150" i="7"/>
  <c r="D1341" i="7"/>
  <c r="E1461" i="7"/>
  <c r="A1178" i="7"/>
  <c r="A1048" i="7"/>
  <c r="D1342" i="7"/>
  <c r="A1268" i="7"/>
  <c r="C1235" i="7"/>
  <c r="E1157" i="7"/>
  <c r="A1529" i="7"/>
  <c r="D1295" i="7"/>
  <c r="C1207" i="7"/>
  <c r="B1333" i="7"/>
  <c r="B1304" i="7"/>
  <c r="C1234" i="7"/>
  <c r="B1493" i="7"/>
  <c r="B1194" i="7"/>
  <c r="D1215" i="7"/>
  <c r="C1419" i="7"/>
  <c r="E1248" i="7"/>
  <c r="E1047" i="7"/>
  <c r="D1164" i="7"/>
  <c r="C1116" i="7"/>
  <c r="D1346" i="7"/>
  <c r="B1170" i="7"/>
  <c r="C1131" i="7"/>
  <c r="A1214" i="7"/>
  <c r="A1454" i="7"/>
  <c r="B1327" i="7"/>
  <c r="D1121" i="7"/>
  <c r="B1075" i="7"/>
  <c r="D1196" i="7"/>
  <c r="C1536" i="7"/>
  <c r="D1681" i="7"/>
  <c r="B1068" i="7"/>
  <c r="B1173" i="7"/>
  <c r="A1115" i="7"/>
  <c r="E1418" i="7"/>
  <c r="B1237" i="7"/>
  <c r="E1467" i="7"/>
  <c r="C1457" i="7"/>
  <c r="C1180" i="7"/>
  <c r="C1703" i="7"/>
  <c r="B1415" i="7"/>
  <c r="B1481" i="7"/>
  <c r="E1490" i="7"/>
  <c r="A1533" i="7"/>
  <c r="A1715" i="7"/>
  <c r="D1343" i="7"/>
  <c r="E1151" i="7"/>
  <c r="A1169" i="7"/>
  <c r="A1649" i="7"/>
  <c r="C1352" i="7"/>
  <c r="C1134" i="7"/>
  <c r="D1414" i="7"/>
  <c r="D1373" i="7"/>
  <c r="A1475" i="7"/>
  <c r="B1453" i="7"/>
  <c r="D1570" i="7"/>
  <c r="A1172" i="7"/>
  <c r="C1686" i="7"/>
  <c r="D1149" i="7"/>
  <c r="A1620" i="7"/>
  <c r="C1229" i="7"/>
  <c r="B1103" i="7"/>
  <c r="C1129" i="7"/>
  <c r="C1147" i="7"/>
  <c r="C1103" i="7"/>
  <c r="E1141" i="7"/>
  <c r="C1186" i="7"/>
  <c r="E1080" i="7"/>
  <c r="D1664" i="7"/>
  <c r="E1370" i="7"/>
  <c r="E1270" i="7"/>
  <c r="A1643" i="7"/>
  <c r="D1669" i="7"/>
  <c r="E1289" i="7"/>
  <c r="B1341" i="7"/>
  <c r="B1512" i="7"/>
  <c r="A1319" i="7"/>
  <c r="A1592" i="7"/>
  <c r="E1230" i="7"/>
  <c r="C1382" i="7"/>
  <c r="D1600" i="7"/>
  <c r="B1353" i="7"/>
  <c r="C1372" i="7"/>
  <c r="C1299" i="7"/>
  <c r="B1340" i="7"/>
  <c r="D1393" i="7"/>
  <c r="E1295" i="7"/>
  <c r="C1408" i="7"/>
  <c r="E1238" i="7"/>
  <c r="D1337" i="7"/>
  <c r="C1446" i="7"/>
  <c r="E1537" i="7"/>
  <c r="C1526" i="7"/>
  <c r="D1518" i="7"/>
  <c r="C1656" i="7"/>
  <c r="E1380" i="7"/>
  <c r="E1563" i="7"/>
  <c r="B1625" i="7"/>
  <c r="A1548" i="7"/>
  <c r="E1402" i="7"/>
  <c r="D1274" i="7"/>
  <c r="C1390" i="7"/>
  <c r="D1577" i="7"/>
  <c r="C1649" i="7"/>
  <c r="E1564" i="7"/>
  <c r="D1385" i="7"/>
  <c r="E1527" i="7"/>
  <c r="D1508" i="7"/>
  <c r="C1595" i="7"/>
  <c r="C1678" i="7"/>
  <c r="C1218" i="7"/>
  <c r="A1573" i="7"/>
  <c r="A1598" i="7"/>
  <c r="E1469" i="7"/>
  <c r="C1315" i="7"/>
  <c r="E1590" i="7"/>
  <c r="A1699" i="7"/>
  <c r="A1234" i="7"/>
  <c r="E1463" i="7"/>
  <c r="A1467" i="7"/>
  <c r="E1671" i="7"/>
  <c r="C1238" i="7"/>
  <c r="C1265" i="7"/>
  <c r="B1612" i="7"/>
  <c r="E1498" i="7"/>
  <c r="D1423" i="7"/>
  <c r="B1575" i="7"/>
  <c r="E1407" i="7"/>
  <c r="A1522" i="7"/>
  <c r="A1414" i="7"/>
  <c r="E1501" i="7"/>
  <c r="E1471" i="7"/>
  <c r="B1513" i="7"/>
  <c r="B1316" i="7"/>
  <c r="C1721" i="7"/>
  <c r="B1363" i="7"/>
  <c r="C1564" i="7"/>
  <c r="E1236" i="7"/>
  <c r="C1718" i="7"/>
  <c r="E1385" i="7"/>
  <c r="E1610" i="7"/>
  <c r="B1337" i="7"/>
  <c r="A1339" i="7"/>
  <c r="C1325" i="7"/>
  <c r="A1390" i="7"/>
  <c r="B1591" i="7"/>
  <c r="B1243" i="7"/>
  <c r="C1210" i="7"/>
  <c r="C1304" i="7"/>
  <c r="C1553" i="7"/>
  <c r="C1248" i="7"/>
  <c r="A1519" i="7"/>
  <c r="B1420" i="7"/>
  <c r="A1240" i="7"/>
  <c r="E1283" i="7"/>
  <c r="C1524" i="7"/>
  <c r="A1604" i="7"/>
  <c r="A1293" i="7"/>
  <c r="B1582" i="7"/>
  <c r="E1344" i="7"/>
  <c r="C1576" i="7"/>
  <c r="B1338" i="7"/>
  <c r="A1264" i="7"/>
  <c r="D1367" i="7"/>
  <c r="B1679" i="7"/>
  <c r="C1452" i="7"/>
  <c r="C1427" i="7"/>
  <c r="D1727" i="7"/>
  <c r="E1535" i="7"/>
  <c r="A1236" i="7"/>
  <c r="A1408" i="7"/>
  <c r="D1522" i="7"/>
  <c r="B1698" i="7"/>
  <c r="A1425" i="7"/>
  <c r="B1404" i="7"/>
  <c r="D1561" i="7"/>
  <c r="A1248" i="7"/>
  <c r="E1562" i="7"/>
  <c r="E1644" i="7"/>
  <c r="D1587" i="7"/>
  <c r="B1352" i="7"/>
  <c r="B1430" i="7"/>
  <c r="C1353" i="7"/>
  <c r="C1432" i="7"/>
  <c r="D1483" i="7"/>
  <c r="D1290" i="7"/>
  <c r="E1276" i="7"/>
  <c r="C1314" i="7"/>
  <c r="B1540" i="7"/>
  <c r="C1511" i="7"/>
  <c r="E1139" i="7"/>
  <c r="B1378" i="7"/>
  <c r="C1705" i="7"/>
  <c r="A1688" i="7"/>
  <c r="A1582" i="7"/>
  <c r="C1349" i="7"/>
  <c r="B1491" i="7"/>
  <c r="C1688" i="7"/>
  <c r="D1401" i="7"/>
  <c r="B1251" i="7"/>
  <c r="C1639" i="7"/>
  <c r="D1436" i="7"/>
  <c r="A1559" i="7"/>
  <c r="C1259" i="7"/>
  <c r="C1531" i="7"/>
  <c r="D1323" i="7"/>
  <c r="D1585" i="7"/>
  <c r="D1264" i="7"/>
  <c r="C1334" i="7"/>
  <c r="A1723" i="7"/>
  <c r="B1724" i="7"/>
  <c r="C1208" i="7"/>
  <c r="C1307" i="7"/>
  <c r="B1283" i="7"/>
  <c r="B1330" i="7"/>
  <c r="A1418" i="7"/>
  <c r="C1182" i="7"/>
  <c r="D1548" i="7"/>
  <c r="C1153" i="7"/>
  <c r="B1188" i="7"/>
  <c r="D1599" i="7"/>
  <c r="A1066" i="7"/>
  <c r="E1432" i="7"/>
  <c r="B1401" i="7"/>
  <c r="D1480" i="7"/>
  <c r="B1432" i="7"/>
  <c r="C1339" i="7"/>
  <c r="D1517" i="7"/>
  <c r="B1722" i="7"/>
  <c r="C1594" i="7"/>
  <c r="C1285" i="7"/>
  <c r="D1375" i="7"/>
  <c r="E1343" i="7"/>
  <c r="A1341" i="7"/>
  <c r="B1428" i="7"/>
  <c r="C1570" i="7"/>
  <c r="E1450" i="7"/>
  <c r="D1380" i="7"/>
  <c r="E1110" i="7"/>
  <c r="E1213" i="7"/>
  <c r="B1482" i="7"/>
  <c r="E1177" i="7"/>
  <c r="E1097" i="7"/>
  <c r="A1352" i="7"/>
  <c r="C1704" i="7"/>
  <c r="E1227" i="7"/>
  <c r="E1071" i="7"/>
  <c r="A1118" i="7"/>
  <c r="A1547" i="7"/>
  <c r="D1244" i="7"/>
  <c r="A1374" i="7"/>
  <c r="A1124" i="7"/>
  <c r="D1646" i="7"/>
  <c r="D1247" i="7"/>
  <c r="D1617" i="7"/>
  <c r="B1334" i="7"/>
  <c r="A1207" i="7"/>
  <c r="E1555" i="7"/>
  <c r="C1360" i="7"/>
  <c r="C1154" i="7"/>
  <c r="A1378" i="7"/>
  <c r="C1136" i="7"/>
  <c r="D1333" i="7"/>
  <c r="A1155" i="7"/>
  <c r="A1079" i="7"/>
  <c r="B1610" i="7"/>
  <c r="E1547" i="7"/>
  <c r="C1276" i="7"/>
  <c r="E1682" i="7"/>
  <c r="E1414" i="7"/>
  <c r="B1514" i="7"/>
  <c r="E1250" i="7"/>
  <c r="C1288" i="7"/>
  <c r="A1702" i="7"/>
  <c r="B1471" i="7"/>
  <c r="E1292" i="7"/>
  <c r="A1579" i="7"/>
  <c r="E1642" i="7"/>
  <c r="E1056" i="7"/>
  <c r="D1523" i="7"/>
  <c r="B1503" i="7"/>
  <c r="E1175" i="7"/>
  <c r="D1193" i="7"/>
  <c r="C1710" i="7"/>
  <c r="E1123" i="7"/>
  <c r="B1221" i="7"/>
  <c r="B1114" i="7"/>
  <c r="B1344" i="7"/>
  <c r="E1520" i="7"/>
  <c r="D1593" i="7"/>
  <c r="A1336" i="7"/>
  <c r="B1047" i="7"/>
  <c r="D1415" i="7"/>
  <c r="E1559" i="7"/>
  <c r="E1477" i="7"/>
  <c r="B1660" i="7"/>
  <c r="D1708" i="7"/>
  <c r="D1677" i="7"/>
  <c r="E1111" i="7"/>
  <c r="A1662" i="7"/>
  <c r="D1718" i="7"/>
  <c r="B1234" i="7"/>
  <c r="E1371" i="7"/>
  <c r="A1101" i="7"/>
  <c r="A1194" i="7"/>
  <c r="C1405" i="7"/>
  <c r="B1238" i="7"/>
  <c r="A1089" i="7"/>
  <c r="E1251" i="7"/>
  <c r="A1499" i="7"/>
  <c r="B1663" i="7"/>
  <c r="D1061" i="7"/>
  <c r="D1090" i="7"/>
  <c r="B1676" i="7"/>
  <c r="E1346" i="7"/>
  <c r="E1101" i="7"/>
  <c r="E1194" i="7"/>
  <c r="A1528" i="7"/>
  <c r="C1217" i="7"/>
  <c r="A1210" i="7"/>
  <c r="C1063" i="7"/>
  <c r="A1110" i="7"/>
  <c r="B1155" i="7"/>
  <c r="B1492" i="7"/>
  <c r="B1095" i="7"/>
  <c r="D1154" i="7"/>
  <c r="E1348" i="7"/>
  <c r="D1413" i="7"/>
  <c r="B1078" i="7"/>
  <c r="E1140" i="7"/>
  <c r="A1363" i="7"/>
  <c r="A1049" i="7"/>
  <c r="C1104" i="7"/>
  <c r="A1205" i="7"/>
  <c r="D1678" i="7"/>
  <c r="C1417" i="7"/>
  <c r="C1479" i="7"/>
  <c r="C1333" i="7"/>
  <c r="E1556" i="7"/>
  <c r="B1393" i="7"/>
  <c r="B1284" i="7"/>
  <c r="C1282" i="7"/>
  <c r="D1717" i="7"/>
  <c r="E1332" i="7"/>
  <c r="B1469" i="7"/>
  <c r="B1498" i="7"/>
  <c r="E1654" i="7"/>
  <c r="C1708" i="7"/>
  <c r="B1557" i="7"/>
  <c r="A1428" i="7"/>
  <c r="B1638" i="7"/>
  <c r="B1372" i="7"/>
  <c r="A1504" i="7"/>
  <c r="B1505" i="7"/>
  <c r="A1652" i="7"/>
  <c r="C1609" i="7"/>
  <c r="B1496" i="7"/>
  <c r="E1713" i="7"/>
  <c r="E1689" i="7"/>
  <c r="D1329" i="7"/>
  <c r="D1379" i="7"/>
  <c r="A1412" i="7"/>
  <c r="C1472" i="7"/>
  <c r="A1610" i="7"/>
  <c r="C1375" i="7"/>
  <c r="B1662" i="7"/>
  <c r="D1298" i="7"/>
  <c r="B1272" i="7"/>
  <c r="C1226" i="7"/>
  <c r="B1673" i="7"/>
  <c r="E1552" i="7"/>
  <c r="A1561" i="7"/>
  <c r="D1238" i="7"/>
  <c r="C1260" i="7"/>
  <c r="C1411" i="7"/>
  <c r="D1235" i="7"/>
  <c r="A1668" i="7"/>
  <c r="D1628" i="7"/>
  <c r="C1258" i="7"/>
  <c r="A1288" i="7"/>
  <c r="C1236" i="7"/>
  <c r="C1481" i="7"/>
  <c r="A1316" i="7"/>
  <c r="C1296" i="7"/>
  <c r="A1532" i="7"/>
  <c r="B1395" i="7"/>
  <c r="E1528" i="7"/>
  <c r="D1595" i="7"/>
  <c r="A1623" i="7"/>
  <c r="B1447" i="7"/>
  <c r="A1593" i="7"/>
  <c r="C1277" i="7"/>
  <c r="E1722" i="7"/>
  <c r="E1334" i="7"/>
  <c r="C1308" i="7"/>
  <c r="E1588" i="7"/>
  <c r="B1483" i="7"/>
  <c r="C1674" i="7"/>
  <c r="D1539" i="7"/>
  <c r="E1580" i="7"/>
  <c r="C1359" i="7"/>
  <c r="E1366" i="7"/>
  <c r="D1360" i="7"/>
  <c r="B1200" i="7"/>
  <c r="B1421" i="7"/>
  <c r="C1380" i="7"/>
  <c r="E1476" i="7"/>
  <c r="C1097" i="7"/>
  <c r="C1200" i="7"/>
  <c r="A1554" i="7"/>
  <c r="D1358" i="7"/>
  <c r="B1444" i="7"/>
  <c r="E1261" i="7"/>
  <c r="B1288" i="7"/>
  <c r="A1361" i="7"/>
  <c r="C1473" i="7"/>
  <c r="A1456" i="7"/>
  <c r="C1585" i="7"/>
  <c r="D1651" i="7"/>
  <c r="A1690" i="7"/>
  <c r="C1162" i="7"/>
  <c r="E1669" i="7"/>
  <c r="E1146" i="7"/>
  <c r="B1716" i="7"/>
  <c r="E1449" i="7"/>
  <c r="D1147" i="7"/>
  <c r="A1441" i="7"/>
  <c r="E1161" i="7"/>
  <c r="C1057" i="7"/>
  <c r="E1379" i="7"/>
  <c r="E1147" i="7"/>
  <c r="C1126" i="7"/>
  <c r="B1211" i="7"/>
  <c r="B1163" i="7"/>
  <c r="E1055" i="7"/>
  <c r="D1046" i="7"/>
  <c r="E1172" i="7"/>
  <c r="C1158" i="7"/>
  <c r="A1122" i="7"/>
  <c r="C1070" i="7"/>
  <c r="D1188" i="7"/>
  <c r="E1712" i="7"/>
  <c r="A1718" i="7"/>
  <c r="E1569" i="7"/>
  <c r="A1364" i="7"/>
  <c r="B1465" i="7"/>
  <c r="E1231" i="7"/>
  <c r="C1557" i="7"/>
  <c r="B1576" i="7"/>
  <c r="A1714" i="7"/>
  <c r="E1473" i="7"/>
  <c r="C1279" i="7"/>
  <c r="E1210" i="7"/>
  <c r="E1703" i="7"/>
  <c r="C1344" i="7"/>
  <c r="C1261" i="7"/>
  <c r="A1687" i="7"/>
  <c r="A1482" i="7"/>
  <c r="B1615" i="7"/>
  <c r="A1302" i="7"/>
  <c r="E1220" i="7"/>
  <c r="E1641" i="7"/>
  <c r="E1419" i="7"/>
  <c r="B1549" i="7"/>
  <c r="E1593" i="7"/>
  <c r="D1458" i="7"/>
  <c r="A1563" i="7"/>
  <c r="E1323" i="7"/>
  <c r="D1476" i="7"/>
  <c r="E1274" i="7"/>
  <c r="D1626" i="7"/>
  <c r="E1696" i="7"/>
  <c r="E1237" i="7"/>
  <c r="A1322" i="7"/>
  <c r="A1376" i="7"/>
  <c r="C1629" i="7"/>
  <c r="E1226" i="7"/>
  <c r="D1459" i="7"/>
  <c r="C1313" i="7"/>
  <c r="C1563" i="7"/>
  <c r="A1644" i="7"/>
  <c r="A1588" i="7"/>
  <c r="D1374" i="7"/>
  <c r="B1299" i="7"/>
  <c r="A1619" i="7"/>
  <c r="D1564" i="7"/>
  <c r="E1558" i="7"/>
  <c r="E1659" i="7"/>
  <c r="D1722" i="7"/>
  <c r="C1337" i="7"/>
  <c r="C1621" i="7"/>
  <c r="D1639" i="7"/>
  <c r="B1325" i="7"/>
  <c r="C1620" i="7"/>
  <c r="C1601" i="7"/>
  <c r="C1726" i="7"/>
  <c r="B1681" i="7"/>
  <c r="B1258" i="7"/>
  <c r="B1209" i="7"/>
  <c r="C1376" i="7"/>
  <c r="D1376" i="7"/>
  <c r="A1551" i="7"/>
  <c r="E1606" i="7"/>
  <c r="B1306" i="7"/>
  <c r="B1508" i="7"/>
  <c r="C1527" i="7"/>
  <c r="B1594" i="7"/>
  <c r="C1366" i="7"/>
  <c r="C1550" i="7"/>
  <c r="B1520" i="7"/>
  <c r="D1217" i="7"/>
  <c r="C1626" i="7"/>
  <c r="E1260" i="7"/>
  <c r="B1332" i="7"/>
  <c r="E1727" i="7"/>
  <c r="C1500" i="7"/>
  <c r="E1347" i="7"/>
  <c r="E1482" i="7"/>
  <c r="C1573" i="7"/>
  <c r="C1335" i="7"/>
  <c r="B1314" i="7"/>
  <c r="E1509" i="7"/>
  <c r="E1326" i="7"/>
  <c r="C1699" i="7"/>
  <c r="C1290" i="7"/>
  <c r="C1430" i="7"/>
  <c r="C1584" i="7"/>
  <c r="A1391" i="7"/>
  <c r="C1048" i="7"/>
  <c r="A1490" i="7"/>
  <c r="A1426" i="7"/>
  <c r="B1201" i="7"/>
  <c r="E1614" i="7"/>
  <c r="B1259" i="7"/>
  <c r="C1393" i="7"/>
  <c r="A1396" i="7"/>
  <c r="C1413" i="7"/>
  <c r="B1383" i="7"/>
  <c r="A1271" i="7"/>
  <c r="B1636" i="7"/>
  <c r="D1310" i="7"/>
  <c r="A1286" i="7"/>
  <c r="D1302" i="7"/>
  <c r="E1351" i="7"/>
  <c r="E1557" i="7"/>
  <c r="B1659" i="7"/>
  <c r="D1719" i="7"/>
  <c r="D1451" i="7"/>
  <c r="C1332" i="7"/>
  <c r="E1229" i="7"/>
  <c r="E1672" i="7"/>
  <c r="C1385" i="7"/>
  <c r="C1152" i="7"/>
  <c r="E1684" i="7"/>
  <c r="B1554" i="7"/>
  <c r="B1633" i="7"/>
  <c r="D1148" i="7"/>
  <c r="D1289" i="7"/>
  <c r="E1488" i="7"/>
  <c r="D1083" i="7"/>
  <c r="C1571" i="7"/>
  <c r="D1162" i="7"/>
  <c r="E1214" i="7"/>
  <c r="E1375" i="7"/>
  <c r="D1184" i="7"/>
  <c r="D1402" i="7"/>
  <c r="B1611" i="7"/>
  <c r="A86" i="7"/>
  <c r="A80" i="7"/>
  <c r="B164" i="7"/>
  <c r="E107" i="7"/>
  <c r="A23" i="7"/>
  <c r="C55" i="7"/>
  <c r="B74" i="7"/>
  <c r="A148" i="7"/>
  <c r="B69" i="7"/>
  <c r="E134" i="7"/>
  <c r="C145" i="7"/>
  <c r="E92" i="7"/>
  <c r="D117" i="7"/>
  <c r="E44" i="7"/>
  <c r="B40" i="7"/>
  <c r="A102" i="7"/>
  <c r="B79" i="7"/>
  <c r="A163" i="7"/>
  <c r="C67" i="7"/>
  <c r="A137" i="7"/>
  <c r="D136" i="7"/>
  <c r="C136" i="7"/>
  <c r="C164" i="7"/>
  <c r="C85" i="7"/>
  <c r="D50" i="7"/>
  <c r="B154" i="7"/>
  <c r="B53" i="7"/>
  <c r="D69" i="7"/>
  <c r="A165" i="7"/>
  <c r="B126" i="7"/>
  <c r="B52" i="7"/>
  <c r="B90" i="7"/>
  <c r="D19" i="7"/>
  <c r="A113" i="7"/>
  <c r="E28" i="7"/>
  <c r="D49" i="7"/>
  <c r="B19" i="7"/>
  <c r="E57" i="7"/>
  <c r="E71" i="7"/>
  <c r="D32" i="7"/>
  <c r="A76" i="7"/>
  <c r="B25" i="7"/>
  <c r="D127" i="7"/>
  <c r="C93" i="7"/>
  <c r="E48" i="7"/>
  <c r="D79" i="7"/>
  <c r="B145" i="7"/>
  <c r="E144" i="7"/>
  <c r="E142" i="7"/>
  <c r="A156" i="7"/>
  <c r="D76" i="7"/>
  <c r="A162" i="7"/>
  <c r="B113" i="7"/>
  <c r="B117" i="7"/>
  <c r="E91" i="7"/>
  <c r="D132" i="7"/>
  <c r="E61" i="7"/>
  <c r="B54" i="7"/>
  <c r="E116" i="7"/>
  <c r="D103" i="7"/>
  <c r="D28" i="7"/>
  <c r="A126" i="7"/>
  <c r="B32" i="7"/>
  <c r="C77" i="7"/>
  <c r="E80" i="7"/>
  <c r="D118" i="7"/>
  <c r="E127" i="7"/>
  <c r="A160" i="7"/>
  <c r="E35" i="7"/>
  <c r="A117" i="7"/>
  <c r="C53" i="7"/>
  <c r="B105" i="7"/>
  <c r="D105" i="7"/>
  <c r="E32" i="7"/>
  <c r="E146" i="7"/>
  <c r="C97" i="7"/>
  <c r="E140" i="7"/>
  <c r="B148" i="7"/>
  <c r="C102" i="7"/>
  <c r="E69" i="7"/>
  <c r="A68" i="7"/>
  <c r="A52" i="7"/>
  <c r="D124" i="7"/>
  <c r="D112" i="7"/>
  <c r="C20" i="7"/>
  <c r="D83" i="7"/>
  <c r="A119" i="7"/>
  <c r="A87" i="7"/>
  <c r="A35" i="7"/>
  <c r="A108" i="7"/>
  <c r="E111" i="7"/>
  <c r="C64" i="7"/>
  <c r="E99" i="7"/>
  <c r="C76" i="7"/>
  <c r="E82" i="7"/>
  <c r="B107" i="7"/>
  <c r="E133" i="7"/>
  <c r="C91" i="7"/>
  <c r="C19" i="7"/>
  <c r="D110" i="7"/>
  <c r="A51" i="7"/>
  <c r="A19" i="7"/>
  <c r="B21" i="7"/>
  <c r="A164" i="7"/>
  <c r="D75" i="7"/>
  <c r="A89" i="7"/>
  <c r="D58" i="7"/>
  <c r="E90" i="7"/>
  <c r="A99" i="7"/>
  <c r="A50" i="7"/>
  <c r="E101" i="7"/>
  <c r="E85" i="7"/>
  <c r="E158" i="7"/>
  <c r="E165" i="7"/>
  <c r="B47" i="7"/>
  <c r="C27" i="7"/>
  <c r="A106" i="7"/>
  <c r="B80" i="7"/>
  <c r="E24" i="7"/>
  <c r="D126" i="7"/>
  <c r="A159" i="7"/>
  <c r="B102" i="7"/>
  <c r="C134" i="7"/>
  <c r="E162" i="7"/>
  <c r="B146" i="7"/>
  <c r="A73" i="7"/>
  <c r="B83" i="7"/>
  <c r="B118" i="7"/>
  <c r="D115" i="7"/>
  <c r="E27" i="7"/>
  <c r="B45" i="7"/>
  <c r="A45" i="7"/>
  <c r="A53" i="7"/>
  <c r="C156" i="7"/>
  <c r="B163" i="7"/>
  <c r="B33" i="7"/>
  <c r="D135" i="7"/>
  <c r="E104" i="7"/>
  <c r="E106" i="7"/>
  <c r="B110" i="7"/>
  <c r="B85" i="7"/>
  <c r="E75" i="7"/>
  <c r="E149" i="7"/>
  <c r="C90" i="7"/>
  <c r="E78" i="7"/>
  <c r="C138" i="7"/>
  <c r="A157" i="7"/>
  <c r="B143" i="7"/>
  <c r="D84" i="7"/>
  <c r="A31" i="7"/>
  <c r="D47" i="7"/>
  <c r="E74" i="7"/>
  <c r="C132" i="7"/>
  <c r="A24" i="7"/>
  <c r="A34" i="7"/>
  <c r="B101" i="7"/>
  <c r="A77" i="7"/>
  <c r="D155" i="7"/>
  <c r="D20" i="7"/>
  <c r="A75" i="7"/>
  <c r="D128" i="7"/>
  <c r="B96" i="7"/>
  <c r="D91" i="7"/>
  <c r="D151" i="7"/>
  <c r="A134" i="7"/>
  <c r="E65" i="7"/>
  <c r="D66" i="7"/>
  <c r="E41" i="7"/>
  <c r="D130" i="7"/>
  <c r="D134" i="7"/>
  <c r="D87" i="7"/>
  <c r="D129" i="7"/>
  <c r="D100" i="7"/>
  <c r="C52" i="7"/>
  <c r="E26" i="7"/>
  <c r="B134" i="7"/>
  <c r="E51" i="7"/>
  <c r="B67" i="7"/>
  <c r="A153" i="7"/>
  <c r="D46" i="7"/>
  <c r="D22" i="7"/>
  <c r="E49" i="7"/>
  <c r="B111" i="7"/>
  <c r="C154" i="7"/>
  <c r="A79" i="7"/>
  <c r="D42" i="7"/>
  <c r="B130" i="7"/>
  <c r="E59" i="7"/>
  <c r="E40" i="7"/>
  <c r="E22" i="7"/>
  <c r="D59" i="7"/>
  <c r="D71" i="7"/>
  <c r="C47" i="7"/>
  <c r="B51" i="7"/>
  <c r="C100" i="7"/>
  <c r="D144" i="7"/>
  <c r="A158" i="7"/>
  <c r="A114" i="7"/>
  <c r="C41" i="7"/>
  <c r="A55" i="7"/>
  <c r="B64" i="7"/>
  <c r="D152" i="7"/>
  <c r="C119" i="7"/>
  <c r="A128" i="7"/>
  <c r="A66" i="7"/>
  <c r="A38" i="7"/>
  <c r="A145" i="7"/>
  <c r="D61" i="7"/>
  <c r="D81" i="7"/>
  <c r="D104" i="7"/>
  <c r="D55" i="7"/>
  <c r="E56" i="7"/>
  <c r="A62" i="7"/>
  <c r="C82" i="7"/>
  <c r="E97" i="7"/>
  <c r="D114" i="7"/>
  <c r="C128" i="7"/>
  <c r="C165" i="7"/>
  <c r="D148" i="7"/>
  <c r="A147" i="7"/>
  <c r="D45" i="7"/>
  <c r="C89" i="7"/>
  <c r="B62" i="7"/>
  <c r="D92" i="7"/>
  <c r="B100" i="7"/>
  <c r="B139" i="7"/>
  <c r="E120" i="7"/>
  <c r="A101" i="7"/>
  <c r="A78" i="7"/>
  <c r="E137" i="7"/>
  <c r="C122" i="7"/>
  <c r="D122" i="7"/>
  <c r="E103" i="7"/>
  <c r="E18" i="7"/>
  <c r="D109" i="7"/>
  <c r="B77" i="7"/>
  <c r="C141" i="7"/>
  <c r="C74" i="7"/>
  <c r="E38" i="7"/>
  <c r="D56" i="7"/>
  <c r="B158" i="7"/>
  <c r="C34" i="7"/>
  <c r="B82" i="7"/>
  <c r="E100" i="7"/>
  <c r="E124" i="7"/>
  <c r="E36" i="7"/>
  <c r="B68" i="7"/>
  <c r="E53" i="7"/>
  <c r="D60" i="7"/>
  <c r="E130" i="7"/>
  <c r="C79" i="7"/>
  <c r="E87" i="7"/>
  <c r="D162" i="7"/>
  <c r="C30" i="7"/>
  <c r="D101" i="7"/>
  <c r="C75" i="7"/>
  <c r="B42" i="7"/>
  <c r="A96" i="7"/>
  <c r="B41" i="7"/>
  <c r="A65" i="7"/>
  <c r="B136" i="7"/>
  <c r="C70" i="7"/>
  <c r="A146" i="7"/>
  <c r="B121" i="7"/>
  <c r="B124" i="7"/>
  <c r="D51" i="7"/>
  <c r="D35" i="7"/>
  <c r="E114" i="7"/>
  <c r="E63" i="7"/>
  <c r="C95" i="7"/>
  <c r="C147" i="7"/>
  <c r="D90" i="7"/>
  <c r="B162" i="7"/>
  <c r="A27" i="7"/>
  <c r="C49" i="7"/>
  <c r="E154" i="7"/>
  <c r="B36" i="7"/>
  <c r="A127" i="7"/>
  <c r="D111" i="7"/>
  <c r="E145" i="7"/>
  <c r="D21" i="7"/>
  <c r="B144" i="7"/>
  <c r="D34" i="7"/>
  <c r="B63" i="7"/>
  <c r="A155" i="7"/>
  <c r="D164" i="7"/>
  <c r="E84" i="7"/>
  <c r="E147" i="7"/>
  <c r="E128" i="7"/>
  <c r="C149" i="7"/>
  <c r="A48" i="7"/>
  <c r="A124" i="7"/>
  <c r="D67" i="7"/>
  <c r="E45" i="7"/>
  <c r="E33" i="7"/>
  <c r="C106" i="7"/>
  <c r="C65" i="7"/>
  <c r="D159" i="7"/>
  <c r="D70" i="7"/>
  <c r="D157" i="7"/>
  <c r="E64" i="7"/>
  <c r="D142" i="7"/>
  <c r="C66" i="7"/>
  <c r="B95" i="7"/>
  <c r="C112" i="7"/>
  <c r="C151" i="7"/>
  <c r="B140" i="7"/>
  <c r="A132" i="7"/>
  <c r="C39" i="7"/>
  <c r="A111" i="7"/>
  <c r="A90" i="7"/>
  <c r="A56" i="7"/>
  <c r="E31" i="7"/>
  <c r="A70" i="7"/>
  <c r="A133" i="7"/>
  <c r="E164" i="7"/>
  <c r="B116" i="7"/>
  <c r="A130" i="7"/>
  <c r="D30" i="7"/>
  <c r="D97" i="7"/>
  <c r="C103" i="7"/>
  <c r="A54" i="7"/>
  <c r="C23" i="7"/>
  <c r="E123" i="7"/>
  <c r="C105" i="7"/>
  <c r="A104" i="7"/>
  <c r="B39" i="7"/>
  <c r="E68" i="7"/>
  <c r="D140" i="7"/>
  <c r="A57" i="7"/>
  <c r="C104" i="7"/>
  <c r="A37" i="7"/>
  <c r="B71" i="7"/>
  <c r="E34" i="7"/>
  <c r="E155" i="7"/>
  <c r="E105" i="7"/>
  <c r="B31" i="7"/>
  <c r="A84" i="7"/>
  <c r="C135" i="7"/>
  <c r="B129" i="7"/>
  <c r="D138" i="7"/>
  <c r="D145" i="7"/>
  <c r="D65" i="7"/>
  <c r="B104" i="7"/>
  <c r="D48" i="7"/>
  <c r="D116" i="7"/>
  <c r="B20" i="7"/>
  <c r="A59" i="7"/>
  <c r="B18" i="7"/>
  <c r="D37" i="7"/>
  <c r="C125" i="7"/>
  <c r="A18" i="7"/>
  <c r="A26" i="7"/>
  <c r="C123" i="7"/>
  <c r="E88" i="7"/>
  <c r="B142" i="7"/>
  <c r="E47" i="7"/>
  <c r="D29" i="7"/>
  <c r="C69" i="7"/>
  <c r="E135" i="7"/>
  <c r="C84" i="7"/>
  <c r="D149" i="7"/>
  <c r="A33" i="7"/>
  <c r="E150" i="7"/>
  <c r="E118" i="7"/>
  <c r="C60" i="7"/>
  <c r="E119" i="7"/>
  <c r="E148" i="7"/>
  <c r="C162" i="7"/>
  <c r="C50" i="7"/>
  <c r="B55" i="7"/>
  <c r="A44" i="7"/>
  <c r="C163" i="7"/>
  <c r="D107" i="7"/>
  <c r="A85" i="7"/>
  <c r="E81" i="7"/>
  <c r="A94" i="7"/>
  <c r="D18" i="7"/>
  <c r="A58" i="7"/>
  <c r="E94" i="7"/>
  <c r="C72" i="7"/>
  <c r="A100" i="7"/>
  <c r="D27" i="7"/>
  <c r="E37" i="7"/>
  <c r="C126" i="7"/>
  <c r="D98" i="7"/>
  <c r="D39" i="7"/>
  <c r="D64" i="7"/>
  <c r="A131" i="7"/>
  <c r="A42" i="7"/>
  <c r="E50" i="7"/>
  <c r="B91" i="7"/>
  <c r="B57" i="7"/>
  <c r="C155" i="7"/>
  <c r="C57" i="7"/>
  <c r="D89" i="7"/>
  <c r="B73" i="7"/>
  <c r="B37" i="7"/>
  <c r="C109" i="7"/>
  <c r="B78" i="7"/>
  <c r="C40" i="7"/>
  <c r="D141" i="7"/>
  <c r="C48" i="7"/>
  <c r="B122" i="7"/>
  <c r="A72" i="7"/>
  <c r="E136" i="7"/>
  <c r="E60" i="7"/>
  <c r="C81" i="7"/>
  <c r="E121" i="7"/>
  <c r="C158" i="7"/>
  <c r="B87" i="7"/>
  <c r="B147" i="7"/>
  <c r="D40" i="7"/>
  <c r="E110" i="7"/>
  <c r="D31" i="7"/>
  <c r="E151" i="7"/>
  <c r="D156" i="7"/>
  <c r="E95" i="7"/>
  <c r="A120" i="7"/>
  <c r="D85" i="7"/>
  <c r="C38" i="7"/>
  <c r="C88" i="7"/>
  <c r="B35" i="7"/>
  <c r="D131" i="7"/>
  <c r="A116" i="7"/>
  <c r="E113" i="7"/>
  <c r="C159" i="7"/>
  <c r="B34" i="7"/>
  <c r="A152" i="7"/>
  <c r="A140" i="7"/>
  <c r="C139" i="7"/>
  <c r="E108" i="7"/>
  <c r="A150" i="7"/>
  <c r="C124" i="7"/>
  <c r="B112" i="7"/>
  <c r="B160" i="7"/>
  <c r="B24" i="7"/>
  <c r="B56" i="7"/>
  <c r="B28" i="7"/>
  <c r="C130" i="7"/>
  <c r="B70" i="7"/>
  <c r="E109" i="7"/>
  <c r="C113" i="7"/>
  <c r="D95" i="7"/>
  <c r="A67" i="7"/>
  <c r="B30" i="7"/>
  <c r="B59" i="7"/>
  <c r="E161" i="7"/>
  <c r="A49" i="7"/>
  <c r="D96" i="7"/>
  <c r="C121" i="7"/>
  <c r="D153" i="7"/>
  <c r="D123" i="7"/>
  <c r="B151" i="7"/>
  <c r="C71" i="7"/>
  <c r="C143" i="7"/>
  <c r="C56" i="7"/>
  <c r="B94" i="7"/>
  <c r="C114" i="7"/>
  <c r="A29" i="7"/>
  <c r="C31" i="7"/>
  <c r="D78" i="7"/>
  <c r="E89" i="7"/>
  <c r="D147" i="7"/>
  <c r="B128" i="7"/>
  <c r="C157" i="7"/>
  <c r="B108" i="7"/>
  <c r="A74" i="7"/>
  <c r="B38" i="7"/>
  <c r="B165" i="7"/>
  <c r="C63" i="7"/>
  <c r="D125" i="7"/>
  <c r="E62" i="7"/>
  <c r="A28" i="7"/>
  <c r="B159" i="7"/>
  <c r="B84" i="7"/>
  <c r="A95" i="7"/>
  <c r="A105" i="7"/>
  <c r="E43" i="7"/>
  <c r="A47" i="7"/>
  <c r="A118" i="7"/>
  <c r="A143" i="7"/>
  <c r="B43" i="7"/>
  <c r="E46" i="7"/>
  <c r="A43" i="7"/>
  <c r="D88" i="7"/>
  <c r="C137" i="7"/>
  <c r="B81" i="7"/>
  <c r="D44" i="7"/>
  <c r="D120" i="7"/>
  <c r="A149" i="7"/>
  <c r="E67" i="7"/>
  <c r="D160" i="7"/>
  <c r="C73" i="7"/>
  <c r="E126" i="7"/>
  <c r="E66" i="7"/>
  <c r="E131" i="7"/>
  <c r="D82" i="7"/>
  <c r="C96" i="7"/>
  <c r="D77" i="7"/>
  <c r="D139" i="7"/>
  <c r="E102" i="7"/>
  <c r="D36" i="7"/>
  <c r="B133" i="7"/>
  <c r="E21" i="7"/>
  <c r="D23" i="7"/>
  <c r="E152" i="7"/>
  <c r="E112" i="7"/>
  <c r="D146" i="7"/>
  <c r="D24" i="7"/>
  <c r="E143" i="7"/>
  <c r="C45" i="7"/>
  <c r="E58" i="7"/>
  <c r="E79" i="7"/>
  <c r="A112" i="7"/>
  <c r="D108" i="7"/>
  <c r="E132" i="7"/>
  <c r="B86" i="7"/>
  <c r="A121" i="7"/>
  <c r="D99" i="7"/>
  <c r="C120" i="7"/>
  <c r="B60" i="7"/>
  <c r="B48" i="7"/>
  <c r="C87" i="7"/>
  <c r="C127" i="7"/>
  <c r="A98" i="7"/>
  <c r="C80" i="7"/>
  <c r="C129" i="7"/>
  <c r="B132" i="7"/>
  <c r="A64" i="7"/>
  <c r="B137" i="7"/>
  <c r="E159" i="7"/>
  <c r="A60" i="7"/>
  <c r="D154" i="7"/>
  <c r="A25" i="7"/>
  <c r="B114" i="7"/>
  <c r="C108" i="7"/>
  <c r="C68" i="7"/>
  <c r="B23" i="7"/>
  <c r="B106" i="7"/>
  <c r="D38" i="7"/>
  <c r="C29" i="7"/>
  <c r="C46" i="7"/>
  <c r="C152" i="7"/>
  <c r="A135" i="7"/>
  <c r="C54" i="7"/>
  <c r="B72" i="7"/>
  <c r="E96" i="7"/>
  <c r="E54" i="7"/>
  <c r="E42" i="7"/>
  <c r="D43" i="7"/>
  <c r="B131" i="7"/>
  <c r="A40" i="7"/>
  <c r="E163" i="7"/>
  <c r="B58" i="7"/>
  <c r="B61" i="7"/>
  <c r="B135" i="7"/>
  <c r="E83" i="7"/>
  <c r="E23" i="7"/>
  <c r="A63" i="7"/>
  <c r="D53" i="7"/>
  <c r="B49" i="7"/>
  <c r="B44" i="7"/>
  <c r="A141" i="7"/>
  <c r="E55" i="7"/>
  <c r="C131" i="7"/>
  <c r="A144" i="7"/>
  <c r="E141" i="7"/>
  <c r="B103" i="7"/>
  <c r="C133" i="7"/>
  <c r="B76" i="7"/>
  <c r="B75" i="7"/>
  <c r="A46" i="7"/>
  <c r="A97" i="7"/>
  <c r="B46" i="7"/>
  <c r="D119" i="7"/>
  <c r="D26" i="7"/>
  <c r="A61" i="7"/>
  <c r="C22" i="7"/>
  <c r="E77" i="7"/>
  <c r="E52" i="7"/>
  <c r="D62" i="7"/>
  <c r="C146" i="7"/>
  <c r="B155" i="7"/>
  <c r="A36" i="7"/>
  <c r="C26" i="7"/>
  <c r="A93" i="7"/>
  <c r="B152" i="7"/>
  <c r="A154" i="7"/>
  <c r="E125" i="7"/>
  <c r="D102" i="7"/>
  <c r="C144" i="7"/>
  <c r="B66" i="7"/>
  <c r="D80" i="7"/>
  <c r="E72" i="7"/>
  <c r="E122" i="7"/>
  <c r="A110" i="7"/>
  <c r="B65" i="7"/>
  <c r="C107" i="7"/>
  <c r="C35" i="7"/>
  <c r="C33" i="7"/>
  <c r="C86" i="7"/>
  <c r="E129" i="7"/>
  <c r="D161" i="7"/>
  <c r="B115" i="7"/>
  <c r="B26" i="7"/>
  <c r="C110" i="7"/>
  <c r="A39" i="7"/>
  <c r="B127" i="7"/>
  <c r="D150" i="7"/>
  <c r="C51" i="7"/>
  <c r="D163" i="7"/>
  <c r="D74" i="7"/>
  <c r="A22" i="7"/>
  <c r="A20" i="7"/>
  <c r="B125" i="7"/>
  <c r="B27" i="7"/>
  <c r="A138" i="7"/>
  <c r="C42" i="7"/>
  <c r="D143" i="7"/>
  <c r="C59" i="7"/>
  <c r="B153" i="7"/>
  <c r="C83" i="7"/>
  <c r="C116" i="7"/>
  <c r="C28" i="7"/>
  <c r="C118" i="7"/>
  <c r="C150" i="7"/>
  <c r="B123" i="7"/>
  <c r="D25" i="7"/>
  <c r="B161" i="7"/>
  <c r="E39" i="7"/>
  <c r="A142" i="7"/>
  <c r="C153" i="7"/>
  <c r="A109" i="7"/>
  <c r="B138" i="7"/>
  <c r="B109" i="7"/>
  <c r="A82" i="7"/>
  <c r="B157" i="7"/>
  <c r="D63" i="7"/>
  <c r="A92" i="7"/>
  <c r="A115" i="7"/>
  <c r="A32" i="7"/>
  <c r="E157" i="7"/>
  <c r="D72" i="7"/>
  <c r="E160" i="7"/>
  <c r="C36" i="7"/>
  <c r="C37" i="7"/>
  <c r="A88" i="7"/>
  <c r="E115" i="7"/>
  <c r="D54" i="7"/>
  <c r="A107" i="7"/>
  <c r="C44" i="7"/>
  <c r="E86" i="7"/>
  <c r="B50" i="7"/>
  <c r="A122" i="7"/>
  <c r="B156" i="7"/>
  <c r="B22" i="7"/>
  <c r="B93" i="7"/>
  <c r="C117" i="7"/>
  <c r="A129" i="7"/>
  <c r="C25" i="7"/>
  <c r="C160" i="7"/>
  <c r="E70" i="7"/>
  <c r="C78" i="7"/>
  <c r="A91" i="7"/>
  <c r="B89" i="7"/>
  <c r="D57" i="7"/>
  <c r="B119" i="7"/>
  <c r="E76" i="7"/>
  <c r="D165" i="7"/>
  <c r="D33" i="7"/>
  <c r="E98" i="7"/>
  <c r="D106" i="7"/>
  <c r="C140" i="7"/>
  <c r="E25" i="7"/>
  <c r="D133" i="7"/>
  <c r="D137" i="7"/>
  <c r="D121" i="7"/>
  <c r="C24" i="7"/>
  <c r="A139" i="7"/>
  <c r="C148" i="7"/>
  <c r="C32" i="7"/>
  <c r="E93" i="7"/>
  <c r="B29" i="7"/>
  <c r="B141" i="7"/>
  <c r="B120" i="7"/>
  <c r="B88" i="7"/>
  <c r="A83" i="7"/>
  <c r="D86" i="7"/>
  <c r="C18" i="7"/>
  <c r="A41" i="7"/>
  <c r="C101" i="7"/>
  <c r="D113" i="7"/>
  <c r="B97" i="7"/>
  <c r="E73" i="7"/>
  <c r="D94" i="7"/>
  <c r="D52" i="7"/>
  <c r="E19" i="7"/>
  <c r="D73" i="7"/>
  <c r="C161" i="7"/>
  <c r="D41" i="7"/>
  <c r="A103" i="7"/>
  <c r="C43" i="7"/>
  <c r="A30" i="7"/>
  <c r="C98" i="7"/>
  <c r="E153" i="7"/>
  <c r="B149" i="7"/>
  <c r="A125" i="7"/>
  <c r="A69" i="7"/>
  <c r="E20" i="7"/>
  <c r="A151" i="7"/>
  <c r="C92" i="7"/>
  <c r="B98" i="7"/>
  <c r="D93" i="7"/>
  <c r="B99" i="7"/>
  <c r="A71" i="7"/>
  <c r="E29" i="7"/>
  <c r="E117" i="7"/>
  <c r="C111" i="7"/>
  <c r="C62" i="7"/>
  <c r="C142" i="7"/>
  <c r="B150" i="7"/>
  <c r="C58" i="7"/>
  <c r="D68" i="7"/>
  <c r="A81" i="7"/>
  <c r="C115" i="7"/>
  <c r="C21" i="7"/>
  <c r="A21" i="7"/>
  <c r="C61" i="7"/>
  <c r="E30" i="7"/>
  <c r="D158" i="7"/>
  <c r="C99" i="7"/>
  <c r="A123" i="7"/>
  <c r="E139" i="7"/>
  <c r="A136" i="7"/>
  <c r="A161" i="7"/>
  <c r="B92" i="7"/>
  <c r="C94" i="7"/>
  <c r="E138" i="7"/>
  <c r="E156" i="7"/>
  <c r="C1401" i="7"/>
  <c r="D1512" i="7"/>
  <c r="A1142" i="7"/>
  <c r="D1110" i="7"/>
  <c r="B1051" i="7"/>
  <c r="D1150" i="7"/>
  <c r="C1488" i="7"/>
  <c r="C178" i="7"/>
  <c r="B220" i="7"/>
  <c r="D671" i="7"/>
  <c r="E853" i="7"/>
  <c r="A1009" i="7"/>
  <c r="A288" i="7"/>
  <c r="D750" i="7"/>
  <c r="B394" i="7"/>
  <c r="A257" i="7"/>
  <c r="D268" i="7"/>
  <c r="D980" i="7"/>
  <c r="C408" i="7"/>
  <c r="D240" i="7"/>
  <c r="B650" i="7"/>
  <c r="E283" i="7"/>
  <c r="B510" i="7"/>
  <c r="A666" i="7"/>
  <c r="E1152" i="7"/>
  <c r="B912" i="7"/>
  <c r="A1536" i="7"/>
  <c r="C830" i="7"/>
  <c r="D892" i="7"/>
  <c r="C193" i="7"/>
  <c r="D168" i="7"/>
  <c r="C429" i="7"/>
  <c r="D250" i="7"/>
  <c r="C249" i="7"/>
  <c r="D212" i="7"/>
  <c r="E280" i="7"/>
  <c r="A256" i="7"/>
  <c r="D723" i="7"/>
  <c r="B857" i="7"/>
  <c r="B194" i="7"/>
  <c r="D1117" i="7"/>
  <c r="D166" i="7"/>
  <c r="A919" i="7"/>
  <c r="B187" i="7"/>
  <c r="A282" i="7"/>
  <c r="C1102" i="7"/>
  <c r="D1052" i="7"/>
  <c r="B1644" i="7"/>
  <c r="E994" i="7"/>
  <c r="B712" i="7"/>
  <c r="B1026" i="7"/>
  <c r="E607" i="7"/>
  <c r="C586" i="7"/>
  <c r="A184" i="7"/>
  <c r="E320" i="7"/>
  <c r="A298" i="7"/>
  <c r="A210" i="7"/>
  <c r="D301" i="7"/>
  <c r="E1130" i="7"/>
  <c r="A182" i="7"/>
  <c r="E290" i="7"/>
  <c r="B888" i="7"/>
  <c r="C254" i="7"/>
  <c r="D1018" i="7"/>
  <c r="E612" i="7"/>
  <c r="B193" i="7"/>
  <c r="D1450" i="7"/>
  <c r="A1716" i="7"/>
  <c r="B1296" i="7"/>
  <c r="D1163" i="7"/>
  <c r="A1016" i="7"/>
  <c r="B248" i="7"/>
  <c r="E223" i="7"/>
  <c r="A1028" i="7"/>
  <c r="D214" i="7"/>
  <c r="E630" i="7"/>
  <c r="C180" i="7"/>
  <c r="D296" i="7"/>
  <c r="B468" i="7"/>
  <c r="D205" i="7"/>
  <c r="D587" i="7"/>
  <c r="A232" i="7"/>
  <c r="B427" i="7"/>
  <c r="A180" i="7"/>
  <c r="D336" i="7"/>
  <c r="D221" i="7"/>
  <c r="E831" i="7"/>
  <c r="B180" i="7"/>
  <c r="E1337" i="7"/>
  <c r="D1133" i="7"/>
  <c r="D1533" i="7"/>
  <c r="E1633" i="7"/>
  <c r="C1713" i="7"/>
  <c r="D1707" i="7"/>
  <c r="C1179" i="7"/>
  <c r="E315" i="7"/>
  <c r="D202" i="7"/>
  <c r="A1035" i="7"/>
  <c r="E938" i="7"/>
  <c r="C862" i="7"/>
  <c r="A983" i="7"/>
  <c r="C713" i="7"/>
  <c r="C762" i="7"/>
  <c r="D607" i="7"/>
  <c r="D234" i="7"/>
  <c r="E270" i="7"/>
  <c r="A221" i="7"/>
  <c r="D500" i="7"/>
  <c r="A189" i="7"/>
  <c r="C363" i="7"/>
  <c r="A448" i="7"/>
  <c r="A397" i="7"/>
  <c r="C350" i="7"/>
  <c r="A649" i="7"/>
  <c r="E912" i="7"/>
  <c r="E327" i="7"/>
  <c r="B270" i="7"/>
  <c r="B863" i="7"/>
  <c r="B1018" i="7"/>
  <c r="E416" i="7"/>
  <c r="D304" i="7"/>
  <c r="E702" i="7"/>
  <c r="C358" i="7"/>
  <c r="E1017" i="7"/>
  <c r="C444" i="7"/>
  <c r="A776" i="7"/>
  <c r="E600" i="7"/>
  <c r="E225" i="7"/>
  <c r="B523" i="7"/>
  <c r="A825" i="7"/>
  <c r="E278" i="7"/>
  <c r="E678" i="7"/>
  <c r="E981" i="7"/>
  <c r="E235" i="7"/>
  <c r="B865" i="7"/>
  <c r="E944" i="7"/>
  <c r="A698" i="7"/>
  <c r="E275" i="7"/>
  <c r="B217" i="7"/>
  <c r="B897" i="7"/>
  <c r="E219" i="7"/>
  <c r="A248" i="7"/>
  <c r="E888" i="7"/>
  <c r="B513" i="7"/>
  <c r="A746" i="7"/>
  <c r="A800" i="7"/>
  <c r="D349" i="7"/>
  <c r="D573" i="7"/>
  <c r="D559" i="7"/>
  <c r="E166" i="7"/>
  <c r="D309" i="7"/>
  <c r="C273" i="7"/>
  <c r="A423" i="7"/>
  <c r="B509" i="7"/>
  <c r="C366" i="7"/>
  <c r="C636" i="7"/>
  <c r="C459" i="7"/>
  <c r="B320" i="7"/>
  <c r="E268" i="7"/>
  <c r="A742" i="7"/>
  <c r="B756" i="7"/>
  <c r="D971" i="7"/>
  <c r="E208" i="7"/>
  <c r="E514" i="7"/>
  <c r="A687" i="7"/>
  <c r="D588" i="7"/>
  <c r="A456" i="7"/>
  <c r="C245" i="7"/>
  <c r="C441" i="7"/>
  <c r="B244" i="7"/>
  <c r="B668" i="7"/>
  <c r="E765" i="7"/>
  <c r="D754" i="7"/>
  <c r="A953" i="7"/>
  <c r="E445" i="7"/>
  <c r="A640" i="7"/>
  <c r="A739" i="7"/>
  <c r="B297" i="7"/>
  <c r="A188" i="7"/>
  <c r="B924" i="7"/>
  <c r="A560" i="7"/>
  <c r="A520" i="7"/>
  <c r="C344" i="7"/>
  <c r="D570" i="7"/>
  <c r="B744" i="7"/>
  <c r="D458" i="7"/>
  <c r="C342" i="7"/>
  <c r="C224" i="7"/>
  <c r="E534" i="7"/>
  <c r="D359" i="7"/>
  <c r="D182" i="7"/>
  <c r="D992" i="7"/>
  <c r="B184" i="7"/>
  <c r="A1011" i="7"/>
  <c r="A574" i="7"/>
  <c r="D443" i="7"/>
  <c r="C1027" i="7"/>
  <c r="E856" i="7"/>
  <c r="E439" i="7"/>
  <c r="A251" i="7"/>
  <c r="A926" i="7"/>
  <c r="E760" i="7"/>
  <c r="C692" i="7"/>
  <c r="B722" i="7"/>
  <c r="E792" i="7"/>
  <c r="C1034" i="7"/>
  <c r="A670" i="7"/>
  <c r="E355" i="7"/>
  <c r="D787" i="7"/>
  <c r="A313" i="7"/>
  <c r="B861" i="7"/>
  <c r="E292" i="7"/>
  <c r="E485" i="7"/>
  <c r="C246" i="7"/>
  <c r="D629" i="7"/>
  <c r="A333" i="7"/>
  <c r="E753" i="7"/>
  <c r="A832" i="7"/>
  <c r="B177" i="7"/>
  <c r="D748" i="7"/>
  <c r="E172" i="7"/>
  <c r="E860" i="7"/>
  <c r="B265" i="7"/>
  <c r="A667" i="7"/>
  <c r="A546" i="7"/>
  <c r="A212" i="7"/>
  <c r="D174" i="7"/>
  <c r="C963" i="7"/>
  <c r="B913" i="7"/>
  <c r="D558" i="7"/>
  <c r="A999" i="7"/>
  <c r="A178" i="7"/>
  <c r="D426" i="7"/>
  <c r="B232" i="7"/>
  <c r="D655" i="7"/>
  <c r="C678" i="7"/>
  <c r="B397" i="7"/>
  <c r="A377" i="7"/>
  <c r="B887" i="7"/>
  <c r="C792" i="7"/>
  <c r="E643" i="7"/>
  <c r="C419" i="7"/>
  <c r="B439" i="7"/>
  <c r="D277" i="7"/>
  <c r="D319" i="7"/>
  <c r="A829" i="7"/>
  <c r="D739" i="7"/>
  <c r="E738" i="7"/>
  <c r="C670" i="7"/>
  <c r="B440" i="7"/>
  <c r="D604" i="7"/>
  <c r="B304" i="7"/>
  <c r="E564" i="7"/>
  <c r="A278" i="7"/>
  <c r="C290" i="7"/>
  <c r="B284" i="7"/>
  <c r="A607" i="7"/>
  <c r="E282" i="7"/>
  <c r="C349" i="7"/>
  <c r="A360" i="7"/>
  <c r="A460" i="7"/>
  <c r="D742" i="7"/>
  <c r="A505" i="7"/>
  <c r="C789" i="7"/>
  <c r="B903" i="7"/>
  <c r="B927" i="7"/>
  <c r="B501" i="7"/>
  <c r="A814" i="7"/>
  <c r="D462" i="7"/>
  <c r="E396" i="7"/>
  <c r="A802" i="7"/>
  <c r="C632" i="7"/>
  <c r="C477" i="7"/>
  <c r="C825" i="7"/>
  <c r="E532" i="7"/>
  <c r="A556" i="7"/>
  <c r="B1004" i="7"/>
  <c r="E889" i="7"/>
  <c r="A396" i="7"/>
  <c r="C708" i="7"/>
  <c r="B605" i="7"/>
  <c r="D796" i="7"/>
  <c r="A577" i="7"/>
  <c r="C965" i="7"/>
  <c r="D1044" i="7"/>
  <c r="B341" i="7"/>
  <c r="A572" i="7"/>
  <c r="C646" i="7"/>
  <c r="E602" i="7"/>
  <c r="D328" i="7"/>
  <c r="D600" i="7"/>
  <c r="E394" i="7"/>
  <c r="E397" i="7"/>
  <c r="B464" i="7"/>
  <c r="A199" i="7"/>
  <c r="C625" i="7"/>
  <c r="B679" i="7"/>
  <c r="C845" i="7"/>
  <c r="E627" i="7"/>
  <c r="A792" i="7"/>
  <c r="B452" i="7"/>
  <c r="B1023" i="7"/>
  <c r="A393" i="7"/>
  <c r="A515" i="7"/>
  <c r="D363" i="7"/>
  <c r="D468" i="7"/>
  <c r="A1003" i="7"/>
  <c r="B1022" i="7"/>
  <c r="D576" i="7"/>
  <c r="A920" i="7"/>
  <c r="D580" i="7"/>
  <c r="D953" i="7"/>
  <c r="A859" i="7"/>
  <c r="D617" i="7"/>
  <c r="E418" i="7"/>
  <c r="B434" i="7"/>
  <c r="D691" i="7"/>
  <c r="D923" i="7"/>
  <c r="B536" i="7"/>
  <c r="B896" i="7"/>
  <c r="A553" i="7"/>
  <c r="D886" i="7"/>
  <c r="E687" i="7"/>
  <c r="A169" i="7"/>
  <c r="E477" i="7"/>
  <c r="B862" i="7"/>
  <c r="D838" i="7"/>
  <c r="D1026" i="7"/>
  <c r="A852" i="7"/>
  <c r="B918" i="7"/>
  <c r="E325" i="7"/>
  <c r="C805" i="7"/>
  <c r="E482" i="7"/>
  <c r="B1027" i="7"/>
  <c r="C378" i="7"/>
  <c r="E967" i="7"/>
  <c r="E877" i="7"/>
  <c r="A865" i="7"/>
  <c r="D365" i="7"/>
  <c r="A848" i="7"/>
  <c r="C600" i="7"/>
  <c r="B286" i="7"/>
  <c r="C684" i="7"/>
  <c r="B396" i="7"/>
  <c r="E714" i="7"/>
  <c r="E726" i="7"/>
  <c r="E1000" i="7"/>
  <c r="C284" i="7"/>
  <c r="D837" i="7"/>
  <c r="B720" i="7"/>
  <c r="B747" i="7"/>
  <c r="B960" i="7"/>
  <c r="E645" i="7"/>
  <c r="E927" i="7"/>
  <c r="E631" i="7"/>
  <c r="E180" i="7"/>
  <c r="C589" i="7"/>
  <c r="D574" i="7"/>
  <c r="A970" i="7"/>
  <c r="B171" i="7"/>
  <c r="E240" i="7"/>
  <c r="D549" i="7"/>
  <c r="A689" i="7"/>
  <c r="B738" i="7"/>
  <c r="D292" i="7"/>
  <c r="B556" i="7"/>
  <c r="A226" i="7"/>
  <c r="D621" i="7"/>
  <c r="B884" i="7"/>
  <c r="B225" i="7"/>
  <c r="A789" i="7"/>
  <c r="A281" i="7"/>
  <c r="A235" i="7"/>
  <c r="B476" i="7"/>
  <c r="B551" i="7"/>
  <c r="E351" i="7"/>
  <c r="B664" i="7"/>
  <c r="B444" i="7"/>
  <c r="B623" i="7"/>
  <c r="E883" i="7"/>
  <c r="B233" i="7"/>
  <c r="A269" i="7"/>
  <c r="A247" i="7"/>
  <c r="D779" i="7"/>
  <c r="E671" i="7"/>
  <c r="A338" i="7"/>
  <c r="A486" i="7"/>
  <c r="B484" i="7"/>
  <c r="E879" i="7"/>
  <c r="B741" i="7"/>
  <c r="B317" i="7"/>
  <c r="A341" i="7"/>
  <c r="C691" i="7"/>
  <c r="E896" i="7"/>
  <c r="A314" i="7"/>
  <c r="B981" i="7"/>
  <c r="B958" i="7"/>
  <c r="B303" i="7"/>
  <c r="D442" i="7"/>
  <c r="E1023" i="7"/>
  <c r="C227" i="7"/>
  <c r="A603" i="7"/>
  <c r="E973" i="7"/>
  <c r="E810" i="7"/>
  <c r="E382" i="7"/>
  <c r="A820" i="7"/>
  <c r="B973" i="7"/>
  <c r="A724" i="7"/>
  <c r="D460" i="7"/>
  <c r="A372" i="7"/>
  <c r="D306" i="7"/>
  <c r="B525" i="7"/>
  <c r="A979" i="7"/>
  <c r="A580" i="7"/>
  <c r="C601" i="7"/>
  <c r="C316" i="7"/>
  <c r="A851" i="7"/>
  <c r="A428" i="7"/>
  <c r="E816" i="7"/>
  <c r="C489" i="7"/>
  <c r="D791" i="7"/>
  <c r="D216" i="7"/>
  <c r="E174" i="7"/>
  <c r="D272" i="7"/>
  <c r="C212" i="7"/>
  <c r="C513" i="7"/>
  <c r="D514" i="7"/>
  <c r="E804" i="7"/>
  <c r="D1033" i="7"/>
  <c r="B475" i="7"/>
  <c r="B222" i="7"/>
  <c r="B950" i="7"/>
  <c r="B660" i="7"/>
  <c r="E946" i="7"/>
  <c r="C758" i="7"/>
  <c r="A472" i="7"/>
  <c r="E261" i="7"/>
  <c r="C537" i="7"/>
  <c r="C401" i="7"/>
  <c r="D820" i="7"/>
  <c r="A173" i="7"/>
  <c r="B1024" i="7"/>
  <c r="D976" i="7"/>
  <c r="C857" i="7"/>
  <c r="C195" i="7"/>
  <c r="B930" i="7"/>
  <c r="A480" i="7"/>
  <c r="E563" i="7"/>
  <c r="E372" i="7"/>
  <c r="D536" i="7"/>
  <c r="A229" i="7"/>
  <c r="C303" i="7"/>
  <c r="D1000" i="7"/>
  <c r="C536" i="7"/>
  <c r="B855" i="7"/>
  <c r="C394" i="7"/>
  <c r="C486" i="7"/>
  <c r="A943" i="7"/>
  <c r="B344" i="7"/>
  <c r="E788" i="7"/>
  <c r="E999" i="7"/>
  <c r="C881" i="7"/>
  <c r="E365" i="7"/>
  <c r="B435" i="7"/>
  <c r="E254" i="7"/>
  <c r="B547" i="7"/>
  <c r="E271" i="7"/>
  <c r="D729" i="7"/>
  <c r="C440" i="7"/>
  <c r="A720" i="7"/>
  <c r="C393" i="7"/>
  <c r="B565" i="7"/>
  <c r="B695" i="7"/>
  <c r="D196" i="7"/>
  <c r="E376" i="7"/>
  <c r="C924" i="7"/>
  <c r="A927" i="7"/>
  <c r="A728" i="7"/>
  <c r="D327" i="7"/>
  <c r="A209" i="7"/>
  <c r="D452" i="7"/>
  <c r="E673" i="7"/>
  <c r="E705" i="7"/>
  <c r="B856" i="7"/>
  <c r="B793" i="7"/>
  <c r="D255" i="7"/>
  <c r="E796" i="7"/>
  <c r="A945" i="7"/>
  <c r="B898" i="7"/>
  <c r="C398" i="7"/>
  <c r="A643" i="7"/>
  <c r="B516" i="7"/>
  <c r="A914" i="7"/>
  <c r="D431" i="7"/>
  <c r="E855" i="7"/>
  <c r="D321" i="7"/>
  <c r="B216" i="7"/>
  <c r="C658" i="7"/>
  <c r="A685" i="7"/>
  <c r="C329" i="7"/>
  <c r="A881" i="7"/>
  <c r="A866" i="7"/>
  <c r="A504" i="7"/>
  <c r="E415" i="7"/>
  <c r="C940" i="7"/>
  <c r="D875" i="7"/>
  <c r="D944" i="7"/>
  <c r="D298" i="7"/>
  <c r="D781" i="7"/>
  <c r="B473" i="7"/>
  <c r="B658" i="7"/>
  <c r="D878" i="7"/>
  <c r="D1030" i="7"/>
  <c r="C688" i="7"/>
  <c r="B642" i="7"/>
  <c r="C1041" i="7"/>
  <c r="C236" i="7"/>
  <c r="A378" i="7"/>
  <c r="A409" i="7"/>
  <c r="E347" i="7"/>
  <c r="D555" i="7"/>
  <c r="E344" i="7"/>
  <c r="E454" i="7"/>
  <c r="A912" i="7"/>
  <c r="A195" i="7"/>
  <c r="E495" i="7"/>
  <c r="E821" i="7"/>
  <c r="C661" i="7"/>
  <c r="C783" i="7"/>
  <c r="C777" i="7"/>
  <c r="C498" i="7"/>
  <c r="A356" i="7"/>
  <c r="A858" i="7"/>
  <c r="A490" i="7"/>
  <c r="A952" i="7"/>
  <c r="C979" i="7"/>
  <c r="D226" i="7"/>
  <c r="B350" i="7"/>
  <c r="E1005" i="7"/>
  <c r="D405" i="7"/>
  <c r="D513" i="7"/>
  <c r="B777" i="7"/>
  <c r="D611" i="7"/>
  <c r="E990" i="7"/>
  <c r="C175" i="7"/>
  <c r="C732" i="7"/>
  <c r="D848" i="7"/>
  <c r="B459" i="7"/>
  <c r="A747" i="7"/>
  <c r="A816" i="7"/>
  <c r="D766" i="7"/>
  <c r="E468" i="7"/>
  <c r="E986" i="7"/>
  <c r="C369" i="7"/>
  <c r="C1007" i="7"/>
  <c r="B844" i="7"/>
  <c r="A883" i="7"/>
  <c r="A531" i="7"/>
  <c r="C605" i="7"/>
  <c r="E764" i="7"/>
  <c r="C865" i="7"/>
  <c r="C838" i="7"/>
  <c r="C442" i="7"/>
  <c r="C640" i="7"/>
  <c r="A364" i="7"/>
  <c r="A949" i="7"/>
  <c r="A562" i="7"/>
  <c r="A913" i="7"/>
  <c r="B630" i="7"/>
  <c r="E1004" i="7"/>
  <c r="C437" i="7"/>
  <c r="A1042" i="7"/>
  <c r="B837" i="7"/>
  <c r="A433" i="7"/>
  <c r="D807" i="7"/>
  <c r="A860" i="7"/>
  <c r="C828" i="7"/>
  <c r="E948" i="7"/>
  <c r="D510" i="7"/>
  <c r="A730" i="7"/>
  <c r="D667" i="7"/>
  <c r="C837" i="7"/>
  <c r="E613" i="7"/>
  <c r="E811" i="7"/>
  <c r="D257" i="7"/>
  <c r="D888" i="7"/>
  <c r="C990" i="7"/>
  <c r="A923" i="7"/>
  <c r="A532" i="7"/>
  <c r="E1034" i="7"/>
  <c r="B1015" i="7"/>
  <c r="D394" i="7"/>
  <c r="E964" i="7"/>
  <c r="C615" i="7"/>
  <c r="A583" i="7"/>
  <c r="B212" i="7"/>
  <c r="A304" i="7"/>
  <c r="C347" i="7"/>
  <c r="B375" i="7"/>
  <c r="B899" i="7"/>
  <c r="C371" i="7"/>
  <c r="C585" i="7"/>
  <c r="D817" i="7"/>
  <c r="A240" i="7"/>
  <c r="E242" i="7"/>
  <c r="A762" i="7"/>
  <c r="D299" i="7"/>
  <c r="B646" i="7"/>
  <c r="C280" i="7"/>
  <c r="D678" i="7"/>
  <c r="A795" i="7"/>
  <c r="E525" i="7"/>
  <c r="E872" i="7"/>
  <c r="A406" i="7"/>
  <c r="C944" i="7"/>
  <c r="E517" i="7"/>
  <c r="E191" i="7"/>
  <c r="D841" i="7"/>
  <c r="B677" i="7"/>
  <c r="D450" i="7"/>
  <c r="C376" i="7"/>
  <c r="B411" i="7"/>
  <c r="A779" i="7"/>
  <c r="C626" i="7"/>
  <c r="E321" i="7"/>
  <c r="B238" i="7"/>
  <c r="B943" i="7"/>
  <c r="B213" i="7"/>
  <c r="B745" i="7"/>
  <c r="C584" i="7"/>
  <c r="D868" i="7"/>
  <c r="B669" i="7"/>
  <c r="B982" i="7"/>
  <c r="D894" i="7"/>
  <c r="E717" i="7"/>
  <c r="A936" i="7"/>
  <c r="A215" i="7"/>
  <c r="A208" i="7"/>
  <c r="C230" i="7"/>
  <c r="D432" i="7"/>
  <c r="A276" i="7"/>
  <c r="D603" i="7"/>
  <c r="C901" i="7"/>
  <c r="E410" i="7"/>
  <c r="A523" i="7"/>
  <c r="E734" i="7"/>
  <c r="C484" i="7"/>
  <c r="C360" i="7"/>
  <c r="C964" i="7"/>
  <c r="D325" i="7"/>
  <c r="C331" i="7"/>
  <c r="C1020" i="7"/>
  <c r="D473" i="7"/>
  <c r="D724" i="7"/>
  <c r="C289" i="7"/>
  <c r="A908" i="7"/>
  <c r="E179" i="7"/>
  <c r="E893" i="7"/>
  <c r="D950" i="7"/>
  <c r="A186" i="7"/>
  <c r="D919" i="7"/>
  <c r="B842" i="7"/>
  <c r="A854" i="7"/>
  <c r="B386" i="7"/>
  <c r="A461" i="7"/>
  <c r="C949" i="7"/>
  <c r="A322" i="7"/>
  <c r="B373" i="7"/>
  <c r="C219" i="7"/>
  <c r="D231" i="7"/>
  <c r="C287" i="7"/>
  <c r="D823" i="7"/>
  <c r="B504" i="7"/>
  <c r="A565" i="7"/>
  <c r="C599" i="7"/>
  <c r="D252" i="7"/>
  <c r="D248" i="7"/>
  <c r="D207" i="7"/>
  <c r="C752" i="7"/>
  <c r="C883" i="7"/>
  <c r="C579" i="7"/>
  <c r="E579" i="7"/>
  <c r="D494" i="7"/>
  <c r="B972" i="7"/>
  <c r="A947" i="7"/>
  <c r="C664" i="7"/>
  <c r="E836" i="7"/>
  <c r="B974" i="7"/>
  <c r="A196" i="7"/>
  <c r="A759" i="7"/>
  <c r="A342" i="7"/>
  <c r="D368" i="7"/>
  <c r="E378" i="7"/>
  <c r="E1008" i="7"/>
  <c r="D840" i="7"/>
  <c r="B285" i="7"/>
  <c r="D224" i="7"/>
  <c r="D722" i="7"/>
  <c r="D297" i="7"/>
  <c r="D768" i="7"/>
  <c r="D434" i="7"/>
  <c r="D564" i="7"/>
  <c r="A824" i="7"/>
  <c r="D810" i="7"/>
  <c r="E974" i="7"/>
  <c r="E277" i="7"/>
  <c r="C643" i="7"/>
  <c r="D548" i="7"/>
  <c r="D236" i="7"/>
  <c r="B272" i="7"/>
  <c r="C556" i="7"/>
  <c r="A405" i="7"/>
  <c r="B748" i="7"/>
  <c r="B176" i="7"/>
  <c r="D527" i="7"/>
  <c r="D648" i="7"/>
  <c r="C784" i="7"/>
  <c r="E391" i="7"/>
  <c r="C496" i="7"/>
  <c r="D167" i="7"/>
  <c r="B215" i="7"/>
  <c r="E771" i="7"/>
  <c r="C871" i="7"/>
  <c r="A721" i="7"/>
  <c r="D370" i="7"/>
  <c r="B848" i="7"/>
  <c r="A966" i="7"/>
  <c r="A535" i="7"/>
  <c r="C804" i="7"/>
  <c r="B807" i="7"/>
  <c r="E250" i="7"/>
  <c r="B247" i="7"/>
  <c r="B901" i="7"/>
  <c r="A1017" i="7"/>
  <c r="C746" i="7"/>
  <c r="A993" i="7"/>
  <c r="B467" i="7"/>
  <c r="C820" i="7"/>
  <c r="B219" i="7"/>
  <c r="C285" i="7"/>
  <c r="B795" i="7"/>
  <c r="D269" i="7"/>
  <c r="D260" i="7"/>
  <c r="C262" i="7"/>
  <c r="B529" i="7"/>
  <c r="E956" i="7"/>
  <c r="B290" i="7"/>
  <c r="E887" i="7"/>
  <c r="E629" i="7"/>
  <c r="A559" i="7"/>
  <c r="D279" i="7"/>
  <c r="C1026" i="7"/>
  <c r="C706" i="7"/>
  <c r="E255" i="7"/>
  <c r="B631" i="7"/>
  <c r="D735" i="7"/>
  <c r="E1011" i="7"/>
  <c r="D199" i="7"/>
  <c r="B407" i="7"/>
  <c r="D951" i="7"/>
  <c r="B734" i="7"/>
  <c r="D522" i="7"/>
  <c r="D981" i="7"/>
  <c r="D948" i="7"/>
  <c r="E865" i="7"/>
  <c r="D487" i="7"/>
  <c r="C588" i="7"/>
  <c r="E367" i="7"/>
  <c r="C385" i="7"/>
  <c r="C932" i="7"/>
  <c r="D636" i="7"/>
  <c r="D215" i="7"/>
  <c r="B395" i="7"/>
  <c r="B485" i="7"/>
  <c r="E181" i="7"/>
  <c r="C271" i="7"/>
  <c r="E647" i="7"/>
  <c r="D830" i="7"/>
  <c r="E511" i="7"/>
  <c r="E447" i="7"/>
  <c r="E459" i="7"/>
  <c r="B641" i="7"/>
  <c r="B364" i="7"/>
  <c r="C794" i="7"/>
  <c r="A419" i="7"/>
  <c r="E825" i="7"/>
  <c r="E926" i="7"/>
  <c r="E609" i="7"/>
  <c r="C395" i="7"/>
  <c r="B822" i="7"/>
  <c r="D825" i="7"/>
  <c r="E675" i="7"/>
  <c r="E554" i="7"/>
  <c r="E903" i="7"/>
  <c r="C923" i="7"/>
  <c r="E423" i="7"/>
  <c r="C927" i="7"/>
  <c r="D1019" i="7"/>
  <c r="D389" i="7"/>
  <c r="E621" i="7"/>
  <c r="C687" i="7"/>
  <c r="D979" i="7"/>
  <c r="D656" i="7"/>
  <c r="E497" i="7"/>
  <c r="B609" i="7"/>
  <c r="D1016" i="7"/>
  <c r="E530" i="7"/>
  <c r="C607" i="7"/>
  <c r="D782" i="7"/>
  <c r="C819" i="7"/>
  <c r="C677" i="7"/>
  <c r="C926" i="7"/>
  <c r="B388" i="7"/>
  <c r="D794" i="7"/>
  <c r="D614" i="7"/>
  <c r="E817" i="7"/>
  <c r="C187" i="7"/>
  <c r="B587" i="7"/>
  <c r="A868" i="7"/>
  <c r="A334" i="7"/>
  <c r="A921" i="7"/>
  <c r="E1033" i="7"/>
  <c r="E952" i="7"/>
  <c r="E1040" i="7"/>
  <c r="C753" i="7"/>
  <c r="B731" i="7"/>
  <c r="B653" i="7"/>
  <c r="D896" i="7"/>
  <c r="A573" i="7"/>
  <c r="E487" i="7"/>
  <c r="E935" i="7"/>
  <c r="B622" i="7"/>
  <c r="A712" i="7"/>
  <c r="A843" i="7"/>
  <c r="B657" i="7"/>
  <c r="D1009" i="7"/>
  <c r="C560" i="7"/>
  <c r="C422" i="7"/>
  <c r="E577" i="7"/>
  <c r="B456" i="7"/>
  <c r="A417" i="7"/>
  <c r="C738" i="7"/>
  <c r="E475" i="7"/>
  <c r="C1043" i="7"/>
  <c r="B614" i="7"/>
  <c r="C453" i="7"/>
  <c r="C668" i="7"/>
  <c r="E304" i="7"/>
  <c r="A280" i="7"/>
  <c r="A977" i="7"/>
  <c r="B204" i="7"/>
  <c r="A373" i="7"/>
  <c r="E1021" i="7"/>
  <c r="C707" i="7"/>
  <c r="C824" i="7"/>
  <c r="B321" i="7"/>
  <c r="E955" i="7"/>
  <c r="E193" i="7"/>
  <c r="A254" i="7"/>
  <c r="A892" i="7"/>
  <c r="E241" i="7"/>
  <c r="B521" i="7"/>
  <c r="A331" i="7"/>
  <c r="A513" i="7"/>
  <c r="B711" i="7"/>
  <c r="E406" i="7"/>
  <c r="D254" i="7"/>
  <c r="A769" i="7"/>
  <c r="B310" i="7"/>
  <c r="C696" i="7"/>
  <c r="C266" i="7"/>
  <c r="C425" i="7"/>
  <c r="E531" i="7"/>
  <c r="E694" i="7"/>
  <c r="E478" i="7"/>
  <c r="B569" i="7"/>
  <c r="E346" i="7"/>
  <c r="A600" i="7"/>
  <c r="C712" i="7"/>
  <c r="E633" i="7"/>
  <c r="B610" i="7"/>
  <c r="C724" i="7"/>
  <c r="D995" i="7"/>
  <c r="D289" i="7"/>
  <c r="E589" i="7"/>
  <c r="B422" i="7"/>
  <c r="C988" i="7"/>
  <c r="A968" i="7"/>
  <c r="B561" i="7"/>
  <c r="B821" i="7"/>
  <c r="C382" i="7"/>
  <c r="A855" i="7"/>
  <c r="B872" i="7"/>
  <c r="E546" i="7"/>
  <c r="E472" i="7"/>
  <c r="E922" i="7"/>
  <c r="A753" i="7"/>
  <c r="A255" i="7"/>
  <c r="E943" i="7"/>
  <c r="A806" i="7"/>
  <c r="B826" i="7"/>
  <c r="B410" i="7"/>
  <c r="C709" i="7"/>
  <c r="E695" i="7"/>
  <c r="A227" i="7"/>
  <c r="C1028" i="7"/>
  <c r="E326" i="7"/>
  <c r="E524" i="7"/>
  <c r="E486" i="7"/>
  <c r="A856" i="7"/>
  <c r="B886" i="7"/>
  <c r="A695" i="7"/>
  <c r="C802" i="7"/>
  <c r="A981" i="7"/>
  <c r="C1015" i="7"/>
  <c r="B292" i="7"/>
  <c r="B806" i="7"/>
  <c r="E1036" i="7"/>
  <c r="E195" i="7"/>
  <c r="D330" i="7"/>
  <c r="B788" i="7"/>
  <c r="B340" i="7"/>
  <c r="B749" i="7"/>
  <c r="D409" i="7"/>
  <c r="A459" i="7"/>
  <c r="C460" i="7"/>
  <c r="E412" i="7"/>
  <c r="B730" i="7"/>
  <c r="C953" i="7"/>
  <c r="C606" i="7"/>
  <c r="E597" i="7"/>
  <c r="D935" i="7"/>
  <c r="C821" i="7"/>
  <c r="C402" i="7"/>
  <c r="A466" i="7"/>
  <c r="D959" i="7"/>
  <c r="C612" i="7"/>
  <c r="B696" i="7"/>
  <c r="D890" i="7"/>
  <c r="E1043" i="7"/>
  <c r="D439" i="7"/>
  <c r="C652" i="7"/>
  <c r="D565" i="7"/>
  <c r="D853" i="7"/>
  <c r="C697" i="7"/>
  <c r="E881" i="7"/>
  <c r="C796" i="7"/>
  <c r="D469" i="7"/>
  <c r="E574" i="7"/>
  <c r="C781" i="7"/>
  <c r="C406" i="7"/>
  <c r="E570" i="7"/>
  <c r="B634" i="7"/>
  <c r="C529" i="7"/>
  <c r="D267" i="7"/>
  <c r="C468" i="7"/>
  <c r="B919" i="7"/>
  <c r="A401" i="7"/>
  <c r="E638" i="7"/>
  <c r="A910" i="7"/>
  <c r="C315" i="7"/>
  <c r="D999" i="7"/>
  <c r="E236" i="7"/>
  <c r="A916" i="7"/>
  <c r="C308" i="7"/>
  <c r="D246" i="7"/>
  <c r="D568" i="7"/>
  <c r="A223" i="7"/>
  <c r="A980" i="7"/>
  <c r="A662" i="7"/>
  <c r="A954" i="7"/>
  <c r="A988" i="7"/>
  <c r="B451" i="7"/>
  <c r="C275" i="7"/>
  <c r="B169" i="7"/>
  <c r="A557" i="7"/>
  <c r="C383" i="7"/>
  <c r="A922" i="7"/>
  <c r="C532" i="7"/>
  <c r="A358" i="7"/>
  <c r="D1454" i="7"/>
  <c r="E1550" i="7"/>
  <c r="A1703" i="7"/>
  <c r="A1518" i="7"/>
  <c r="D1689" i="7"/>
  <c r="E1307" i="7"/>
  <c r="A1580" i="7"/>
  <c r="B249" i="7"/>
  <c r="A289" i="7"/>
  <c r="C726" i="7"/>
  <c r="E252" i="7"/>
  <c r="C936" i="7"/>
  <c r="C1018" i="7"/>
  <c r="A1025" i="7"/>
  <c r="A677" i="7"/>
  <c r="A726" i="7"/>
  <c r="A171" i="7"/>
  <c r="E417" i="7"/>
  <c r="B952" i="7"/>
  <c r="A644" i="7"/>
  <c r="E512" i="7"/>
  <c r="D822" i="7"/>
  <c r="E716" i="7"/>
  <c r="D459" i="7"/>
  <c r="B586" i="7"/>
  <c r="E575" i="7"/>
  <c r="B348" i="7"/>
  <c r="D316" i="7"/>
  <c r="A524" i="7"/>
  <c r="E729" i="7"/>
  <c r="E533" i="7"/>
  <c r="D480" i="7"/>
  <c r="A1021" i="7"/>
  <c r="C317" i="7"/>
  <c r="E707" i="7"/>
  <c r="E582" i="7"/>
  <c r="E176" i="7"/>
  <c r="C281" i="7"/>
  <c r="C563" i="7"/>
  <c r="E244" i="7"/>
  <c r="A329" i="7"/>
  <c r="D958" i="7"/>
  <c r="A345" i="7"/>
  <c r="A454" i="7"/>
  <c r="E866" i="7"/>
  <c r="B563" i="7"/>
  <c r="B937" i="7"/>
  <c r="D816" i="7"/>
  <c r="B906" i="7"/>
  <c r="A309" i="7"/>
  <c r="C860" i="7"/>
  <c r="B636" i="7"/>
  <c r="C196" i="7"/>
  <c r="B709" i="7"/>
  <c r="B819" i="7"/>
  <c r="A418" i="7"/>
  <c r="E513" i="7"/>
  <c r="B603" i="7"/>
  <c r="E505" i="7"/>
  <c r="B218" i="7"/>
  <c r="D354" i="7"/>
  <c r="E306" i="7"/>
  <c r="B572" i="7"/>
  <c r="E248" i="7"/>
  <c r="D786" i="7"/>
  <c r="C596" i="7"/>
  <c r="B891" i="7"/>
  <c r="A785" i="7"/>
  <c r="B491" i="7"/>
  <c r="E297" i="7"/>
  <c r="A231" i="7"/>
  <c r="E945" i="7"/>
  <c r="D447" i="7"/>
  <c r="B875" i="7"/>
  <c r="C827" i="7"/>
  <c r="D378" i="7"/>
  <c r="B566" i="7"/>
  <c r="E207" i="7"/>
  <c r="C506" i="7"/>
  <c r="D242" i="7"/>
  <c r="B302" i="7"/>
  <c r="C509" i="7"/>
  <c r="B378" i="7"/>
  <c r="A655" i="7"/>
  <c r="A840" i="7"/>
  <c r="A494" i="7"/>
  <c r="D910" i="7"/>
  <c r="E523" i="7"/>
  <c r="E848" i="7"/>
  <c r="C309" i="7"/>
  <c r="A228" i="7"/>
  <c r="D315" i="7"/>
  <c r="E556" i="7"/>
  <c r="D546" i="7"/>
  <c r="B458" i="7"/>
  <c r="D643" i="7"/>
  <c r="B1000" i="7"/>
  <c r="E962" i="7"/>
  <c r="E189" i="7"/>
  <c r="D470" i="7"/>
  <c r="E983" i="7"/>
  <c r="A663" i="7"/>
  <c r="C301" i="7"/>
  <c r="D929" i="7"/>
  <c r="C981" i="7"/>
  <c r="A375" i="7"/>
  <c r="A701" i="7"/>
  <c r="D876" i="7"/>
  <c r="D860" i="7"/>
  <c r="A297" i="7"/>
  <c r="B803" i="7"/>
  <c r="A653" i="7"/>
  <c r="C346" i="7"/>
  <c r="E681" i="7"/>
  <c r="C630" i="7"/>
  <c r="E388" i="7"/>
  <c r="D688" i="7"/>
  <c r="C925" i="7"/>
  <c r="D718" i="7"/>
  <c r="E488" i="7"/>
  <c r="C808" i="7"/>
  <c r="A838" i="7"/>
  <c r="B750" i="7"/>
  <c r="E392" i="7"/>
  <c r="A955" i="7"/>
  <c r="D435" i="7"/>
  <c r="C464" i="7"/>
  <c r="D857" i="7"/>
  <c r="B190" i="7"/>
  <c r="D391" i="7"/>
  <c r="D403" i="7"/>
  <c r="E474" i="7"/>
  <c r="D717" i="7"/>
  <c r="E213" i="7"/>
  <c r="C321" i="7"/>
  <c r="D997" i="7"/>
  <c r="C983" i="7"/>
  <c r="E1035" i="7"/>
  <c r="D352" i="7"/>
  <c r="A985" i="7"/>
  <c r="C759" i="7"/>
  <c r="C903" i="7"/>
  <c r="E951" i="7"/>
  <c r="D273" i="7"/>
  <c r="D960" i="7"/>
  <c r="E592" i="7"/>
  <c r="E774" i="7"/>
  <c r="C999" i="7"/>
  <c r="E782" i="7"/>
  <c r="C480" i="7"/>
  <c r="C761" i="7"/>
  <c r="C545" i="7"/>
  <c r="D1013" i="7"/>
  <c r="C544" i="7"/>
  <c r="A183" i="7"/>
  <c r="D281" i="7"/>
  <c r="A274" i="7"/>
  <c r="D288" i="7"/>
  <c r="A391" i="7"/>
  <c r="D985" i="7"/>
  <c r="D811" i="7"/>
  <c r="A1026" i="7"/>
  <c r="D806" i="7"/>
  <c r="E545" i="7"/>
  <c r="D900" i="7"/>
  <c r="B676" i="7"/>
  <c r="B675" i="7"/>
  <c r="D208" i="7"/>
  <c r="D978" i="7"/>
  <c r="E712" i="7"/>
  <c r="C204" i="7"/>
  <c r="E539" i="7"/>
  <c r="C662" i="7"/>
  <c r="A634" i="7"/>
  <c r="E338" i="7"/>
  <c r="D497" i="7"/>
  <c r="B441" i="7"/>
  <c r="C446" i="7"/>
  <c r="E795" i="7"/>
  <c r="D1002" i="7"/>
  <c r="D571" i="7"/>
  <c r="D569" i="7"/>
  <c r="C424" i="7"/>
  <c r="E187" i="7"/>
  <c r="E332" i="7"/>
  <c r="D508" i="7"/>
  <c r="D902" i="7"/>
  <c r="E876" i="7"/>
  <c r="E743" i="7"/>
  <c r="E936" i="7"/>
  <c r="E354" i="7"/>
  <c r="E420" i="7"/>
  <c r="D869" i="7"/>
  <c r="E757" i="7"/>
  <c r="D552" i="7"/>
  <c r="E473" i="7"/>
  <c r="E461" i="7"/>
  <c r="C816" i="7"/>
  <c r="B338" i="7"/>
  <c r="D616" i="7"/>
  <c r="C565" i="7"/>
  <c r="D918" i="7"/>
  <c r="D528" i="7"/>
  <c r="B691" i="7"/>
  <c r="B651" i="7"/>
  <c r="C879" i="7"/>
  <c r="B797" i="7"/>
  <c r="B934" i="7"/>
  <c r="D952" i="7"/>
  <c r="C941" i="7"/>
  <c r="A551" i="7"/>
  <c r="D751" i="7"/>
  <c r="B553" i="7"/>
  <c r="B250" i="7"/>
  <c r="E971" i="7"/>
  <c r="B698" i="7"/>
  <c r="C648" i="7"/>
  <c r="B778" i="7"/>
  <c r="C594" i="7"/>
  <c r="D419" i="7"/>
  <c r="E775" i="7"/>
  <c r="B852" i="7"/>
  <c r="C1031" i="7"/>
  <c r="E761" i="7"/>
  <c r="A891" i="7"/>
  <c r="C466" i="7"/>
  <c r="C961" i="7"/>
  <c r="E644" i="7"/>
  <c r="A507" i="7"/>
  <c r="B879" i="7"/>
  <c r="C540" i="7"/>
  <c r="A933" i="7"/>
  <c r="D348" i="7"/>
  <c r="E617" i="7"/>
  <c r="C590" i="7"/>
  <c r="A399" i="7"/>
  <c r="C508" i="7"/>
  <c r="A782" i="7"/>
  <c r="B968" i="7"/>
  <c r="E480" i="7"/>
  <c r="A834" i="7"/>
  <c r="E619" i="7"/>
  <c r="A958" i="7"/>
  <c r="D716" i="7"/>
  <c r="D396" i="7"/>
  <c r="B479" i="7"/>
  <c r="C972" i="7"/>
  <c r="B1020" i="7"/>
  <c r="C1035" i="7"/>
  <c r="E542" i="7"/>
  <c r="D286" i="7"/>
  <c r="D961" i="7"/>
  <c r="B271" i="7"/>
  <c r="B482" i="7"/>
  <c r="E834" i="7"/>
  <c r="A841" i="7"/>
  <c r="D593" i="7"/>
  <c r="A875" i="7"/>
  <c r="E667" i="7"/>
  <c r="E264" i="7"/>
  <c r="A578" i="7"/>
  <c r="C259" i="7"/>
  <c r="A668" i="7"/>
  <c r="D238" i="7"/>
  <c r="E748" i="7"/>
  <c r="B998" i="7"/>
  <c r="D170" i="7"/>
  <c r="A857" i="7"/>
  <c r="A576" i="7"/>
  <c r="A295" i="7"/>
  <c r="D284" i="7"/>
  <c r="C897" i="7"/>
  <c r="A264" i="7"/>
  <c r="A214" i="7"/>
  <c r="A823" i="7"/>
  <c r="A388" i="7"/>
  <c r="C885" i="7"/>
  <c r="E797" i="7"/>
  <c r="E431" i="7"/>
  <c r="D227" i="7"/>
  <c r="E458" i="7"/>
  <c r="D261" i="7"/>
  <c r="C269" i="7"/>
  <c r="A177" i="7"/>
  <c r="D195" i="7"/>
  <c r="E704" i="7"/>
  <c r="E215" i="7"/>
  <c r="E492" i="7"/>
  <c r="B780" i="7"/>
  <c r="E636" i="7"/>
  <c r="E484" i="7"/>
  <c r="E670" i="7"/>
  <c r="B314" i="7"/>
  <c r="E403" i="7"/>
  <c r="B223" i="7"/>
  <c r="D567" i="7"/>
  <c r="E285" i="7"/>
  <c r="E897" i="7"/>
  <c r="A411" i="7"/>
  <c r="C725" i="7"/>
  <c r="A618" i="7"/>
  <c r="D788" i="7"/>
  <c r="E188" i="7"/>
  <c r="B188" i="7"/>
  <c r="D278" i="7"/>
  <c r="D454" i="7"/>
  <c r="B880" i="7"/>
  <c r="B323" i="7"/>
  <c r="D687" i="7"/>
  <c r="A430" i="7"/>
  <c r="A355" i="7"/>
  <c r="D795" i="7"/>
  <c r="E847" i="7"/>
  <c r="D197" i="7"/>
  <c r="A316" i="7"/>
  <c r="E622" i="7"/>
  <c r="B920" i="7"/>
  <c r="E812" i="7"/>
  <c r="B956" i="7"/>
  <c r="E864" i="7"/>
  <c r="B743" i="7"/>
  <c r="C257" i="7"/>
  <c r="B319" i="7"/>
  <c r="B199" i="7"/>
  <c r="D232" i="7"/>
  <c r="E227" i="7"/>
  <c r="E470" i="7"/>
  <c r="C942" i="7"/>
  <c r="E496" i="7"/>
  <c r="A846" i="7"/>
  <c r="B426" i="7"/>
  <c r="B423" i="7"/>
  <c r="A1030" i="7"/>
  <c r="D1012" i="7"/>
  <c r="C228" i="7"/>
  <c r="E740" i="7"/>
  <c r="C778" i="7"/>
  <c r="D424" i="7"/>
  <c r="D914" i="7"/>
  <c r="C971" i="7"/>
  <c r="E339" i="7"/>
  <c r="E527" i="7"/>
  <c r="C813" i="7"/>
  <c r="E171" i="7"/>
  <c r="E1031" i="7"/>
  <c r="B555" i="7"/>
  <c r="E520" i="7"/>
  <c r="C841" i="7"/>
  <c r="A965" i="7"/>
  <c r="B824" i="7"/>
  <c r="E567" i="7"/>
  <c r="D998" i="7"/>
  <c r="B390" i="7"/>
  <c r="D1032" i="7"/>
  <c r="B253" i="7"/>
  <c r="E269" i="7"/>
  <c r="C917" i="7"/>
  <c r="D406" i="7"/>
  <c r="A628" i="7"/>
  <c r="C380" i="7"/>
  <c r="A764" i="7"/>
  <c r="E688" i="7"/>
  <c r="A234" i="7"/>
  <c r="D274" i="7"/>
  <c r="D228" i="7"/>
  <c r="E177" i="7"/>
  <c r="D879" i="7"/>
  <c r="C515" i="7"/>
  <c r="A491" i="7"/>
  <c r="A799" i="7"/>
  <c r="D311" i="7"/>
  <c r="A681" i="7"/>
  <c r="C795" i="7"/>
  <c r="E632" i="7"/>
  <c r="E538" i="7"/>
  <c r="C730" i="7"/>
  <c r="E571" i="7"/>
  <c r="C657" i="7"/>
  <c r="D184" i="7"/>
  <c r="A250" i="7"/>
  <c r="B1017" i="7"/>
  <c r="B360" i="7"/>
  <c r="C954" i="7"/>
  <c r="A487" i="7"/>
  <c r="E608" i="7"/>
  <c r="A311" i="7"/>
  <c r="B533" i="7"/>
  <c r="C314" i="7"/>
  <c r="E751" i="7"/>
  <c r="A193" i="7"/>
  <c r="A657" i="7"/>
  <c r="C799" i="7"/>
  <c r="B227" i="7"/>
  <c r="C1025" i="7"/>
  <c r="A455" i="7"/>
  <c r="D285" i="7"/>
  <c r="D645" i="7"/>
  <c r="C497" i="7"/>
  <c r="D778" i="7"/>
  <c r="C750" i="7"/>
  <c r="E390" i="7"/>
  <c r="E588" i="7"/>
  <c r="C551" i="7"/>
  <c r="C771" i="7"/>
  <c r="E649" i="7"/>
  <c r="E279" i="7"/>
  <c r="D809" i="7"/>
  <c r="C192" i="7"/>
  <c r="B519" i="7"/>
  <c r="D307" i="7"/>
  <c r="B1003" i="7"/>
  <c r="C853" i="7"/>
  <c r="B785" i="7"/>
  <c r="B638" i="7"/>
  <c r="B211" i="7"/>
  <c r="A656" i="7"/>
  <c r="B999" i="7"/>
  <c r="B594" i="7"/>
  <c r="C788" i="7"/>
  <c r="B1040" i="7"/>
  <c r="A534" i="7"/>
  <c r="A867" i="7"/>
  <c r="C920" i="7"/>
  <c r="D350" i="7"/>
  <c r="E700" i="7"/>
  <c r="B498" i="7"/>
  <c r="D610" i="7"/>
  <c r="E173" i="7"/>
  <c r="D451" i="7"/>
  <c r="A427" i="7"/>
  <c r="D341" i="7"/>
  <c r="E379" i="7"/>
  <c r="D933" i="7"/>
  <c r="D1014" i="7"/>
  <c r="B337" i="7"/>
  <c r="B550" i="7"/>
  <c r="A878" i="7"/>
  <c r="C404" i="7"/>
  <c r="E202" i="7"/>
  <c r="D885" i="7"/>
  <c r="C240" i="7"/>
  <c r="B487" i="7"/>
  <c r="C354" i="7"/>
  <c r="C1004" i="7"/>
  <c r="A727" i="7"/>
  <c r="E543" i="7"/>
  <c r="A648" i="7"/>
  <c r="D946" i="7"/>
  <c r="D423" i="7"/>
  <c r="D412" i="7"/>
  <c r="A754" i="7"/>
  <c r="A798" i="7"/>
  <c r="E791" i="7"/>
  <c r="B737" i="7"/>
  <c r="E703" i="7"/>
  <c r="A598" i="7"/>
  <c r="C559" i="7"/>
  <c r="B699" i="7"/>
  <c r="E455" i="7"/>
  <c r="C353" i="7"/>
  <c r="A442" i="7"/>
  <c r="D586" i="7"/>
  <c r="B1043" i="7"/>
  <c r="A168" i="7"/>
  <c r="A458" i="7"/>
  <c r="A665" i="7"/>
  <c r="A201" i="7"/>
  <c r="C379" i="7"/>
  <c r="D1015" i="7"/>
  <c r="B527" i="7"/>
  <c r="A961" i="7"/>
  <c r="E356" i="7"/>
  <c r="E844" i="7"/>
  <c r="E535" i="7"/>
  <c r="C787" i="7"/>
  <c r="A569" i="7"/>
  <c r="C744" i="7"/>
  <c r="D1017" i="7"/>
  <c r="A680" i="7"/>
  <c r="E374" i="7"/>
  <c r="A745" i="7"/>
  <c r="D711" i="7"/>
  <c r="E863" i="7"/>
  <c r="D630" i="7"/>
  <c r="A611" i="7"/>
  <c r="E544" i="7"/>
  <c r="E603" i="7"/>
  <c r="C324" i="7"/>
  <c r="D449" i="7"/>
  <c r="B347" i="7"/>
  <c r="A731" i="7"/>
  <c r="D605" i="7"/>
  <c r="C818" i="7"/>
  <c r="B986" i="7"/>
  <c r="C362" i="7"/>
  <c r="A363" i="7"/>
  <c r="D922" i="7"/>
  <c r="B591" i="7"/>
  <c r="A575" i="7"/>
  <c r="A861" i="7"/>
  <c r="D954" i="7"/>
  <c r="A542" i="7"/>
  <c r="D921" i="7"/>
  <c r="B786" i="7"/>
  <c r="D353" i="7"/>
  <c r="B632" i="7"/>
  <c r="C583" i="7"/>
  <c r="D1649" i="7"/>
  <c r="D502" i="7"/>
  <c r="A818" i="7"/>
  <c r="B241" i="7"/>
  <c r="C567" i="7"/>
  <c r="E234" i="7"/>
  <c r="D265" i="7"/>
  <c r="B469" i="7"/>
  <c r="B798" i="7"/>
  <c r="A688" i="7"/>
  <c r="A971" i="7"/>
  <c r="E494" i="7"/>
  <c r="C1002" i="7"/>
  <c r="C573" i="7"/>
  <c r="B295" i="7"/>
  <c r="C562" i="7"/>
  <c r="B214" i="7"/>
  <c r="E368" i="7"/>
  <c r="E502" i="7"/>
  <c r="D732" i="7"/>
  <c r="E646" i="7"/>
  <c r="B231" i="7"/>
  <c r="C450" i="7"/>
  <c r="B948" i="7"/>
  <c r="E305" i="7"/>
  <c r="B762" i="7"/>
  <c r="C634" i="7"/>
  <c r="A703" i="7"/>
  <c r="B732" i="7"/>
  <c r="C663" i="7"/>
  <c r="E698" i="7"/>
  <c r="E1029" i="7"/>
  <c r="E216" i="7"/>
  <c r="E258" i="7"/>
  <c r="E247" i="7"/>
  <c r="A741" i="7"/>
  <c r="A243" i="7"/>
  <c r="B1030" i="7"/>
  <c r="A639" i="7"/>
  <c r="D579" i="7"/>
  <c r="A604" i="7"/>
  <c r="B838" i="7"/>
  <c r="A371" i="7"/>
  <c r="B277" i="7"/>
  <c r="A791" i="7"/>
  <c r="A1031" i="7"/>
  <c r="C733" i="7"/>
  <c r="D521" i="7"/>
  <c r="B688" i="7"/>
  <c r="C397" i="7"/>
  <c r="A647" i="7"/>
  <c r="D631" i="7"/>
  <c r="B889" i="7"/>
  <c r="B239" i="7"/>
  <c r="B315" i="7"/>
  <c r="C211" i="7"/>
  <c r="A204" i="7"/>
  <c r="E552" i="7"/>
  <c r="C488" i="7"/>
  <c r="D619" i="7"/>
  <c r="B538" i="7"/>
  <c r="D339" i="7"/>
  <c r="C875" i="7"/>
  <c r="B208" i="7"/>
  <c r="A218" i="7"/>
  <c r="E322" i="7"/>
  <c r="D507" i="7"/>
  <c r="D402" i="7"/>
  <c r="B902" i="7"/>
  <c r="A398" i="7"/>
  <c r="D608" i="7"/>
  <c r="B236" i="7"/>
  <c r="D446" i="7"/>
  <c r="A849" i="7"/>
  <c r="A986" i="7"/>
  <c r="A1007" i="7"/>
  <c r="A950" i="7"/>
  <c r="B849" i="7"/>
  <c r="A909" i="7"/>
  <c r="E697" i="7"/>
  <c r="D665" i="7"/>
  <c r="D871" i="7"/>
  <c r="B418" i="7"/>
  <c r="A202" i="7"/>
  <c r="C374" i="7"/>
  <c r="E785" i="7"/>
  <c r="B517" i="7"/>
  <c r="E559" i="7"/>
  <c r="D931" i="7"/>
  <c r="D637" i="7"/>
  <c r="A812" i="7"/>
  <c r="E736" i="7"/>
  <c r="E762" i="7"/>
  <c r="D263" i="7"/>
  <c r="C928" i="7"/>
  <c r="E663" i="7"/>
  <c r="B251" i="7"/>
  <c r="E175" i="7"/>
  <c r="A767" i="7"/>
  <c r="A752" i="7"/>
  <c r="C400" i="7"/>
  <c r="A179" i="7"/>
  <c r="C769" i="7"/>
  <c r="C955" i="7"/>
  <c r="C332" i="7"/>
  <c r="D210" i="7"/>
  <c r="E233" i="7"/>
  <c r="B584" i="7"/>
  <c r="A761" i="7"/>
  <c r="B398" i="7"/>
  <c r="C520" i="7"/>
  <c r="C420" i="7"/>
  <c r="B433" i="7"/>
  <c r="D357" i="7"/>
  <c r="B755" i="7"/>
  <c r="A862" i="7"/>
  <c r="C651" i="7"/>
  <c r="C238" i="7"/>
  <c r="A489" i="7"/>
  <c r="E349" i="7"/>
  <c r="B835" i="7"/>
  <c r="D305" i="7"/>
  <c r="C190" i="7"/>
  <c r="D956" i="7"/>
  <c r="C832" i="7"/>
  <c r="E508" i="7"/>
  <c r="A652" i="7"/>
  <c r="D624" i="7"/>
  <c r="C297" i="7"/>
  <c r="B242" i="7"/>
  <c r="C205" i="7"/>
  <c r="B935" i="7"/>
  <c r="A174" i="7"/>
  <c r="E499" i="7"/>
  <c r="B534" i="7"/>
  <c r="B701" i="7"/>
  <c r="C803" i="7"/>
  <c r="E284" i="7"/>
  <c r="C619" i="7"/>
  <c r="D772" i="7"/>
  <c r="E979" i="7"/>
  <c r="D517" i="7"/>
  <c r="E961" i="7"/>
  <c r="E1007" i="7"/>
  <c r="C483" i="7"/>
  <c r="D390" i="7"/>
  <c r="D381" i="7"/>
  <c r="D638" i="7"/>
  <c r="A1029" i="7"/>
  <c r="C681" i="7"/>
  <c r="C415" i="7"/>
  <c r="C810" i="7"/>
  <c r="E692" i="7"/>
  <c r="B1002" i="7"/>
  <c r="E861" i="7"/>
  <c r="D684" i="7"/>
  <c r="A997" i="7"/>
  <c r="D235" i="7"/>
  <c r="B818" i="7"/>
  <c r="B531" i="7"/>
  <c r="D713" i="7"/>
  <c r="D547" i="7"/>
  <c r="B885" i="7"/>
  <c r="C1021" i="7"/>
  <c r="D926" i="7"/>
  <c r="C578" i="7"/>
  <c r="D372" i="7"/>
  <c r="B859" i="7"/>
  <c r="B916" i="7"/>
  <c r="D847" i="7"/>
  <c r="E469" i="7"/>
  <c r="C456" i="7"/>
  <c r="C517" i="7"/>
  <c r="E586" i="7"/>
  <c r="C1010" i="7"/>
  <c r="A815" i="7"/>
  <c r="B905" i="7"/>
  <c r="D887" i="7"/>
  <c r="D582" i="7"/>
  <c r="C463" i="7"/>
  <c r="D466" i="7"/>
  <c r="E870" i="7"/>
  <c r="E991" i="7"/>
  <c r="E548" i="7"/>
  <c r="A660" i="7"/>
  <c r="D393" i="7"/>
  <c r="B389" i="7"/>
  <c r="A292" i="7"/>
  <c r="B655" i="7"/>
  <c r="C501" i="7"/>
  <c r="C686" i="7"/>
  <c r="B894" i="7"/>
  <c r="A850" i="7"/>
  <c r="D340" i="7"/>
  <c r="C370" i="7"/>
  <c r="E452" i="7"/>
  <c r="E504" i="7"/>
  <c r="E958" i="7"/>
  <c r="A453" i="7"/>
  <c r="A675" i="7"/>
  <c r="B379" i="7"/>
  <c r="A172" i="7"/>
  <c r="A478" i="7"/>
  <c r="E798" i="7"/>
  <c r="B421" i="7"/>
  <c r="D515" i="7"/>
  <c r="C807" i="7"/>
  <c r="C522" i="7"/>
  <c r="C276" i="7"/>
  <c r="D218" i="7"/>
  <c r="D1041" i="7"/>
  <c r="B1021" i="7"/>
  <c r="C989" i="7"/>
  <c r="B560" i="7"/>
  <c r="B847" i="7"/>
  <c r="B437" i="7"/>
  <c r="E383" i="7"/>
  <c r="D913" i="7"/>
  <c r="A801" i="7"/>
  <c r="A387" i="7"/>
  <c r="B939" i="7"/>
  <c r="D380" i="7"/>
  <c r="A671" i="7"/>
  <c r="B401" i="7"/>
  <c r="C381" i="7"/>
  <c r="A485" i="7"/>
  <c r="B481" i="7"/>
  <c r="C831" i="7"/>
  <c r="D925" i="7"/>
  <c r="C438" i="7"/>
  <c r="C817" i="7"/>
  <c r="D1040" i="7"/>
  <c r="B773" i="7"/>
  <c r="C608" i="7"/>
  <c r="C345" i="7"/>
  <c r="C549" i="7"/>
  <c r="C388" i="7"/>
  <c r="A636" i="7"/>
  <c r="C421" i="7"/>
  <c r="C994" i="7"/>
  <c r="A899" i="7"/>
  <c r="A951" i="7"/>
  <c r="D775" i="7"/>
  <c r="B372" i="7"/>
  <c r="D660" i="7"/>
  <c r="E891" i="7"/>
  <c r="B1010" i="7"/>
  <c r="E916" i="7"/>
  <c r="C711" i="7"/>
  <c r="B627" i="7"/>
  <c r="D463" i="7"/>
  <c r="D710" i="7"/>
  <c r="B381" i="7"/>
  <c r="D386" i="7"/>
  <c r="E1027" i="7"/>
  <c r="C1183" i="7"/>
  <c r="E547" i="7"/>
  <c r="A464" i="7"/>
  <c r="E862" i="7"/>
  <c r="E789" i="7"/>
  <c r="D968" i="7"/>
  <c r="E287" i="7"/>
  <c r="E669" i="7"/>
  <c r="E1001" i="7"/>
  <c r="E246" i="7"/>
  <c r="A944" i="7"/>
  <c r="C571" i="7"/>
  <c r="D737" i="7"/>
  <c r="C566" i="7"/>
  <c r="D392" i="7"/>
  <c r="C418" i="7"/>
  <c r="C328" i="7"/>
  <c r="B309" i="7"/>
  <c r="A897" i="7"/>
  <c r="D553" i="7"/>
  <c r="E763" i="7"/>
  <c r="E606" i="7"/>
  <c r="D225" i="7"/>
  <c r="E995" i="7"/>
  <c r="C172" i="7"/>
  <c r="A213" i="7"/>
  <c r="E308" i="7"/>
  <c r="B820" i="7"/>
  <c r="A938" i="7"/>
  <c r="E212" i="7"/>
  <c r="E558" i="7"/>
  <c r="E616" i="7"/>
  <c r="D181" i="7"/>
  <c r="B959" i="7"/>
  <c r="A205" i="7"/>
  <c r="A285" i="7"/>
  <c r="C702" i="7"/>
  <c r="E930" i="7"/>
  <c r="C978" i="7"/>
  <c r="B325" i="7"/>
  <c r="A349" i="7"/>
  <c r="A336" i="7"/>
  <c r="D801" i="7"/>
  <c r="E693" i="7"/>
  <c r="B1028" i="7"/>
  <c r="E407" i="7"/>
  <c r="C667" i="7"/>
  <c r="D602" i="7"/>
  <c r="C665" i="7"/>
  <c r="D385" i="7"/>
  <c r="C839" i="7"/>
  <c r="E929" i="7"/>
  <c r="C801" i="7"/>
  <c r="C538" i="7"/>
  <c r="E229" i="7"/>
  <c r="A217" i="7"/>
  <c r="C673" i="7"/>
  <c r="D805" i="7"/>
  <c r="A707" i="7"/>
  <c r="E450" i="7"/>
  <c r="D856" i="7"/>
  <c r="B763" i="7"/>
  <c r="E867" i="7"/>
  <c r="E719" i="7"/>
  <c r="C740" i="7"/>
  <c r="D839" i="7"/>
  <c r="B477" i="7"/>
  <c r="C587" i="7"/>
  <c r="C675" i="7"/>
  <c r="B595" i="7"/>
  <c r="D963" i="7"/>
  <c r="D943" i="7"/>
  <c r="D651" i="7"/>
  <c r="E749" i="7"/>
  <c r="E498" i="7"/>
  <c r="E274" i="7"/>
  <c r="B742" i="7"/>
  <c r="B909" i="7"/>
  <c r="C169" i="7"/>
  <c r="B463" i="7"/>
  <c r="A635" i="7"/>
  <c r="D990" i="7"/>
  <c r="D984" i="7"/>
  <c r="A996" i="7"/>
  <c r="C470" i="7"/>
  <c r="B868" i="7"/>
  <c r="D774" i="7"/>
  <c r="D965" i="7"/>
  <c r="C1023" i="7"/>
  <c r="D721" i="7"/>
  <c r="D938" i="7"/>
  <c r="B670" i="7"/>
  <c r="E300" i="7"/>
  <c r="A585" i="7"/>
  <c r="D683" i="7"/>
  <c r="A697" i="7"/>
  <c r="D927" i="7"/>
  <c r="E371" i="7"/>
  <c r="E425" i="7"/>
  <c r="D866" i="7"/>
  <c r="E217" i="7"/>
  <c r="C210" i="7"/>
  <c r="D344" i="7"/>
  <c r="D300" i="7"/>
  <c r="B784" i="7"/>
  <c r="A216" i="7"/>
  <c r="A323" i="7"/>
  <c r="C666" i="7"/>
  <c r="A608" i="7"/>
  <c r="A673" i="7"/>
  <c r="D808" i="7"/>
  <c r="B342" i="7"/>
  <c r="B825" i="7"/>
  <c r="E767" i="7"/>
  <c r="C286" i="7"/>
  <c r="D178" i="7"/>
  <c r="E449" i="7"/>
  <c r="E642" i="7"/>
  <c r="C209" i="7"/>
  <c r="D347" i="7"/>
  <c r="B629" i="7"/>
  <c r="D784" i="7"/>
  <c r="A558" i="7"/>
  <c r="B991" i="7"/>
  <c r="A528" i="7"/>
  <c r="D798" i="7"/>
  <c r="C980" i="7"/>
  <c r="A1018" i="7"/>
  <c r="A978" i="7"/>
  <c r="D198" i="7"/>
  <c r="A1005" i="7"/>
  <c r="A568" i="7"/>
  <c r="D538" i="7"/>
  <c r="D870" i="7"/>
  <c r="B371" i="7"/>
  <c r="C912" i="7"/>
  <c r="D544" i="7"/>
  <c r="E578" i="7"/>
  <c r="A1033" i="7"/>
  <c r="C177" i="7"/>
  <c r="B716" i="7"/>
  <c r="D471" i="7"/>
  <c r="C958" i="7"/>
  <c r="B352" i="7"/>
  <c r="C546" i="7"/>
  <c r="C935" i="7"/>
  <c r="C822" i="7"/>
  <c r="E490" i="7"/>
  <c r="A709" i="7"/>
  <c r="A447" i="7"/>
  <c r="C952" i="7"/>
  <c r="B775" i="7"/>
  <c r="D815" i="7"/>
  <c r="D333" i="7"/>
  <c r="B904" i="7"/>
  <c r="A584" i="7"/>
  <c r="B751" i="7"/>
  <c r="A386" i="7"/>
  <c r="E635" i="7"/>
  <c r="D639" i="7"/>
  <c r="E560" i="7"/>
  <c r="D334" i="7"/>
  <c r="B597" i="7"/>
  <c r="D597" i="7"/>
  <c r="D535" i="7"/>
  <c r="D649" i="7"/>
  <c r="A934" i="7"/>
  <c r="E907" i="7"/>
  <c r="A414" i="7"/>
  <c r="B287" i="7"/>
  <c r="D785" i="7"/>
  <c r="D562" i="7"/>
  <c r="A1044" i="7"/>
  <c r="D889" i="7"/>
  <c r="D229" i="7"/>
  <c r="A518" i="7"/>
  <c r="C967" i="7"/>
  <c r="A167" i="7"/>
  <c r="C624" i="7"/>
  <c r="D271" i="7"/>
  <c r="E843" i="7"/>
  <c r="D983" i="7"/>
  <c r="B483" i="7"/>
  <c r="B953" i="7"/>
  <c r="A740" i="7"/>
  <c r="C690" i="7"/>
  <c r="E623" i="7"/>
  <c r="D1023" i="7"/>
  <c r="D283" i="7"/>
  <c r="B616" i="7"/>
  <c r="B283" i="7"/>
  <c r="D1158" i="7"/>
  <c r="B1120" i="7"/>
  <c r="C1163" i="7"/>
  <c r="B1571" i="7"/>
  <c r="A1458" i="7"/>
  <c r="C1194" i="7"/>
  <c r="D180" i="7"/>
  <c r="E690" i="7"/>
  <c r="A353" i="7"/>
  <c r="C320" i="7"/>
  <c r="D492" i="7"/>
  <c r="E451" i="7"/>
  <c r="C993" i="7"/>
  <c r="C581" i="7"/>
  <c r="A679" i="7"/>
  <c r="B1033" i="7"/>
  <c r="A259" i="7"/>
  <c r="D438" i="7"/>
  <c r="B951" i="7"/>
  <c r="A1010" i="7"/>
  <c r="B929" i="7"/>
  <c r="E529" i="7"/>
  <c r="E655" i="7"/>
  <c r="D917" i="7"/>
  <c r="A1015" i="7"/>
  <c r="D904" i="7"/>
  <c r="B376" i="7"/>
  <c r="C902" i="7"/>
  <c r="D185" i="7"/>
  <c r="C181" i="7"/>
  <c r="C514" i="7"/>
  <c r="A651" i="7"/>
  <c r="A873" i="7"/>
  <c r="E200" i="7"/>
  <c r="C754" i="7"/>
  <c r="C595" i="7"/>
  <c r="D329" i="7"/>
  <c r="A570" i="7"/>
  <c r="C337" i="7"/>
  <c r="D387" i="7"/>
  <c r="C655" i="7"/>
  <c r="B619" i="7"/>
  <c r="D719" i="7"/>
  <c r="D679" i="7"/>
  <c r="B590" i="7"/>
  <c r="C217" i="7"/>
  <c r="E709" i="7"/>
  <c r="D440" i="7"/>
  <c r="A963" i="7"/>
  <c r="E340" i="7"/>
  <c r="A864" i="7"/>
  <c r="B245" i="7"/>
  <c r="A625" i="7"/>
  <c r="B936" i="7"/>
  <c r="D420" i="7"/>
  <c r="D833" i="7"/>
  <c r="E389" i="7"/>
  <c r="A394" i="7"/>
  <c r="D697" i="7"/>
  <c r="B585" i="7"/>
  <c r="D501" i="7"/>
  <c r="A262" i="7"/>
  <c r="E934" i="7"/>
  <c r="E414" i="7"/>
  <c r="D457" i="7"/>
  <c r="A835" i="7"/>
  <c r="E293" i="7"/>
  <c r="B578" i="7"/>
  <c r="E361" i="7"/>
  <c r="D310" i="7"/>
  <c r="A582" i="7"/>
  <c r="C167" i="7"/>
  <c r="E908" i="7"/>
  <c r="A555" i="7"/>
  <c r="B975" i="7"/>
  <c r="E772" i="7"/>
  <c r="B1016" i="7"/>
  <c r="C215" i="7"/>
  <c r="C414" i="7"/>
  <c r="D765" i="7"/>
  <c r="A242" i="7"/>
  <c r="A253" i="7"/>
  <c r="C900" i="7"/>
  <c r="D206" i="7"/>
  <c r="D824" i="7"/>
  <c r="C334" i="7"/>
  <c r="D884" i="7"/>
  <c r="A191" i="7"/>
  <c r="B196" i="7"/>
  <c r="E829" i="7"/>
  <c r="C557" i="7"/>
  <c r="B221" i="7"/>
  <c r="E969" i="7"/>
  <c r="C644" i="7"/>
  <c r="B796" i="7"/>
  <c r="C631" i="7"/>
  <c r="D407" i="7"/>
  <c r="B417" i="7"/>
  <c r="C222" i="7"/>
  <c r="C214" i="7"/>
  <c r="B366" i="7"/>
  <c r="B843" i="7"/>
  <c r="B644" i="7"/>
  <c r="D244" i="7"/>
  <c r="E205" i="7"/>
  <c r="D777" i="7"/>
  <c r="C895" i="7"/>
  <c r="E576" i="7"/>
  <c r="B559" i="7"/>
  <c r="D1031" i="7"/>
  <c r="D680" i="7"/>
  <c r="C218" i="7"/>
  <c r="D377" i="7"/>
  <c r="A748" i="7"/>
  <c r="D773" i="7"/>
  <c r="A1006" i="7"/>
  <c r="B1034" i="7"/>
  <c r="B380" i="7"/>
  <c r="A906" i="7"/>
  <c r="C252" i="7"/>
  <c r="D237" i="7"/>
  <c r="A616" i="7"/>
  <c r="C593" i="7"/>
  <c r="A760" i="7"/>
  <c r="C278" i="7"/>
  <c r="B977" i="7"/>
  <c r="E331" i="7"/>
  <c r="B370" i="7"/>
  <c r="A736" i="7"/>
  <c r="C604" i="7"/>
  <c r="E933" i="7"/>
  <c r="A775" i="7"/>
  <c r="B687" i="7"/>
  <c r="C279" i="7"/>
  <c r="C933" i="7"/>
  <c r="E314" i="7"/>
  <c r="E380" i="7"/>
  <c r="D635" i="7"/>
  <c r="B472" i="7"/>
  <c r="C465" i="7"/>
  <c r="A827" i="7"/>
  <c r="E957" i="7"/>
  <c r="C283" i="7"/>
  <c r="D733" i="7"/>
  <c r="C232" i="7"/>
  <c r="C299" i="7"/>
  <c r="A887" i="7"/>
  <c r="B836" i="7"/>
  <c r="D404" i="7"/>
  <c r="A533" i="7"/>
  <c r="C922" i="7"/>
  <c r="C336" i="7"/>
  <c r="C610" i="7"/>
  <c r="C734" i="7"/>
  <c r="E869" i="7"/>
  <c r="D865" i="7"/>
  <c r="C282" i="7"/>
  <c r="A389" i="7"/>
  <c r="A404" i="7"/>
  <c r="B983" i="7"/>
  <c r="D845" i="7"/>
  <c r="B833" i="7"/>
  <c r="A258" i="7"/>
  <c r="D294" i="7"/>
  <c r="B260" i="7"/>
  <c r="A383" i="7"/>
  <c r="C966" i="7"/>
  <c r="B581" i="7"/>
  <c r="B900" i="7"/>
  <c r="C747" i="7"/>
  <c r="D590" i="7"/>
  <c r="B1006" i="7"/>
  <c r="A328" i="7"/>
  <c r="C339" i="7"/>
  <c r="B454" i="7"/>
  <c r="A886" i="7"/>
  <c r="D695" i="7"/>
  <c r="C454" i="7"/>
  <c r="A496" i="7"/>
  <c r="D490" i="7"/>
  <c r="E518" i="7"/>
  <c r="E441" i="7"/>
  <c r="B989" i="7"/>
  <c r="E442" i="7"/>
  <c r="C931" i="7"/>
  <c r="D1021" i="7"/>
  <c r="E324" i="7"/>
  <c r="D852" i="7"/>
  <c r="B764" i="7"/>
  <c r="E987" i="7"/>
  <c r="D677" i="7"/>
  <c r="A853" i="7"/>
  <c r="B814" i="7"/>
  <c r="E682" i="7"/>
  <c r="C535" i="7"/>
  <c r="E901" i="7"/>
  <c r="A588" i="7"/>
  <c r="B665" i="7"/>
  <c r="B869" i="7"/>
  <c r="E585" i="7"/>
  <c r="B554" i="7"/>
  <c r="D932" i="7"/>
  <c r="E919" i="7"/>
  <c r="D516" i="7"/>
  <c r="A896" i="7"/>
  <c r="D519" i="7"/>
  <c r="A940" i="7"/>
  <c r="D633" i="7"/>
  <c r="A586" i="7"/>
  <c r="C430" i="7"/>
  <c r="E777" i="7"/>
  <c r="D897" i="7"/>
  <c r="A719" i="7"/>
  <c r="E601" i="7"/>
  <c r="A525" i="7"/>
  <c r="A630" i="7"/>
  <c r="D373" i="7"/>
  <c r="C576" i="7"/>
  <c r="E654" i="7"/>
  <c r="A332" i="7"/>
  <c r="C469" i="7"/>
  <c r="D483" i="7"/>
  <c r="B564" i="7"/>
  <c r="D745" i="7"/>
  <c r="C876" i="7"/>
  <c r="A1039" i="7"/>
  <c r="E453" i="7"/>
  <c r="B445" i="7"/>
  <c r="C694" i="7"/>
  <c r="E783" i="7"/>
  <c r="E299" i="7"/>
  <c r="D542" i="7"/>
  <c r="B771" i="7"/>
  <c r="E329" i="7"/>
  <c r="C502" i="7"/>
  <c r="B593" i="7"/>
  <c r="D803" i="7"/>
  <c r="B694" i="7"/>
  <c r="D970" i="7"/>
  <c r="C947" i="7"/>
  <c r="E568" i="7"/>
  <c r="C570" i="7"/>
  <c r="E405" i="7"/>
  <c r="D251" i="7"/>
  <c r="A246" i="7"/>
  <c r="A617" i="7"/>
  <c r="A498" i="7"/>
  <c r="E301" i="7"/>
  <c r="B680" i="7"/>
  <c r="A481" i="7"/>
  <c r="C852" i="7"/>
  <c r="C849" i="7"/>
  <c r="E581" i="7"/>
  <c r="C641" i="7"/>
  <c r="B281" i="7"/>
  <c r="B300" i="7"/>
  <c r="E183" i="7"/>
  <c r="A225" i="7"/>
  <c r="E837" i="7"/>
  <c r="E509" i="7"/>
  <c r="E909" i="7"/>
  <c r="D881" i="7"/>
  <c r="C674" i="7"/>
  <c r="A315" i="7"/>
  <c r="C293" i="7"/>
  <c r="E316" i="7"/>
  <c r="B167" i="7"/>
  <c r="A1001" i="7"/>
  <c r="D331" i="7"/>
  <c r="E980" i="7"/>
  <c r="E209" i="7"/>
  <c r="E899" i="7"/>
  <c r="C485" i="7"/>
  <c r="B174" i="7"/>
  <c r="E809" i="7"/>
  <c r="A181" i="7"/>
  <c r="E273" i="7"/>
  <c r="A831" i="7"/>
  <c r="B351" i="7"/>
  <c r="E434" i="7"/>
  <c r="D421" i="7"/>
  <c r="B261" i="7"/>
  <c r="B294" i="7"/>
  <c r="B746" i="7"/>
  <c r="E276" i="7"/>
  <c r="B356" i="7"/>
  <c r="B258" i="7"/>
  <c r="B172" i="7"/>
  <c r="B296" i="7"/>
  <c r="E384" i="7"/>
  <c r="A702" i="7"/>
  <c r="A642" i="7"/>
  <c r="A863" i="7"/>
  <c r="E832" i="7"/>
  <c r="A408" i="7"/>
  <c r="D456" i="7"/>
  <c r="A236" i="7"/>
  <c r="C614" i="7"/>
  <c r="B649" i="7"/>
  <c r="B978" i="7"/>
  <c r="C521" i="7"/>
  <c r="D642" i="7"/>
  <c r="D936" i="7"/>
  <c r="C539" i="7"/>
  <c r="C1016" i="7"/>
  <c r="D397" i="7"/>
  <c r="E204" i="7"/>
  <c r="C957" i="7"/>
  <c r="D256" i="7"/>
  <c r="D245" i="7"/>
  <c r="A537" i="7"/>
  <c r="D520" i="7"/>
  <c r="C872" i="7"/>
  <c r="A990" i="7"/>
  <c r="B1014" i="7"/>
  <c r="B621" i="7"/>
  <c r="C718" i="7"/>
  <c r="E296" i="7"/>
  <c r="E363" i="7"/>
  <c r="E658" i="7"/>
  <c r="A277" i="7"/>
  <c r="C773" i="7"/>
  <c r="C433" i="7"/>
  <c r="A743" i="7"/>
  <c r="D895" i="7"/>
  <c r="E210" i="7"/>
  <c r="C203" i="7"/>
  <c r="A479" i="7"/>
  <c r="E199" i="7"/>
  <c r="A477" i="7"/>
  <c r="A700" i="7"/>
  <c r="C443" i="7"/>
  <c r="E620" i="7"/>
  <c r="D906" i="7"/>
  <c r="B925" i="7"/>
  <c r="C767" i="7"/>
  <c r="A266" i="7"/>
  <c r="B230" i="7"/>
  <c r="B626" i="7"/>
  <c r="C638" i="7"/>
  <c r="A750" i="7"/>
  <c r="C191" i="7"/>
  <c r="C945" i="7"/>
  <c r="B446" i="7"/>
  <c r="B604" i="7"/>
  <c r="B322" i="7"/>
  <c r="A880" i="7"/>
  <c r="D524" i="7"/>
  <c r="B802" i="7"/>
  <c r="C387" i="7"/>
  <c r="B697" i="7"/>
  <c r="A425" i="7"/>
  <c r="B391" i="7"/>
  <c r="E1009" i="7"/>
  <c r="B839" i="7"/>
  <c r="E970" i="7"/>
  <c r="E483" i="7"/>
  <c r="A198" i="7"/>
  <c r="D444" i="7"/>
  <c r="B781" i="7"/>
  <c r="A589" i="7"/>
  <c r="B430" i="7"/>
  <c r="A888" i="7"/>
  <c r="B759" i="7"/>
  <c r="B539" i="7"/>
  <c r="D790" i="7"/>
  <c r="B535" i="7"/>
  <c r="B753" i="7"/>
  <c r="E348" i="7"/>
  <c r="D194" i="7"/>
  <c r="A597" i="7"/>
  <c r="A541" i="7"/>
  <c r="C492" i="7"/>
  <c r="A587" i="7"/>
  <c r="C739" i="7"/>
  <c r="E828" i="7"/>
  <c r="E201" i="7"/>
  <c r="E733" i="7"/>
  <c r="C776" i="7"/>
  <c r="D270" i="7"/>
  <c r="C248" i="7"/>
  <c r="B409" i="7"/>
  <c r="D575" i="7"/>
  <c r="D670" i="7"/>
  <c r="E683" i="7"/>
  <c r="B545" i="7"/>
  <c r="D592" i="7"/>
  <c r="B810" i="7"/>
  <c r="D1028" i="7"/>
  <c r="A410" i="7"/>
  <c r="C868" i="7"/>
  <c r="E182" i="7"/>
  <c r="A544" i="7"/>
  <c r="D653" i="7"/>
  <c r="C597" i="7"/>
  <c r="C351" i="7"/>
  <c r="C386" i="7"/>
  <c r="A932" i="7"/>
  <c r="D554" i="7"/>
  <c r="C170" i="7"/>
  <c r="E228" i="7"/>
  <c r="D704" i="7"/>
  <c r="E310" i="7"/>
  <c r="B719" i="7"/>
  <c r="B195" i="7"/>
  <c r="E721" i="7"/>
  <c r="C338" i="7"/>
  <c r="E373" i="7"/>
  <c r="E540" i="7"/>
  <c r="E858" i="7"/>
  <c r="C844" i="7"/>
  <c r="C699" i="7"/>
  <c r="B661" i="7"/>
  <c r="E650" i="7"/>
  <c r="E807" i="7"/>
  <c r="E433" i="7"/>
  <c r="A402" i="7"/>
  <c r="C642" i="7"/>
  <c r="A777" i="7"/>
  <c r="E835" i="7"/>
  <c r="E822" i="7"/>
  <c r="E337" i="7"/>
  <c r="B769" i="7"/>
  <c r="A683" i="7"/>
  <c r="B197" i="7"/>
  <c r="E730" i="7"/>
  <c r="B813" i="7"/>
  <c r="D533" i="7"/>
  <c r="C679" i="7"/>
  <c r="E960" i="7"/>
  <c r="E823" i="7"/>
  <c r="C1033" i="7"/>
  <c r="D430" i="7"/>
  <c r="A420" i="7"/>
  <c r="B662" i="7"/>
  <c r="C1024" i="7"/>
  <c r="D399" i="7"/>
  <c r="B403" i="7"/>
  <c r="E787" i="7"/>
  <c r="A733" i="7"/>
  <c r="C171" i="7"/>
  <c r="C490" i="7"/>
  <c r="D761" i="7"/>
  <c r="D701" i="7"/>
  <c r="D972" i="7"/>
  <c r="D911" i="7"/>
  <c r="A969" i="7"/>
  <c r="C705" i="7"/>
  <c r="A392" i="7"/>
  <c r="C743" i="7"/>
  <c r="B876" i="7"/>
  <c r="C731" i="7"/>
  <c r="E665" i="7"/>
  <c r="B368" i="7"/>
  <c r="D883" i="7"/>
  <c r="E827" i="7"/>
  <c r="A493" i="7"/>
  <c r="C313" i="7"/>
  <c r="D819" i="7"/>
  <c r="C176" i="7"/>
  <c r="C447" i="7"/>
  <c r="B873" i="7"/>
  <c r="D560" i="7"/>
  <c r="E386" i="7"/>
  <c r="D706" i="7"/>
  <c r="C823" i="7"/>
  <c r="E436" i="7"/>
  <c r="E684" i="7"/>
  <c r="A581" i="7"/>
  <c r="E841" i="7"/>
  <c r="D599" i="7"/>
  <c r="A911" i="7"/>
  <c r="A876" i="7"/>
  <c r="E457" i="7"/>
  <c r="C814" i="7"/>
  <c r="E727" i="7"/>
  <c r="E710" i="7"/>
  <c r="B355" i="7"/>
  <c r="B526" i="7"/>
  <c r="B462" i="7"/>
  <c r="D920" i="7"/>
  <c r="B405" i="7"/>
  <c r="A530" i="7"/>
  <c r="A650" i="7"/>
  <c r="B414" i="7"/>
  <c r="D692" i="7"/>
  <c r="D509" i="7"/>
  <c r="E598" i="7"/>
  <c r="A722" i="7"/>
  <c r="D941" i="7"/>
  <c r="C695" i="7"/>
  <c r="B689" i="7"/>
  <c r="B990" i="7"/>
  <c r="B993" i="7"/>
  <c r="E550" i="7"/>
  <c r="D764" i="7"/>
  <c r="B540" i="7"/>
  <c r="E1044" i="7"/>
  <c r="B512" i="7"/>
  <c r="D345" i="7"/>
  <c r="B457" i="7"/>
  <c r="E243" i="7"/>
  <c r="B460" i="7"/>
  <c r="B804" i="7"/>
  <c r="B733" i="7"/>
  <c r="A233" i="7"/>
  <c r="A561" i="7"/>
  <c r="B618" i="7"/>
  <c r="D698" i="7"/>
  <c r="C669" i="7"/>
  <c r="D996" i="7"/>
  <c r="B1011" i="7"/>
  <c r="A502" i="7"/>
  <c r="E905" i="7"/>
  <c r="A615" i="7"/>
  <c r="B264" i="7"/>
  <c r="A941" i="7"/>
  <c r="C786" i="7"/>
  <c r="B841" i="7"/>
  <c r="D964" i="7"/>
  <c r="E1020" i="7"/>
  <c r="A293" i="7"/>
  <c r="C863" i="7"/>
  <c r="E249" i="7"/>
  <c r="C770" i="7"/>
  <c r="D863" i="7"/>
  <c r="B892" i="7"/>
  <c r="A716" i="7"/>
  <c r="B714" i="7"/>
  <c r="C909" i="7"/>
  <c r="B419" i="7"/>
  <c r="C911" i="7"/>
  <c r="A376" i="7"/>
  <c r="B1036" i="7"/>
  <c r="B946" i="7"/>
  <c r="C311" i="7"/>
  <c r="A998" i="7"/>
  <c r="A810" i="7"/>
  <c r="D955" i="7"/>
  <c r="D661" i="7"/>
  <c r="C613" i="7"/>
  <c r="A462" i="7"/>
  <c r="C960" i="7"/>
  <c r="C882" i="7"/>
  <c r="C274" i="7"/>
  <c r="D209" i="7"/>
  <c r="E742" i="7"/>
  <c r="B291" i="7"/>
  <c r="E489" i="7"/>
  <c r="B328" i="7"/>
  <c r="D220" i="7"/>
  <c r="C220" i="7"/>
  <c r="B942" i="7"/>
  <c r="B829" i="7"/>
  <c r="D705" i="7"/>
  <c r="C524" i="7"/>
  <c r="E551" i="7"/>
  <c r="D217" i="7"/>
  <c r="D191" i="7"/>
  <c r="B923" i="7"/>
  <c r="A735" i="7"/>
  <c r="D293" i="7"/>
  <c r="B332" i="7"/>
  <c r="B782" i="7"/>
  <c r="C307" i="7"/>
  <c r="C452" i="7"/>
  <c r="C629" i="7"/>
  <c r="B1035" i="7"/>
  <c r="C703" i="7"/>
  <c r="D190" i="7"/>
  <c r="A877" i="7"/>
  <c r="E521" i="7"/>
  <c r="B871" i="7"/>
  <c r="E747" i="7"/>
  <c r="E895" i="7"/>
  <c r="E194" i="7"/>
  <c r="C728" i="7"/>
  <c r="D239" i="7"/>
  <c r="B416" i="7"/>
  <c r="E928" i="7"/>
  <c r="B706" i="7"/>
  <c r="C915" i="7"/>
  <c r="C373" i="7"/>
  <c r="A590" i="7"/>
  <c r="C974" i="7"/>
  <c r="E190" i="7"/>
  <c r="A207" i="7"/>
  <c r="B280" i="7"/>
  <c r="D493" i="7"/>
  <c r="B938" i="7"/>
  <c r="D295" i="7"/>
  <c r="D632" i="7"/>
  <c r="A889" i="7"/>
  <c r="E815" i="7"/>
  <c r="C749" i="7"/>
  <c r="B505" i="7"/>
  <c r="C833" i="7"/>
  <c r="C846" i="7"/>
  <c r="C348" i="7"/>
  <c r="E900" i="7"/>
  <c r="C455" i="7"/>
  <c r="D356" i="7"/>
  <c r="C473" i="7"/>
  <c r="B506" i="7"/>
  <c r="E802" i="7"/>
  <c r="B728" i="7"/>
  <c r="A296" i="7"/>
  <c r="E746" i="7"/>
  <c r="D179" i="7"/>
  <c r="B878" i="7"/>
  <c r="A732" i="7"/>
  <c r="C582" i="7"/>
  <c r="B392" i="7"/>
  <c r="D495" i="7"/>
  <c r="B860" i="7"/>
  <c r="A272" i="7"/>
  <c r="A475" i="7"/>
  <c r="B580" i="7"/>
  <c r="C234" i="7"/>
  <c r="E718" i="7"/>
  <c r="B921" i="7"/>
  <c r="B377" i="7"/>
  <c r="C700" i="7"/>
  <c r="B877" i="7"/>
  <c r="D821" i="7"/>
  <c r="E818" i="7"/>
  <c r="E466" i="7"/>
  <c r="A790" i="7"/>
  <c r="A613" i="7"/>
  <c r="D400" i="7"/>
  <c r="B182" i="7"/>
  <c r="A239" i="7"/>
  <c r="C445" i="7"/>
  <c r="E672" i="7"/>
  <c r="D503" i="7"/>
  <c r="D351" i="7"/>
  <c r="A654" i="7"/>
  <c r="C233" i="7"/>
  <c r="C1003" i="7"/>
  <c r="C223" i="7"/>
  <c r="B858" i="7"/>
  <c r="E291" i="7"/>
  <c r="E799" i="7"/>
  <c r="E728" i="7"/>
  <c r="E572" i="7"/>
  <c r="B652" i="7"/>
  <c r="E507" i="7"/>
  <c r="D343" i="7"/>
  <c r="E265" i="7"/>
  <c r="C1029" i="7"/>
  <c r="D899" i="7"/>
  <c r="E846" i="7"/>
  <c r="B259" i="7"/>
  <c r="C970" i="7"/>
  <c r="A499" i="7"/>
  <c r="A676" i="7"/>
  <c r="E725" i="7"/>
  <c r="E198" i="7"/>
  <c r="B864" i="7"/>
  <c r="A350" i="7"/>
  <c r="B827" i="7"/>
  <c r="C575" i="7"/>
  <c r="D763" i="7"/>
  <c r="B922" i="7"/>
  <c r="D1035" i="7"/>
  <c r="A390" i="7"/>
  <c r="B588" i="7"/>
  <c r="B831" i="7"/>
  <c r="A924" i="7"/>
  <c r="B179" i="7"/>
  <c r="A403" i="7"/>
  <c r="A830" i="7"/>
  <c r="D945" i="7"/>
  <c r="A686" i="7"/>
  <c r="E996" i="7"/>
  <c r="D388" i="7"/>
  <c r="C736" i="7"/>
  <c r="C526" i="7"/>
  <c r="A279" i="7"/>
  <c r="B683" i="7"/>
  <c r="E510" i="7"/>
  <c r="B532" i="7"/>
  <c r="E838" i="7"/>
  <c r="B359" i="7"/>
  <c r="A352" i="7"/>
  <c r="D427" i="7"/>
  <c r="A517" i="7"/>
  <c r="E950" i="7"/>
  <c r="C591" i="7"/>
  <c r="C428" i="7"/>
  <c r="D846" i="7"/>
  <c r="C647" i="7"/>
  <c r="E422" i="7"/>
  <c r="C780" i="7"/>
  <c r="E419" i="7"/>
  <c r="C850" i="7"/>
  <c r="E722" i="7"/>
  <c r="E345" i="7"/>
  <c r="A894" i="7"/>
  <c r="B823" i="7"/>
  <c r="B334" i="7"/>
  <c r="C499" i="7"/>
  <c r="C683" i="7"/>
  <c r="E404" i="7"/>
  <c r="C905" i="7"/>
  <c r="A669" i="7"/>
  <c r="E566" i="7"/>
  <c r="C561" i="7"/>
  <c r="A566" i="7"/>
  <c r="A1038" i="7"/>
  <c r="E920" i="7"/>
  <c r="A470" i="7"/>
  <c r="C986" i="7"/>
  <c r="E975" i="7"/>
  <c r="C322" i="7"/>
  <c r="A463" i="7"/>
  <c r="B488" i="7"/>
  <c r="E745" i="7"/>
  <c r="E637" i="7"/>
  <c r="B656" i="7"/>
  <c r="D880" i="7"/>
  <c r="E689" i="7"/>
  <c r="D767" i="7"/>
  <c r="D416" i="7"/>
  <c r="E892" i="7"/>
  <c r="E731" i="7"/>
  <c r="A395" i="7"/>
  <c r="E781" i="7"/>
  <c r="A633" i="7"/>
  <c r="A869" i="7"/>
  <c r="C1044" i="7"/>
  <c r="C682" i="7"/>
  <c r="E464" i="7"/>
  <c r="D436" i="7"/>
  <c r="C533" i="7"/>
  <c r="A623" i="7"/>
  <c r="D973" i="7"/>
  <c r="C467" i="7"/>
  <c r="A972" i="7"/>
  <c r="B455" i="7"/>
  <c r="D335" i="7"/>
  <c r="E398" i="7"/>
  <c r="D376" i="7"/>
  <c r="E662" i="7"/>
  <c r="E696" i="7"/>
  <c r="E1012" i="7"/>
  <c r="E421" i="7"/>
  <c r="C335" i="7"/>
  <c r="E506" i="7"/>
  <c r="C341" i="7"/>
  <c r="C479" i="7"/>
  <c r="A797" i="7"/>
  <c r="E706" i="7"/>
  <c r="D641" i="7"/>
  <c r="E972" i="7"/>
  <c r="D1042" i="7"/>
  <c r="A508" i="7"/>
  <c r="C1272" i="7"/>
  <c r="B544" i="7"/>
  <c r="D640" i="7"/>
  <c r="D445" i="7"/>
  <c r="A540" i="7"/>
  <c r="B326" i="7"/>
  <c r="C1032" i="7"/>
  <c r="E851" i="7"/>
  <c r="B313" i="7"/>
  <c r="A787" i="7"/>
  <c r="B387" i="7"/>
  <c r="D572" i="7"/>
  <c r="E923" i="7"/>
  <c r="C185" i="7"/>
  <c r="C377" i="7"/>
  <c r="C357" i="7"/>
  <c r="B198" i="7"/>
  <c r="C184" i="7"/>
  <c r="E686" i="7"/>
  <c r="E884" i="7"/>
  <c r="D183" i="7"/>
  <c r="C908" i="7"/>
  <c r="D727" i="7"/>
  <c r="D738" i="7"/>
  <c r="A659" i="7"/>
  <c r="B402" i="7"/>
  <c r="D280" i="7"/>
  <c r="D1020" i="7"/>
  <c r="E766" i="7"/>
  <c r="D741" i="7"/>
  <c r="A385" i="7"/>
  <c r="A781" i="7"/>
  <c r="D947" i="7"/>
  <c r="A446" i="7"/>
  <c r="A503" i="7"/>
  <c r="D320" i="7"/>
  <c r="E435" i="7"/>
  <c r="E628" i="7"/>
  <c r="A426" i="7"/>
  <c r="E625" i="7"/>
  <c r="B524" i="7"/>
  <c r="B443" i="7"/>
  <c r="B678" i="7"/>
  <c r="C367" i="7"/>
  <c r="B874" i="7"/>
  <c r="E850" i="7"/>
  <c r="A445" i="7"/>
  <c r="D618" i="7"/>
  <c r="A928" i="7"/>
  <c r="B947" i="7"/>
  <c r="E939" i="7"/>
  <c r="B815" i="7"/>
  <c r="A400" i="7"/>
  <c r="B1039" i="7"/>
  <c r="C671" i="7"/>
  <c r="C1039" i="7"/>
  <c r="D172" i="7"/>
  <c r="E947" i="7"/>
  <c r="D523" i="7"/>
  <c r="C1008" i="7"/>
  <c r="C654" i="7"/>
  <c r="B307" i="7"/>
  <c r="E780" i="7"/>
  <c r="A467" i="7"/>
  <c r="D1004" i="7"/>
  <c r="A717" i="7"/>
  <c r="E311" i="7"/>
  <c r="A1004" i="7"/>
  <c r="D594" i="7"/>
  <c r="E341" i="7"/>
  <c r="C764" i="7"/>
  <c r="B617" i="7"/>
  <c r="C472" i="7"/>
  <c r="D437" i="7"/>
  <c r="D595" i="7"/>
  <c r="B308" i="7"/>
  <c r="C812" i="7"/>
  <c r="A413" i="7"/>
  <c r="B528" i="7"/>
  <c r="D797" i="7"/>
  <c r="E1042" i="7"/>
  <c r="C937" i="7"/>
  <c r="D1034" i="7"/>
  <c r="A622" i="7"/>
  <c r="B269" i="7"/>
  <c r="A252" i="7"/>
  <c r="C765" i="7"/>
  <c r="C916" i="7"/>
  <c r="C962" i="7"/>
  <c r="D700" i="7"/>
  <c r="D709" i="7"/>
  <c r="D346" i="7"/>
  <c r="D422" i="7"/>
  <c r="C511" i="7"/>
  <c r="A348" i="7"/>
  <c r="B369" i="7"/>
  <c r="D858" i="7"/>
  <c r="B1171" i="7"/>
  <c r="A382" i="7"/>
  <c r="C312" i="7"/>
  <c r="B408" i="7"/>
  <c r="E784" i="7"/>
  <c r="A847" i="7"/>
  <c r="B229" i="7"/>
  <c r="B530" i="7"/>
  <c r="C635" i="7"/>
  <c r="C934" i="7"/>
  <c r="A203" i="7"/>
  <c r="C977" i="7"/>
  <c r="C1017" i="7"/>
  <c r="D591" i="7"/>
  <c r="A230" i="7"/>
  <c r="D628" i="7"/>
  <c r="B461" i="7"/>
  <c r="C305" i="7"/>
  <c r="E1030" i="7"/>
  <c r="A222" i="7"/>
  <c r="E711" i="7"/>
  <c r="C527" i="7"/>
  <c r="C201" i="7"/>
  <c r="B385" i="7"/>
  <c r="E309" i="7"/>
  <c r="B246" i="7"/>
  <c r="A245" i="7"/>
  <c r="D384" i="7"/>
  <c r="D828" i="7"/>
  <c r="E500" i="7"/>
  <c r="C1013" i="7"/>
  <c r="D485" i="7"/>
  <c r="C292" i="7"/>
  <c r="B447" i="7"/>
  <c r="B988" i="7"/>
  <c r="C207" i="7"/>
  <c r="A268" i="7"/>
  <c r="D682" i="7"/>
  <c r="C182" i="7"/>
  <c r="B817" i="7"/>
  <c r="A874" i="7"/>
  <c r="B666" i="7"/>
  <c r="A786" i="7"/>
  <c r="D332" i="7"/>
  <c r="C727" i="7"/>
  <c r="B1038" i="7"/>
  <c r="D379" i="7"/>
  <c r="C628" i="7"/>
  <c r="D201" i="7"/>
  <c r="B754" i="7"/>
  <c r="A471" i="7"/>
  <c r="C842" i="7"/>
  <c r="C992" i="7"/>
  <c r="D577" i="7"/>
  <c r="E914" i="7"/>
  <c r="E456" i="7"/>
  <c r="A723" i="7"/>
  <c r="A416" i="7"/>
  <c r="D804" i="7"/>
  <c r="B367" i="7"/>
  <c r="A449" i="7"/>
  <c r="E526" i="7"/>
  <c r="A690" i="7"/>
  <c r="A365" i="7"/>
  <c r="C847" i="7"/>
  <c r="E857" i="7"/>
  <c r="B779" i="7"/>
  <c r="B507" i="7"/>
  <c r="E491" i="7"/>
  <c r="E824" i="7"/>
  <c r="E989" i="7"/>
  <c r="A511" i="7"/>
  <c r="D355" i="7"/>
  <c r="C722" i="7"/>
  <c r="C550" i="7"/>
  <c r="D749" i="7"/>
  <c r="A870" i="7"/>
  <c r="E1620" i="7"/>
  <c r="A1594" i="7"/>
  <c r="A1407" i="7"/>
  <c r="A1550" i="7"/>
  <c r="E1591" i="7"/>
  <c r="C208" i="7"/>
  <c r="C476" i="7"/>
  <c r="B791" i="7"/>
  <c r="C318" i="7"/>
  <c r="B718" i="7"/>
  <c r="E350" i="7"/>
  <c r="C449" i="7"/>
  <c r="C843" i="7"/>
  <c r="D302" i="7"/>
  <c r="C884" i="7"/>
  <c r="B224" i="7"/>
  <c r="C194" i="7"/>
  <c r="E428" i="7"/>
  <c r="B282" i="7"/>
  <c r="B726" i="7"/>
  <c r="D915" i="7"/>
  <c r="C774" i="7"/>
  <c r="B404" i="7"/>
  <c r="E218" i="7"/>
  <c r="A770" i="7"/>
  <c r="C198" i="7"/>
  <c r="D977" i="7"/>
  <c r="A290" i="7"/>
  <c r="A176" i="7"/>
  <c r="B736" i="7"/>
  <c r="A357" i="7"/>
  <c r="A992" i="7"/>
  <c r="B643" i="7"/>
  <c r="C504" i="7"/>
  <c r="A319" i="7"/>
  <c r="D193" i="7"/>
  <c r="D247" i="7"/>
  <c r="C410" i="7"/>
  <c r="E263" i="7"/>
  <c r="B276" i="7"/>
  <c r="A766" i="7"/>
  <c r="A271" i="7"/>
  <c r="B715" i="7"/>
  <c r="B767" i="7"/>
  <c r="E333" i="7"/>
  <c r="E820" i="7"/>
  <c r="D1010" i="7"/>
  <c r="D666" i="7"/>
  <c r="A638" i="7"/>
  <c r="B772" i="7"/>
  <c r="E267" i="7"/>
  <c r="B226" i="7"/>
  <c r="A369" i="7"/>
  <c r="E659" i="7"/>
  <c r="A917" i="7"/>
  <c r="A429" i="7"/>
  <c r="E596" i="7"/>
  <c r="C251" i="7"/>
  <c r="D843" i="7"/>
  <c r="C891" i="7"/>
  <c r="E793" i="7"/>
  <c r="E978" i="7"/>
  <c r="D464" i="7"/>
  <c r="C213" i="7"/>
  <c r="C534" i="7"/>
  <c r="E931" i="7"/>
  <c r="E503" i="7"/>
  <c r="C399" i="7"/>
  <c r="A627" i="7"/>
  <c r="A192" i="7"/>
  <c r="C264" i="7"/>
  <c r="D303" i="7"/>
  <c r="E460" i="7"/>
  <c r="D188" i="7"/>
  <c r="B353" i="7"/>
  <c r="B637" i="7"/>
  <c r="E614" i="7"/>
  <c r="E639" i="7"/>
  <c r="B301" i="7"/>
  <c r="C602" i="7"/>
  <c r="D253" i="7"/>
  <c r="C253" i="7"/>
  <c r="D530" i="7"/>
  <c r="A567" i="7"/>
  <c r="B721" i="7"/>
  <c r="C729" i="7"/>
  <c r="C356" i="7"/>
  <c r="C622" i="7"/>
  <c r="D760" i="7"/>
  <c r="A300" i="7"/>
  <c r="B178" i="7"/>
  <c r="E214" i="7"/>
  <c r="C568" i="7"/>
  <c r="E593" i="7"/>
  <c r="E1016" i="7"/>
  <c r="B465" i="7"/>
  <c r="B612" i="7"/>
  <c r="A483" i="7"/>
  <c r="A715" i="7"/>
  <c r="E262" i="7"/>
  <c r="A437" i="7"/>
  <c r="D940" i="7"/>
  <c r="B761" i="7"/>
  <c r="E915" i="7"/>
  <c r="B256" i="7"/>
  <c r="E1010" i="7"/>
  <c r="C572" i="7"/>
  <c r="B228" i="7"/>
  <c r="E515" i="7"/>
  <c r="D743" i="7"/>
  <c r="D882" i="7"/>
  <c r="A468" i="7"/>
  <c r="B289" i="7"/>
  <c r="D1025" i="7"/>
  <c r="E594" i="7"/>
  <c r="B787" i="7"/>
  <c r="E272" i="7"/>
  <c r="A302" i="7"/>
  <c r="E253" i="7"/>
  <c r="D690" i="7"/>
  <c r="A194" i="7"/>
  <c r="E313" i="7"/>
  <c r="C848" i="7"/>
  <c r="E323" i="7"/>
  <c r="D826" i="7"/>
  <c r="C790" i="7"/>
  <c r="C189" i="7"/>
  <c r="C390" i="7"/>
  <c r="C541" i="7"/>
  <c r="B757" i="7"/>
  <c r="D982" i="7"/>
  <c r="B406" i="7"/>
  <c r="A592" i="7"/>
  <c r="D230" i="7"/>
  <c r="D668" i="7"/>
  <c r="B205" i="7"/>
  <c r="D413" i="7"/>
  <c r="C869" i="7"/>
  <c r="A632" i="7"/>
  <c r="D756" i="7"/>
  <c r="D769" i="7"/>
  <c r="E370" i="7"/>
  <c r="E221" i="7"/>
  <c r="B170" i="7"/>
  <c r="D290" i="7"/>
  <c r="A602" i="7"/>
  <c r="D835" i="7"/>
  <c r="C946" i="7"/>
  <c r="C239" i="7"/>
  <c r="C481" i="7"/>
  <c r="B783" i="7"/>
  <c r="D259" i="7"/>
  <c r="E169" i="7"/>
  <c r="A547" i="7"/>
  <c r="B278" i="7"/>
  <c r="C710" i="7"/>
  <c r="B710" i="7"/>
  <c r="E226" i="7"/>
  <c r="A984" i="7"/>
  <c r="D987" i="7"/>
  <c r="B812" i="7"/>
  <c r="D799" i="7"/>
  <c r="E196" i="7"/>
  <c r="E921" i="7"/>
  <c r="D1011" i="7"/>
  <c r="C199" i="7"/>
  <c r="C330" i="7"/>
  <c r="A900" i="7"/>
  <c r="B537" i="7"/>
  <c r="E286" i="7"/>
  <c r="C995" i="7"/>
  <c r="C226" i="7"/>
  <c r="C435" i="7"/>
  <c r="E220" i="7"/>
  <c r="E992" i="7"/>
  <c r="E966" i="7"/>
  <c r="B684" i="7"/>
  <c r="C552" i="7"/>
  <c r="A362" i="7"/>
  <c r="E463" i="7"/>
  <c r="B305" i="7"/>
  <c r="B206" i="7"/>
  <c r="D584" i="7"/>
  <c r="A327" i="7"/>
  <c r="B976" i="7"/>
  <c r="A424" i="7"/>
  <c r="A989" i="7"/>
  <c r="B840" i="7"/>
  <c r="B1037" i="7"/>
  <c r="A484" i="7"/>
  <c r="B1013" i="7"/>
  <c r="A337" i="7"/>
  <c r="C715" i="7"/>
  <c r="A497" i="7"/>
  <c r="B592" i="7"/>
  <c r="D313" i="7"/>
  <c r="D891" i="7"/>
  <c r="A967" i="7"/>
  <c r="A519" i="7"/>
  <c r="A384" i="7"/>
  <c r="E1032" i="7"/>
  <c r="E281" i="7"/>
  <c r="C1037" i="7"/>
  <c r="E918" i="7"/>
  <c r="C877" i="7"/>
  <c r="E184" i="7"/>
  <c r="D834" i="7"/>
  <c r="B702" i="7"/>
  <c r="C913" i="7"/>
  <c r="C809" i="7"/>
  <c r="E913" i="7"/>
  <c r="C592" i="7"/>
  <c r="B768" i="7"/>
  <c r="B866" i="7"/>
  <c r="D650" i="7"/>
  <c r="C298" i="7"/>
  <c r="A734" i="7"/>
  <c r="D993" i="7"/>
  <c r="B358" i="7"/>
  <c r="E752" i="7"/>
  <c r="A929" i="7"/>
  <c r="D556" i="7"/>
  <c r="D634" i="7"/>
  <c r="B515" i="7"/>
  <c r="C910" i="7"/>
  <c r="A593" i="7"/>
  <c r="B635" i="7"/>
  <c r="D545" i="7"/>
  <c r="B312" i="7"/>
  <c r="C323" i="7"/>
  <c r="D693" i="7"/>
  <c r="A907" i="7"/>
  <c r="C407" i="7"/>
  <c r="E737" i="7"/>
  <c r="B740" i="7"/>
  <c r="B425" i="7"/>
  <c r="B345" i="7"/>
  <c r="A756" i="7"/>
  <c r="A811" i="7"/>
  <c r="D418" i="7"/>
  <c r="C873" i="7"/>
  <c r="E501" i="7"/>
  <c r="D703" i="7"/>
  <c r="D479" i="7"/>
  <c r="B316" i="7"/>
  <c r="E317" i="7"/>
  <c r="E238" i="7"/>
  <c r="A291" i="7"/>
  <c r="B453" i="7"/>
  <c r="C368" i="7"/>
  <c r="A845" i="7"/>
  <c r="E661" i="7"/>
  <c r="E334" i="7"/>
  <c r="C888" i="7"/>
  <c r="B932" i="7"/>
  <c r="B209" i="7"/>
  <c r="A368" i="7"/>
  <c r="E211" i="7"/>
  <c r="B908" i="7"/>
  <c r="D467" i="7"/>
  <c r="A509" i="7"/>
  <c r="C1005" i="7"/>
  <c r="C436" i="7"/>
  <c r="B279" i="7"/>
  <c r="E319" i="7"/>
  <c r="A265" i="7"/>
  <c r="B173" i="7"/>
  <c r="C763" i="7"/>
  <c r="A621" i="7"/>
  <c r="A758" i="7"/>
  <c r="E395" i="7"/>
  <c r="A299" i="7"/>
  <c r="E549" i="7"/>
  <c r="A591" i="7"/>
  <c r="A211" i="7"/>
  <c r="E185" i="7"/>
  <c r="A249" i="7"/>
  <c r="B202" i="7"/>
  <c r="A822" i="7"/>
  <c r="A904" i="7"/>
  <c r="C976" i="7"/>
  <c r="A982" i="7"/>
  <c r="E759" i="7"/>
  <c r="B808" i="7"/>
  <c r="C998" i="7"/>
  <c r="B543" i="7"/>
  <c r="B994" i="7"/>
  <c r="A631" i="7"/>
  <c r="B685" i="7"/>
  <c r="A197" i="7"/>
  <c r="C462" i="7"/>
  <c r="A821" i="7"/>
  <c r="C302" i="7"/>
  <c r="C241" i="7"/>
  <c r="C806" i="7"/>
  <c r="B654" i="7"/>
  <c r="B255" i="7"/>
  <c r="A538" i="7"/>
  <c r="D563" i="7"/>
  <c r="B413" i="7"/>
  <c r="C975" i="7"/>
  <c r="A441" i="7"/>
  <c r="A552" i="7"/>
  <c r="E342" i="7"/>
  <c r="E232" i="7"/>
  <c r="E590" i="7"/>
  <c r="D714" i="7"/>
  <c r="D291" i="7"/>
  <c r="A626" i="7"/>
  <c r="B645" i="7"/>
  <c r="C168" i="7"/>
  <c r="D472" i="7"/>
  <c r="A431" i="7"/>
  <c r="D744" i="7"/>
  <c r="C325" i="7"/>
  <c r="E476" i="7"/>
  <c r="D613" i="7"/>
  <c r="E941" i="7"/>
  <c r="E528" i="7"/>
  <c r="B299" i="7"/>
  <c r="B192" i="7"/>
  <c r="A772" i="7"/>
  <c r="A421" i="7"/>
  <c r="E537" i="7"/>
  <c r="D318" i="7"/>
  <c r="B480" i="7"/>
  <c r="C493" i="7"/>
  <c r="A473" i="7"/>
  <c r="A317" i="7"/>
  <c r="A320" i="7"/>
  <c r="B207" i="7"/>
  <c r="B448" i="7"/>
  <c r="E758" i="7"/>
  <c r="E1028" i="7"/>
  <c r="C482" i="7"/>
  <c r="B717" i="7"/>
  <c r="E438" i="7"/>
  <c r="C973" i="7"/>
  <c r="B965" i="7"/>
  <c r="D1006" i="7"/>
  <c r="D627" i="7"/>
  <c r="E443" i="7"/>
  <c r="E977" i="7"/>
  <c r="A465" i="7"/>
  <c r="D233" i="7"/>
  <c r="C874" i="7"/>
  <c r="C523" i="7"/>
  <c r="B183" i="7"/>
  <c r="B511" i="7"/>
  <c r="C854" i="7"/>
  <c r="B267" i="7"/>
  <c r="A436" i="7"/>
  <c r="C530" i="7"/>
  <c r="B500" i="7"/>
  <c r="C327" i="7"/>
  <c r="C166" i="7"/>
  <c r="D249" i="7"/>
  <c r="A805" i="7"/>
  <c r="C894" i="7"/>
  <c r="D625" i="7"/>
  <c r="C256" i="7"/>
  <c r="E968" i="7"/>
  <c r="C680" i="7"/>
  <c r="A973" i="7"/>
  <c r="C887" i="7"/>
  <c r="B450" i="7"/>
  <c r="A737" i="7"/>
  <c r="A872" i="7"/>
  <c r="D867" i="7"/>
  <c r="B493" i="7"/>
  <c r="B1025" i="7"/>
  <c r="C250" i="7"/>
  <c r="C277" i="7"/>
  <c r="D609" i="7"/>
  <c r="B1032" i="7"/>
  <c r="E618" i="7"/>
  <c r="D759" i="7"/>
  <c r="A995" i="7"/>
  <c r="B625" i="7"/>
  <c r="B980" i="7"/>
  <c r="D308" i="7"/>
  <c r="C300" i="7"/>
  <c r="D448" i="7"/>
  <c r="A220" i="7"/>
  <c r="D615" i="7"/>
  <c r="B357" i="7"/>
  <c r="C660" i="7"/>
  <c r="A895" i="7"/>
  <c r="D771" i="7"/>
  <c r="A601" i="7"/>
  <c r="A321" i="7"/>
  <c r="D258" i="7"/>
  <c r="D728" i="7"/>
  <c r="C202" i="7"/>
  <c r="A326" i="7"/>
  <c r="E605" i="7"/>
  <c r="C231" i="7"/>
  <c r="E561" i="7"/>
  <c r="D537" i="7"/>
  <c r="B735" i="7"/>
  <c r="B235" i="7"/>
  <c r="D686" i="7"/>
  <c r="B243" i="7"/>
  <c r="D504" i="7"/>
  <c r="C409" i="7"/>
  <c r="D414" i="7"/>
  <c r="B495" i="7"/>
  <c r="C785" i="7"/>
  <c r="D551" i="7"/>
  <c r="E830" i="7"/>
  <c r="A506" i="7"/>
  <c r="E393" i="7"/>
  <c r="A778" i="7"/>
  <c r="B552" i="7"/>
  <c r="D685" i="7"/>
  <c r="C503" i="7"/>
  <c r="D647" i="7"/>
  <c r="A306" i="7"/>
  <c r="D849" i="7"/>
  <c r="C461" i="7"/>
  <c r="A808" i="7"/>
  <c r="B606" i="7"/>
  <c r="A942" i="7"/>
  <c r="E400" i="7"/>
  <c r="A571" i="7"/>
  <c r="B615" i="7"/>
  <c r="E203" i="7"/>
  <c r="E874" i="7"/>
  <c r="A381" i="7"/>
  <c r="E1025" i="7"/>
  <c r="C457" i="7"/>
  <c r="A946" i="7"/>
  <c r="E553" i="7"/>
  <c r="A918" i="7"/>
  <c r="C384" i="7"/>
  <c r="C620" i="7"/>
  <c r="A939" i="7"/>
  <c r="B330" i="7"/>
  <c r="C829" i="7"/>
  <c r="C693" i="7"/>
  <c r="D505" i="7"/>
  <c r="A725" i="7"/>
  <c r="A432" i="7"/>
  <c r="C639" i="7"/>
  <c r="B686" i="7"/>
  <c r="E448" i="7"/>
  <c r="C735" i="7"/>
  <c r="B571" i="7"/>
  <c r="D539" i="7"/>
  <c r="D382" i="7"/>
  <c r="E353" i="7"/>
  <c r="C621" i="7"/>
  <c r="D364" i="7"/>
  <c r="B907" i="7"/>
  <c r="C412" i="7"/>
  <c r="A890" i="7"/>
  <c r="E873" i="7"/>
  <c r="B881" i="7"/>
  <c r="C1009" i="7"/>
  <c r="E840" i="7"/>
  <c r="C943" i="7"/>
  <c r="A959" i="7"/>
  <c r="B882" i="7"/>
  <c r="D429" i="7"/>
  <c r="D862" i="7"/>
  <c r="E359" i="7"/>
  <c r="D829" i="7"/>
  <c r="D410" i="7"/>
  <c r="E794" i="7"/>
  <c r="E471" i="7"/>
  <c r="B234" i="7"/>
  <c r="C413" i="7"/>
  <c r="D659" i="7"/>
  <c r="E231" i="7"/>
  <c r="D371" i="7"/>
  <c r="C1038" i="7"/>
  <c r="C756" i="7"/>
  <c r="B962" i="7"/>
  <c r="D482" i="7"/>
  <c r="A755" i="7"/>
  <c r="C861" i="7"/>
  <c r="E894" i="7"/>
  <c r="C432" i="7"/>
  <c r="B970" i="7"/>
  <c r="D1022" i="7"/>
  <c r="B727" i="7"/>
  <c r="B549" i="7"/>
  <c r="E885" i="7"/>
  <c r="E557" i="7"/>
  <c r="C554" i="7"/>
  <c r="E723" i="7"/>
  <c r="E985" i="7"/>
  <c r="E786" i="7"/>
  <c r="D401" i="7"/>
  <c r="A457" i="7"/>
  <c r="B574" i="7"/>
  <c r="A412" i="7"/>
  <c r="B987" i="7"/>
  <c r="B542" i="7"/>
  <c r="B770" i="7"/>
  <c r="A495" i="7"/>
  <c r="A793" i="7"/>
  <c r="D909" i="7"/>
  <c r="D506" i="7"/>
  <c r="C451" i="7"/>
  <c r="A780" i="7"/>
  <c r="D736" i="7"/>
  <c r="D496" i="7"/>
  <c r="D620" i="7"/>
  <c r="D854" i="7"/>
  <c r="E882" i="7"/>
  <c r="B693" i="7"/>
  <c r="C411" i="7"/>
  <c r="D740" i="7"/>
  <c r="A543" i="7"/>
  <c r="A809" i="7"/>
  <c r="C791" i="7"/>
  <c r="A536" i="7"/>
  <c r="C656" i="7"/>
  <c r="C797" i="7"/>
  <c r="E427" i="7"/>
  <c r="A238" i="7"/>
  <c r="C772" i="7"/>
  <c r="C188" i="7"/>
  <c r="D676" i="7"/>
  <c r="D1003" i="7"/>
  <c r="A325" i="7"/>
  <c r="A765" i="7"/>
  <c r="D726" i="7"/>
  <c r="A1008" i="7"/>
  <c r="C267" i="7"/>
  <c r="E691" i="7"/>
  <c r="D367" i="7"/>
  <c r="B424" i="7"/>
  <c r="D455" i="7"/>
  <c r="D725" i="7"/>
  <c r="C826" i="7"/>
  <c r="C574" i="7"/>
  <c r="D189" i="7"/>
  <c r="D864" i="7"/>
  <c r="E803" i="7"/>
  <c r="A901" i="7"/>
  <c r="B883" i="7"/>
  <c r="A935" i="7"/>
  <c r="C258" i="7"/>
  <c r="A267" i="7"/>
  <c r="C237" i="7"/>
  <c r="B442" i="7"/>
  <c r="B613" i="7"/>
  <c r="B926" i="7"/>
  <c r="E399" i="7"/>
  <c r="D489" i="7"/>
  <c r="A620" i="7"/>
  <c r="A751" i="7"/>
  <c r="E178" i="7"/>
  <c r="E610" i="7"/>
  <c r="B240" i="7"/>
  <c r="D966" i="7"/>
  <c r="E1022" i="7"/>
  <c r="A773" i="7"/>
  <c r="E424" i="7"/>
  <c r="E708" i="7"/>
  <c r="D814" i="7"/>
  <c r="D317" i="7"/>
  <c r="A450" i="7"/>
  <c r="B492" i="7"/>
  <c r="A206" i="7"/>
  <c r="B870" i="7"/>
  <c r="B181" i="7"/>
  <c r="C405" i="7"/>
  <c r="E385" i="7"/>
  <c r="B449" i="7"/>
  <c r="A452" i="7"/>
  <c r="E197" i="7"/>
  <c r="C392" i="7"/>
  <c r="E854" i="7"/>
  <c r="B589" i="7"/>
  <c r="E959" i="7"/>
  <c r="E245" i="7"/>
  <c r="C757" i="7"/>
  <c r="C403" i="7"/>
  <c r="E1003" i="7"/>
  <c r="A366" i="7"/>
  <c r="B608" i="7"/>
  <c r="A275" i="7"/>
  <c r="B210" i="7"/>
  <c r="D818" i="7"/>
  <c r="C361" i="7"/>
  <c r="E444" i="7"/>
  <c r="D757" i="7"/>
  <c r="A261" i="7"/>
  <c r="C174" i="7"/>
  <c r="E668" i="7"/>
  <c r="B266" i="7"/>
  <c r="A219" i="7"/>
  <c r="C225" i="7"/>
  <c r="C265" i="7"/>
  <c r="E924" i="7"/>
  <c r="A474" i="7"/>
  <c r="E993" i="7"/>
  <c r="B851" i="7"/>
  <c r="D836" i="7"/>
  <c r="A548" i="7"/>
  <c r="B200" i="7"/>
  <c r="D526" i="7"/>
  <c r="A185" i="7"/>
  <c r="B298" i="7"/>
  <c r="A244" i="7"/>
  <c r="A451" i="7"/>
  <c r="A550" i="7"/>
  <c r="E562" i="7"/>
  <c r="A788" i="7"/>
  <c r="E988" i="7"/>
  <c r="C270" i="7"/>
  <c r="D223" i="7"/>
  <c r="C173" i="7"/>
  <c r="E256" i="7"/>
  <c r="E170" i="7"/>
  <c r="B1031" i="7"/>
  <c r="C835" i="7"/>
  <c r="B790" i="7"/>
  <c r="E715" i="7"/>
  <c r="A344" i="7"/>
  <c r="C766" i="7"/>
  <c r="B1009" i="7"/>
  <c r="D928" i="7"/>
  <c r="E303" i="7"/>
  <c r="E430" i="7"/>
  <c r="D663" i="7"/>
  <c r="B311" i="7"/>
  <c r="A492" i="7"/>
  <c r="E641" i="7"/>
  <c r="D557" i="7"/>
  <c r="E467" i="7"/>
  <c r="E604" i="7"/>
  <c r="B436" i="7"/>
  <c r="A974" i="7"/>
  <c r="E849" i="7"/>
  <c r="A260" i="7"/>
  <c r="E852" i="7"/>
  <c r="E168" i="7"/>
  <c r="A283" i="7"/>
  <c r="E401" i="7"/>
  <c r="E1018" i="7"/>
  <c r="A166" i="7"/>
  <c r="C243" i="7"/>
  <c r="D540" i="7"/>
  <c r="A796" i="7"/>
  <c r="A310" i="7"/>
  <c r="A187" i="7"/>
  <c r="D541" i="7"/>
  <c r="C811" i="7"/>
  <c r="A514" i="7"/>
  <c r="E833" i="7"/>
  <c r="B583" i="7"/>
  <c r="B933" i="7"/>
  <c r="C372" i="7"/>
  <c r="B957" i="7"/>
  <c r="D192" i="7"/>
  <c r="C856" i="7"/>
  <c r="A879" i="7"/>
  <c r="D681" i="7"/>
  <c r="C768" i="7"/>
  <c r="D812" i="7"/>
  <c r="C505" i="7"/>
  <c r="C1014" i="7"/>
  <c r="E808" i="7"/>
  <c r="C569" i="7"/>
  <c r="A335" i="7"/>
  <c r="A318" i="7"/>
  <c r="C676" i="7"/>
  <c r="E481" i="7"/>
  <c r="C512" i="7"/>
  <c r="A807" i="7"/>
  <c r="A330" i="7"/>
  <c r="E1006" i="7"/>
  <c r="A1041" i="7"/>
  <c r="A975" i="7"/>
  <c r="A1032" i="7"/>
  <c r="C760" i="7"/>
  <c r="B576" i="7"/>
  <c r="B365" i="7"/>
  <c r="C906" i="7"/>
  <c r="A710" i="7"/>
  <c r="E626" i="7"/>
  <c r="E295" i="7"/>
  <c r="A619" i="7"/>
  <c r="A596" i="7"/>
  <c r="C704" i="7"/>
  <c r="E814" i="7"/>
  <c r="D1038" i="7"/>
  <c r="B335" i="7"/>
  <c r="E381" i="7"/>
  <c r="B1008" i="7"/>
  <c r="E842" i="7"/>
  <c r="C553" i="7"/>
  <c r="B640" i="7"/>
  <c r="D428" i="7"/>
  <c r="C782" i="7"/>
  <c r="D702" i="7"/>
  <c r="E591" i="7"/>
  <c r="E875" i="7"/>
  <c r="A1024" i="7"/>
  <c r="A339" i="7"/>
  <c r="C525" i="7"/>
  <c r="D916" i="7"/>
  <c r="E664" i="7"/>
  <c r="E1041" i="7"/>
  <c r="A826" i="7"/>
  <c r="A370" i="7"/>
  <c r="A1002" i="7"/>
  <c r="C389" i="7"/>
  <c r="A744" i="7"/>
  <c r="E569" i="7"/>
  <c r="C755" i="7"/>
  <c r="B1001" i="7"/>
  <c r="D924" i="7"/>
  <c r="E878" i="7"/>
  <c r="A964" i="7"/>
  <c r="B707" i="7"/>
  <c r="A749" i="7"/>
  <c r="C458" i="7"/>
  <c r="B729" i="7"/>
  <c r="D664" i="7"/>
  <c r="B399" i="7"/>
  <c r="A510" i="7"/>
  <c r="E432" i="7"/>
  <c r="B166" i="7"/>
  <c r="B774" i="7"/>
  <c r="E800" i="7"/>
  <c r="C919" i="7"/>
  <c r="B893" i="7"/>
  <c r="D415" i="7"/>
  <c r="E429" i="7"/>
  <c r="E352" i="7"/>
  <c r="E587" i="7"/>
  <c r="D898" i="7"/>
  <c r="B928" i="7"/>
  <c r="C548" i="7"/>
  <c r="A714" i="7"/>
  <c r="D901" i="7"/>
  <c r="D674" i="7"/>
  <c r="B647" i="7"/>
  <c r="B546" i="7"/>
  <c r="B674" i="7"/>
  <c r="D662" i="7"/>
  <c r="B846" i="7"/>
  <c r="D598" i="7"/>
  <c r="D465" i="7"/>
  <c r="C375" i="7"/>
  <c r="A522" i="7"/>
  <c r="A1000" i="7"/>
  <c r="C904" i="7"/>
  <c r="C864" i="7"/>
  <c r="D395" i="7"/>
  <c r="D626" i="7"/>
  <c r="B293" i="7"/>
  <c r="D176" i="7"/>
  <c r="E932" i="7"/>
  <c r="E890" i="7"/>
  <c r="A976" i="7"/>
  <c r="C870" i="7"/>
  <c r="C319" i="7"/>
  <c r="C291" i="7"/>
  <c r="B995" i="7"/>
  <c r="E845" i="7"/>
  <c r="E230" i="7"/>
  <c r="A501" i="7"/>
  <c r="E307" i="7"/>
  <c r="C495" i="7"/>
  <c r="C197" i="7"/>
  <c r="B201" i="7"/>
  <c r="A284" i="7"/>
  <c r="B941" i="7"/>
  <c r="E651" i="7"/>
  <c r="C434" i="7"/>
  <c r="E826" i="7"/>
  <c r="B724" i="7"/>
  <c r="C507" i="7"/>
  <c r="E904" i="7"/>
  <c r="A606" i="7"/>
  <c r="D1027" i="7"/>
  <c r="B363" i="7"/>
  <c r="D543" i="7"/>
  <c r="A763" i="7"/>
  <c r="A307" i="7"/>
  <c r="A170" i="7"/>
  <c r="C720" i="7"/>
  <c r="C834" i="7"/>
  <c r="D646" i="7"/>
  <c r="E886" i="7"/>
  <c r="A374" i="7"/>
  <c r="D731" i="7"/>
  <c r="B648" i="7"/>
  <c r="B361" i="7"/>
  <c r="D730" i="7"/>
  <c r="A380" i="7"/>
  <c r="E732" i="7"/>
  <c r="B518" i="7"/>
  <c r="E330" i="7"/>
  <c r="A434" i="7"/>
  <c r="A674" i="7"/>
  <c r="C555" i="7"/>
  <c r="E583" i="7"/>
  <c r="B681" i="7"/>
  <c r="B567" i="7"/>
  <c r="D908" i="7"/>
  <c r="E357" i="7"/>
  <c r="A713" i="7"/>
  <c r="A694" i="7"/>
  <c r="C1019" i="7"/>
  <c r="B1007" i="7"/>
  <c r="A994" i="7"/>
  <c r="C996" i="7"/>
  <c r="E954" i="7"/>
  <c r="B336" i="7"/>
  <c r="E739" i="7"/>
  <c r="D652" i="7"/>
  <c r="C617" i="7"/>
  <c r="D550" i="7"/>
  <c r="B496" i="7"/>
  <c r="E580" i="7"/>
  <c r="B420" i="7"/>
  <c r="E1024" i="7"/>
  <c r="A415" i="7"/>
  <c r="A367" i="7"/>
  <c r="D957" i="7"/>
  <c r="A439" i="7"/>
  <c r="D734" i="7"/>
  <c r="A529" i="7"/>
  <c r="B672" i="7"/>
  <c r="B639" i="7"/>
  <c r="B466" i="7"/>
  <c r="C689" i="7"/>
  <c r="A692" i="7"/>
  <c r="B175" i="7"/>
  <c r="E773" i="7"/>
  <c r="E656" i="7"/>
  <c r="E640" i="7"/>
  <c r="A641" i="7"/>
  <c r="C216" i="7"/>
  <c r="B471" i="7"/>
  <c r="B579" i="7"/>
  <c r="D762" i="7"/>
  <c r="A1012" i="7"/>
  <c r="E343" i="7"/>
  <c r="B573" i="7"/>
  <c r="B979" i="7"/>
  <c r="A340" i="7"/>
  <c r="A902" i="7"/>
  <c r="E660" i="7"/>
  <c r="D907" i="7"/>
  <c r="E965" i="7"/>
  <c r="D975" i="7"/>
  <c r="B799" i="7"/>
  <c r="C956" i="7"/>
  <c r="E541" i="7"/>
  <c r="E741" i="7"/>
  <c r="B910" i="7"/>
  <c r="B671" i="7"/>
  <c r="D408" i="7"/>
  <c r="E1014" i="7"/>
  <c r="B915" i="7"/>
  <c r="D578" i="7"/>
  <c r="A962" i="7"/>
  <c r="D930" i="7"/>
  <c r="C1569" i="7"/>
  <c r="A549" i="7"/>
  <c r="E679" i="7"/>
  <c r="D802" i="7"/>
  <c r="B890" i="7"/>
  <c r="B760" i="7"/>
  <c r="E312" i="7"/>
  <c r="C840" i="7"/>
  <c r="B252" i="7"/>
  <c r="E555" i="7"/>
  <c r="E724" i="7"/>
  <c r="E801" i="7"/>
  <c r="A844" i="7"/>
  <c r="D601" i="7"/>
  <c r="C929" i="7"/>
  <c r="D1008" i="7"/>
  <c r="D758" i="7"/>
  <c r="C310" i="7"/>
  <c r="E336" i="7"/>
  <c r="C751" i="7"/>
  <c r="D525" i="7"/>
  <c r="C242" i="7"/>
  <c r="B752" i="7"/>
  <c r="B611" i="7"/>
  <c r="D241" i="7"/>
  <c r="C969" i="7"/>
  <c r="E402" i="7"/>
  <c r="E516" i="7"/>
  <c r="D204" i="7"/>
  <c r="D831" i="7"/>
  <c r="D800" i="7"/>
  <c r="D1024" i="7"/>
  <c r="E206" i="7"/>
  <c r="A599" i="7"/>
  <c r="C355" i="7"/>
  <c r="A512" i="7"/>
  <c r="A563" i="7"/>
  <c r="D326" i="7"/>
  <c r="E653" i="7"/>
  <c r="E408" i="7"/>
  <c r="E335" i="7"/>
  <c r="C985" i="7"/>
  <c r="D358" i="7"/>
  <c r="C659" i="7"/>
  <c r="E755" i="7"/>
  <c r="D532" i="7"/>
  <c r="A837" i="7"/>
  <c r="D912" i="7"/>
  <c r="A637" i="7"/>
  <c r="B633" i="7"/>
  <c r="A263" i="7"/>
  <c r="B486" i="7"/>
  <c r="D531" i="7"/>
  <c r="C186" i="7"/>
  <c r="C611" i="7"/>
  <c r="D962" i="7"/>
  <c r="B739" i="7"/>
  <c r="A1040" i="7"/>
  <c r="D770" i="7"/>
  <c r="B985" i="7"/>
  <c r="C268" i="7"/>
  <c r="E776" i="7"/>
  <c r="E652" i="7"/>
  <c r="D1036" i="7"/>
  <c r="D844" i="7"/>
  <c r="D211" i="7"/>
  <c r="C721" i="7"/>
  <c r="B758" i="7"/>
  <c r="E685" i="7"/>
  <c r="C396" i="7"/>
  <c r="D715" i="7"/>
  <c r="D369" i="7"/>
  <c r="A768" i="7"/>
  <c r="C793" i="7"/>
  <c r="D874" i="7"/>
  <c r="D314" i="7"/>
  <c r="C558" i="7"/>
  <c r="A347" i="7"/>
  <c r="D877" i="7"/>
  <c r="E409" i="7"/>
  <c r="A407" i="7"/>
  <c r="E1039" i="7"/>
  <c r="C984" i="7"/>
  <c r="A729" i="7"/>
  <c r="B514" i="7"/>
  <c r="A1020" i="7"/>
  <c r="B723" i="7"/>
  <c r="E898" i="7"/>
  <c r="B830" i="7"/>
  <c r="E868" i="7"/>
  <c r="C288" i="7"/>
  <c r="D512" i="7"/>
  <c r="A294" i="7"/>
  <c r="E976" i="7"/>
  <c r="A224" i="7"/>
  <c r="B600" i="7"/>
  <c r="B700" i="7"/>
  <c r="B628" i="7"/>
  <c r="C235" i="7"/>
  <c r="D708" i="7"/>
  <c r="A270" i="7"/>
  <c r="C968" i="7"/>
  <c r="A661" i="7"/>
  <c r="B971" i="7"/>
  <c r="D1005" i="7"/>
  <c r="E328" i="7"/>
  <c r="A882" i="7"/>
  <c r="E237" i="7"/>
  <c r="D474" i="7"/>
  <c r="D478" i="7"/>
  <c r="A237" i="7"/>
  <c r="A718" i="7"/>
  <c r="A956" i="7"/>
  <c r="B598" i="7"/>
  <c r="E493" i="7"/>
  <c r="C478" i="7"/>
  <c r="B562" i="7"/>
  <c r="D699" i="7"/>
  <c r="E302" i="7"/>
  <c r="A664" i="7"/>
  <c r="B607" i="7"/>
  <c r="D752" i="7"/>
  <c r="B324" i="7"/>
  <c r="E713" i="7"/>
  <c r="C1036" i="7"/>
  <c r="B809" i="7"/>
  <c r="D694" i="7"/>
  <c r="A711" i="7"/>
  <c r="D561" i="7"/>
  <c r="C982" i="7"/>
  <c r="C340" i="7"/>
  <c r="A554" i="7"/>
  <c r="A564" i="7"/>
  <c r="E584" i="7"/>
  <c r="A435" i="7"/>
  <c r="D498" i="7"/>
  <c r="D873" i="7"/>
  <c r="A991" i="7"/>
  <c r="D362" i="7"/>
  <c r="A521" i="7"/>
  <c r="D475" i="7"/>
  <c r="C939" i="7"/>
  <c r="B508" i="7"/>
  <c r="D939" i="7"/>
  <c r="C1040" i="7"/>
  <c r="D398" i="7"/>
  <c r="E744" i="7"/>
  <c r="A706" i="7"/>
  <c r="C439" i="7"/>
  <c r="E634" i="7"/>
  <c r="B620" i="7"/>
  <c r="E940" i="7"/>
  <c r="C1030" i="7"/>
  <c r="E666" i="7"/>
  <c r="B624" i="7"/>
  <c r="B931" i="7"/>
  <c r="B1041" i="7"/>
  <c r="A1034" i="7"/>
  <c r="C1006" i="7"/>
  <c r="B794" i="7"/>
  <c r="D905" i="7"/>
  <c r="E611" i="7"/>
  <c r="E266" i="7"/>
  <c r="E1166" i="7"/>
  <c r="D222" i="7"/>
  <c r="D813" i="7"/>
  <c r="B237" i="7"/>
  <c r="B961" i="7"/>
  <c r="C899" i="7"/>
  <c r="B331" i="7"/>
  <c r="B766" i="7"/>
  <c r="B168" i="7"/>
  <c r="D707" i="7"/>
  <c r="E839" i="7"/>
  <c r="B189" i="7"/>
  <c r="D476" i="7"/>
  <c r="D518" i="7"/>
  <c r="A1036" i="7"/>
  <c r="D411" i="7"/>
  <c r="C858" i="7"/>
  <c r="C930" i="7"/>
  <c r="B1019" i="7"/>
  <c r="B203" i="7"/>
  <c r="B1005" i="7"/>
  <c r="D534" i="7"/>
  <c r="B682" i="7"/>
  <c r="C416" i="7"/>
  <c r="C426" i="7"/>
  <c r="B548" i="7"/>
  <c r="E222" i="7"/>
  <c r="D622" i="7"/>
  <c r="C914" i="7"/>
  <c r="D850" i="7"/>
  <c r="A526" i="7"/>
  <c r="B432" i="7"/>
  <c r="E479" i="7"/>
  <c r="C867" i="7"/>
  <c r="D529" i="7"/>
  <c r="B275" i="7"/>
  <c r="B502" i="7"/>
  <c r="B362" i="7"/>
  <c r="B343" i="7"/>
  <c r="D988" i="7"/>
  <c r="A804" i="7"/>
  <c r="B354" i="7"/>
  <c r="A925" i="7"/>
  <c r="C649" i="7"/>
  <c r="C892" i="7"/>
  <c r="C510" i="7"/>
  <c r="C609" i="7"/>
  <c r="D747" i="7"/>
  <c r="C306" i="7"/>
  <c r="D585" i="7"/>
  <c r="E805" i="7"/>
  <c r="D596" i="7"/>
  <c r="D989" i="7"/>
  <c r="C516" i="7"/>
  <c r="E224" i="7"/>
  <c r="B845" i="7"/>
  <c r="B262" i="7"/>
  <c r="E963" i="7"/>
  <c r="E1037" i="7"/>
  <c r="B984" i="7"/>
  <c r="D374" i="7"/>
  <c r="D477" i="7"/>
  <c r="B346" i="7"/>
  <c r="A948" i="7"/>
  <c r="A696" i="7"/>
  <c r="E440" i="7"/>
  <c r="D789" i="7"/>
  <c r="A1014" i="7"/>
  <c r="E387" i="7"/>
  <c r="A579" i="7"/>
  <c r="E756" i="7"/>
  <c r="D1007" i="7"/>
  <c r="D566" i="7"/>
  <c r="C474" i="7"/>
  <c r="E750" i="7"/>
  <c r="C893" i="7"/>
  <c r="D986" i="7"/>
  <c r="C272" i="7"/>
  <c r="B384" i="7"/>
  <c r="D689" i="7"/>
  <c r="B955" i="7"/>
  <c r="E465" i="7"/>
  <c r="B274" i="7"/>
  <c r="C326" i="7"/>
  <c r="E859" i="7"/>
  <c r="D974" i="7"/>
  <c r="A774" i="7"/>
  <c r="A771" i="7"/>
  <c r="B288" i="7"/>
  <c r="B789" i="7"/>
  <c r="E701" i="7"/>
  <c r="B431" i="7"/>
  <c r="B470" i="7"/>
  <c r="B318" i="7"/>
  <c r="C1012" i="7"/>
  <c r="C543" i="7"/>
  <c r="D200" i="7"/>
  <c r="E648" i="7"/>
  <c r="B997" i="7"/>
  <c r="A444" i="7"/>
  <c r="C364" i="7"/>
  <c r="C531" i="7"/>
  <c r="A893" i="7"/>
  <c r="C685" i="7"/>
  <c r="A287" i="7"/>
  <c r="D433" i="7"/>
  <c r="C627" i="7"/>
  <c r="C221" i="7"/>
  <c r="B494" i="7"/>
  <c r="B816" i="7"/>
  <c r="D872" i="7"/>
  <c r="C431" i="7"/>
  <c r="B263" i="7"/>
  <c r="E565" i="7"/>
  <c r="B339" i="7"/>
  <c r="E778" i="7"/>
  <c r="E768" i="7"/>
  <c r="A527" i="7"/>
  <c r="D657" i="7"/>
  <c r="D375" i="7"/>
  <c r="C798" i="7"/>
  <c r="A488" i="7"/>
  <c r="D949" i="7"/>
  <c r="C775" i="7"/>
  <c r="D488" i="7"/>
  <c r="C855" i="7"/>
  <c r="B996" i="7"/>
  <c r="E624" i="7"/>
  <c r="D675" i="7"/>
  <c r="B805" i="7"/>
  <c r="E413" i="7"/>
  <c r="B1044" i="7"/>
  <c r="E998" i="7"/>
  <c r="A312" i="7"/>
  <c r="E362" i="7"/>
  <c r="D1043" i="7"/>
  <c r="E779" i="7"/>
  <c r="A1023" i="7"/>
  <c r="B415" i="7"/>
  <c r="B596" i="7"/>
  <c r="D669" i="7"/>
  <c r="B940" i="7"/>
  <c r="C991" i="7"/>
  <c r="B306" i="7"/>
  <c r="E676" i="7"/>
  <c r="B966" i="7"/>
  <c r="A343" i="7"/>
  <c r="A624" i="7"/>
  <c r="A354" i="7"/>
  <c r="C723" i="7"/>
  <c r="C880" i="7"/>
  <c r="E813" i="7"/>
  <c r="D322" i="7"/>
  <c r="B704" i="7"/>
  <c r="E462" i="7"/>
  <c r="C423" i="7"/>
  <c r="D177" i="7"/>
  <c r="B659" i="7"/>
  <c r="A915" i="7"/>
  <c r="D383" i="7"/>
  <c r="B490" i="7"/>
  <c r="C959" i="7"/>
  <c r="A361" i="7"/>
  <c r="C261" i="7"/>
  <c r="B257" i="7"/>
  <c r="C719" i="7"/>
  <c r="C244" i="7"/>
  <c r="B867" i="7"/>
  <c r="C898" i="7"/>
  <c r="B497" i="7"/>
  <c r="B522" i="7"/>
  <c r="C294" i="7"/>
  <c r="D484" i="7"/>
  <c r="E769" i="7"/>
  <c r="D266" i="7"/>
  <c r="C263" i="7"/>
  <c r="A443" i="7"/>
  <c r="B663" i="7"/>
  <c r="A684" i="7"/>
  <c r="D486" i="7"/>
  <c r="B383" i="7"/>
  <c r="D287" i="7"/>
  <c r="E699" i="7"/>
  <c r="D361" i="7"/>
  <c r="C1022" i="7"/>
  <c r="D276" i="7"/>
  <c r="E519" i="7"/>
  <c r="E997" i="7"/>
  <c r="D672" i="7"/>
  <c r="C260" i="7"/>
  <c r="B792" i="7"/>
  <c r="D275" i="7"/>
  <c r="C542" i="7"/>
  <c r="A784" i="7"/>
  <c r="E259" i="7"/>
  <c r="D219" i="7"/>
  <c r="E910" i="7"/>
  <c r="B273" i="7"/>
  <c r="D842" i="7"/>
  <c r="C890" i="7"/>
  <c r="B850" i="7"/>
  <c r="D342" i="7"/>
  <c r="D855" i="7"/>
  <c r="A833" i="7"/>
  <c r="E911" i="7"/>
  <c r="C333" i="7"/>
  <c r="D967" i="7"/>
  <c r="C737" i="7"/>
  <c r="C836" i="7"/>
  <c r="D360" i="7"/>
  <c r="C951" i="7"/>
  <c r="C427" i="7"/>
  <c r="E937" i="7"/>
  <c r="D991" i="7"/>
  <c r="A545" i="7"/>
  <c r="C878" i="7"/>
  <c r="C701" i="7"/>
  <c r="C938" i="7"/>
  <c r="D755" i="7"/>
  <c r="C748" i="7"/>
  <c r="B1029" i="7"/>
  <c r="A605" i="7"/>
  <c r="E680" i="7"/>
  <c r="E260" i="7"/>
  <c r="D1037" i="7"/>
  <c r="A595" i="7"/>
  <c r="C896" i="7"/>
  <c r="A957" i="7"/>
  <c r="B854" i="7"/>
  <c r="A783" i="7"/>
  <c r="A610" i="7"/>
  <c r="C851" i="7"/>
  <c r="D583" i="7"/>
  <c r="B834" i="7"/>
  <c r="B474" i="7"/>
  <c r="C179" i="7"/>
  <c r="B944" i="7"/>
  <c r="D827" i="7"/>
  <c r="A645" i="7"/>
  <c r="B429" i="7"/>
  <c r="C921" i="7"/>
  <c r="E1038" i="7"/>
  <c r="B963" i="7"/>
  <c r="B1313" i="7"/>
  <c r="D658" i="7"/>
  <c r="D262" i="7"/>
  <c r="C623" i="7"/>
  <c r="C742" i="7"/>
  <c r="D589" i="7"/>
  <c r="A200" i="7"/>
  <c r="E318" i="7"/>
  <c r="E377" i="7"/>
  <c r="E819" i="7"/>
  <c r="E186" i="7"/>
  <c r="C866" i="7"/>
  <c r="B692" i="7"/>
  <c r="E375" i="7"/>
  <c r="D282" i="7"/>
  <c r="A885" i="7"/>
  <c r="C886" i="7"/>
  <c r="D861" i="7"/>
  <c r="D654" i="7"/>
  <c r="B186" i="7"/>
  <c r="B333" i="7"/>
  <c r="B382" i="7"/>
  <c r="A836" i="7"/>
  <c r="C296" i="7"/>
  <c r="E1019" i="7"/>
  <c r="E289" i="7"/>
  <c r="B969" i="7"/>
  <c r="E790" i="7"/>
  <c r="B917" i="7"/>
  <c r="A691" i="7"/>
  <c r="C800" i="7"/>
  <c r="C448" i="7"/>
  <c r="C997" i="7"/>
  <c r="C247" i="7"/>
  <c r="B914" i="7"/>
  <c r="A241" i="7"/>
  <c r="E599" i="7"/>
  <c r="A539" i="7"/>
  <c r="B577" i="7"/>
  <c r="E446" i="7"/>
  <c r="B765" i="7"/>
  <c r="A476" i="7"/>
  <c r="C391" i="7"/>
  <c r="B400" i="7"/>
  <c r="A871" i="7"/>
  <c r="D425" i="7"/>
  <c r="C741" i="7"/>
  <c r="E657" i="7"/>
  <c r="A346" i="7"/>
  <c r="C598" i="7"/>
  <c r="B374" i="7"/>
  <c r="D1029" i="7"/>
  <c r="C672" i="7"/>
  <c r="D441" i="7"/>
  <c r="B949" i="7"/>
  <c r="D934" i="7"/>
  <c r="A738" i="7"/>
  <c r="E674" i="7"/>
  <c r="D417" i="7"/>
  <c r="D780" i="7"/>
  <c r="B725" i="7"/>
  <c r="B557" i="7"/>
  <c r="A699" i="7"/>
  <c r="E806" i="7"/>
  <c r="A612" i="7"/>
  <c r="C698" i="7"/>
  <c r="B568" i="7"/>
  <c r="E720" i="7"/>
  <c r="C564" i="7"/>
  <c r="A1045" i="7"/>
  <c r="C616" i="7"/>
  <c r="E1002" i="7"/>
  <c r="B967" i="7"/>
  <c r="E871" i="7"/>
  <c r="C491" i="7"/>
  <c r="A482" i="7"/>
  <c r="B329" i="7"/>
  <c r="E880" i="7"/>
  <c r="C519" i="7"/>
  <c r="C295" i="7"/>
  <c r="D511" i="7"/>
  <c r="D696" i="7"/>
  <c r="A438" i="7"/>
  <c r="B575" i="7"/>
  <c r="B945" i="7"/>
  <c r="D720" i="7"/>
  <c r="C417" i="7"/>
  <c r="B185" i="7"/>
  <c r="B393" i="7"/>
  <c r="C948" i="7"/>
  <c r="E615" i="7"/>
  <c r="E239" i="7"/>
  <c r="B705" i="7"/>
  <c r="A609" i="7"/>
  <c r="D712" i="7"/>
  <c r="B191" i="7"/>
  <c r="D644" i="7"/>
  <c r="E942" i="7"/>
  <c r="A308" i="7"/>
  <c r="C518" i="7"/>
  <c r="B268" i="7"/>
  <c r="A898" i="7"/>
  <c r="E251" i="7"/>
  <c r="D859" i="7"/>
  <c r="D581" i="7"/>
  <c r="A175" i="7"/>
  <c r="C633" i="7"/>
  <c r="E1013" i="7"/>
  <c r="D175" i="7"/>
  <c r="C200" i="7"/>
  <c r="A819" i="7"/>
  <c r="C183" i="7"/>
  <c r="A803" i="7"/>
  <c r="A1013" i="7"/>
  <c r="C1011" i="7"/>
  <c r="E770" i="7"/>
  <c r="D264" i="7"/>
  <c r="E925" i="7"/>
  <c r="D312" i="7"/>
  <c r="A305" i="7"/>
  <c r="B503" i="7"/>
  <c r="D338" i="7"/>
  <c r="A813" i="7"/>
  <c r="E360" i="7"/>
  <c r="D903" i="7"/>
  <c r="A931" i="7"/>
  <c r="B708" i="7"/>
  <c r="B895" i="7"/>
  <c r="E358" i="7"/>
  <c r="B349" i="7"/>
  <c r="E754" i="7"/>
  <c r="C1042" i="7"/>
  <c r="A937" i="7"/>
  <c r="C907" i="7"/>
  <c r="A817" i="7"/>
  <c r="D623" i="7"/>
  <c r="C716" i="7"/>
  <c r="B954" i="7"/>
  <c r="C206" i="7"/>
  <c r="D499" i="7"/>
  <c r="D453" i="7"/>
  <c r="A1043" i="7"/>
  <c r="C918" i="7"/>
  <c r="E426" i="7"/>
  <c r="A842" i="7"/>
  <c r="B811" i="7"/>
  <c r="D491" i="7"/>
  <c r="C343" i="7"/>
  <c r="E902" i="7"/>
  <c r="A273" i="7"/>
  <c r="A1019" i="7"/>
  <c r="A1022" i="7"/>
  <c r="D792" i="7"/>
  <c r="C815" i="7"/>
  <c r="D942" i="7"/>
  <c r="C500" i="7"/>
  <c r="B327" i="7"/>
  <c r="C714" i="7"/>
  <c r="B428" i="7"/>
  <c r="D612" i="7"/>
  <c r="E437" i="7"/>
  <c r="B558" i="7"/>
  <c r="C547" i="7"/>
  <c r="D783" i="7"/>
  <c r="D481" i="7"/>
  <c r="C603" i="7"/>
  <c r="E735" i="7"/>
  <c r="D1039" i="7"/>
  <c r="D203" i="7"/>
  <c r="C717" i="7"/>
  <c r="D994" i="7"/>
  <c r="B599" i="7"/>
  <c r="E192" i="7"/>
  <c r="A708" i="7"/>
  <c r="B690" i="7"/>
  <c r="D1001" i="7"/>
  <c r="A379" i="7"/>
  <c r="A351" i="7"/>
  <c r="E298" i="7"/>
  <c r="A693" i="7"/>
  <c r="E411" i="7"/>
  <c r="C1001" i="7"/>
  <c r="D851" i="7"/>
  <c r="C475" i="7"/>
  <c r="C950" i="7"/>
  <c r="C889" i="7"/>
  <c r="A903" i="7"/>
  <c r="E536" i="7"/>
  <c r="D337" i="7"/>
  <c r="A469" i="7"/>
  <c r="A658" i="7"/>
  <c r="D461" i="7"/>
  <c r="D937" i="7"/>
  <c r="B703" i="7"/>
  <c r="E982" i="7"/>
  <c r="A987" i="7"/>
  <c r="D169" i="7"/>
  <c r="B520" i="7"/>
  <c r="B254" i="7"/>
  <c r="B601" i="7"/>
  <c r="B438" i="7"/>
  <c r="C745" i="7"/>
  <c r="E1026" i="7"/>
  <c r="C637" i="7"/>
  <c r="A516" i="7"/>
  <c r="B713" i="7"/>
  <c r="A422" i="7"/>
  <c r="A359" i="7"/>
  <c r="B800" i="7"/>
  <c r="A614" i="7"/>
  <c r="C352" i="7"/>
  <c r="C779" i="7"/>
  <c r="B489" i="7"/>
  <c r="B499" i="7"/>
  <c r="E573" i="7"/>
  <c r="C645" i="7"/>
  <c r="D832" i="7"/>
  <c r="B412" i="7"/>
  <c r="A960" i="7"/>
  <c r="A828" i="7"/>
  <c r="A324" i="7"/>
  <c r="D606" i="7"/>
  <c r="E917" i="7"/>
  <c r="D673" i="7"/>
  <c r="C359" i="7"/>
  <c r="D746" i="7"/>
  <c r="E949" i="7"/>
  <c r="A646" i="7"/>
  <c r="B964" i="7"/>
  <c r="A1037" i="7"/>
  <c r="A629" i="7"/>
  <c r="D969" i="7"/>
  <c r="B541" i="7"/>
  <c r="C1000" i="7"/>
  <c r="B853" i="7"/>
  <c r="D323" i="7"/>
  <c r="A682" i="7"/>
  <c r="E522" i="7"/>
  <c r="C487" i="7"/>
  <c r="C494" i="7"/>
  <c r="D173" i="7"/>
  <c r="B602" i="7"/>
  <c r="D243" i="7"/>
  <c r="C229" i="7"/>
  <c r="B776" i="7"/>
  <c r="E369" i="7"/>
  <c r="A905" i="7"/>
  <c r="D753" i="7"/>
  <c r="A884" i="7"/>
  <c r="D213" i="7"/>
  <c r="E288" i="7"/>
  <c r="C365" i="7"/>
  <c r="D366" i="7"/>
  <c r="E953" i="7"/>
  <c r="E167" i="7"/>
  <c r="C580" i="7"/>
  <c r="C987" i="7"/>
  <c r="A286" i="7"/>
  <c r="B1012" i="7"/>
  <c r="B570" i="7"/>
  <c r="A500" i="7"/>
  <c r="C255" i="7"/>
  <c r="D171" i="7"/>
  <c r="E364" i="7"/>
  <c r="B478" i="7"/>
  <c r="C650" i="7"/>
  <c r="D187" i="7"/>
  <c r="B911" i="7"/>
  <c r="A839" i="7"/>
  <c r="E595" i="7"/>
  <c r="C618" i="7"/>
  <c r="A303" i="7"/>
  <c r="B582" i="7"/>
  <c r="E984" i="7"/>
  <c r="E294" i="7"/>
  <c r="A794" i="7"/>
  <c r="A1027" i="7"/>
  <c r="E1015" i="7"/>
  <c r="A678" i="7"/>
  <c r="A705" i="7"/>
  <c r="C304" i="7"/>
  <c r="C471" i="7"/>
  <c r="D776" i="7"/>
  <c r="B832" i="7"/>
  <c r="D793" i="7"/>
  <c r="B828" i="7"/>
  <c r="B673" i="7"/>
  <c r="D186" i="7"/>
  <c r="C528" i="7"/>
  <c r="A704" i="7"/>
  <c r="D893" i="7"/>
  <c r="B992" i="7"/>
  <c r="A930" i="7"/>
  <c r="E677" i="7"/>
  <c r="B801" i="7"/>
  <c r="E906" i="7"/>
  <c r="C859" i="7"/>
  <c r="D324" i="7"/>
  <c r="B667" i="7"/>
  <c r="A757" i="7"/>
  <c r="E257" i="7"/>
  <c r="A301" i="7"/>
  <c r="B1042" i="7"/>
  <c r="C653" i="7"/>
  <c r="A440" i="7"/>
  <c r="A594" i="7"/>
  <c r="E366" i="7"/>
  <c r="C577" i="7"/>
  <c r="A190" i="7"/>
  <c r="A672" i="7"/>
  <c r="A1173" i="7"/>
  <c r="A1146" i="7"/>
  <c r="C1578" i="7"/>
  <c r="A1251" i="7"/>
  <c r="D1109" i="7"/>
  <c r="E1357" i="7"/>
  <c r="A1255" i="7"/>
  <c r="D1059" i="7"/>
  <c r="A1695" i="7"/>
  <c r="C1431" i="7"/>
  <c r="C1384" i="7"/>
  <c r="B1665" i="7"/>
  <c r="A1230" i="7"/>
  <c r="A1357" i="7"/>
  <c r="A1449" i="7"/>
  <c r="C1328" i="7"/>
  <c r="C1460" i="7"/>
  <c r="C1157" i="7"/>
  <c r="D1565" i="7"/>
  <c r="C1464" i="7"/>
  <c r="E1495" i="7"/>
  <c r="E1650" i="7"/>
  <c r="C1469" i="7"/>
  <c r="D1096" i="7"/>
  <c r="E1239" i="7"/>
  <c r="D1269" i="7"/>
  <c r="B1128" i="7"/>
  <c r="A1646" i="7"/>
  <c r="B1297" i="7"/>
  <c r="A1120" i="7"/>
  <c r="B1109" i="7"/>
  <c r="E1554" i="7"/>
  <c r="C1565" i="7"/>
  <c r="E1698" i="7"/>
  <c r="A1344" i="7"/>
  <c r="A1480" i="7"/>
  <c r="B1648" i="7"/>
  <c r="C1636" i="7"/>
  <c r="E1065" i="7"/>
  <c r="E1443" i="7"/>
  <c r="D1497" i="7"/>
  <c r="E1434" i="7"/>
  <c r="C1533" i="7"/>
  <c r="B1605" i="7"/>
  <c r="D1589" i="7"/>
  <c r="C1075" i="7"/>
  <c r="A1661" i="7"/>
  <c r="E1615" i="7"/>
  <c r="D1268" i="7"/>
  <c r="B1669" i="7"/>
  <c r="A1171" i="7"/>
  <c r="A1283" i="7"/>
  <c r="D1556" i="7"/>
  <c r="B1298" i="7"/>
  <c r="A1678" i="7"/>
  <c r="E1386" i="7"/>
  <c r="E1456" i="7"/>
  <c r="E1222" i="7"/>
  <c r="B1647" i="7"/>
  <c r="B1218" i="7"/>
  <c r="B1063" i="7"/>
  <c r="A1631" i="7"/>
  <c r="A1513" i="7"/>
  <c r="C1480" i="7"/>
  <c r="A1617" i="7"/>
  <c r="B1048" i="7"/>
  <c r="E1180" i="7"/>
  <c r="B1670" i="7"/>
  <c r="A1229" i="7"/>
  <c r="A1053" i="7"/>
  <c r="D1201" i="7"/>
  <c r="C1679" i="7"/>
  <c r="E1271" i="7"/>
  <c r="D1182" i="7"/>
  <c r="D1558" i="7"/>
  <c r="E1519" i="7"/>
  <c r="D1282" i="7"/>
  <c r="A1433" i="7"/>
  <c r="C1169" i="7"/>
  <c r="C1213" i="7"/>
  <c r="E1104" i="7"/>
  <c r="E1205" i="7"/>
  <c r="A1386" i="7"/>
  <c r="D1301" i="7"/>
  <c r="A1298" i="7"/>
  <c r="E1252" i="7"/>
  <c r="E1362" i="7"/>
  <c r="E1108" i="7"/>
  <c r="B1166" i="7"/>
  <c r="A1566" i="7"/>
  <c r="B1396" i="7"/>
  <c r="D1713" i="7"/>
  <c r="B1411" i="7"/>
  <c r="D1074" i="7"/>
  <c r="B1577" i="7"/>
  <c r="A1175" i="7"/>
  <c r="B1529" i="7"/>
  <c r="C1604" i="7"/>
  <c r="D1405" i="7"/>
  <c r="E1643" i="7"/>
  <c r="D1422" i="7"/>
  <c r="E1339" i="7"/>
  <c r="C1109" i="7"/>
  <c r="B1205" i="7"/>
  <c r="E1683" i="7"/>
  <c r="D1180" i="7"/>
  <c r="B1244" i="7"/>
  <c r="C1099" i="7"/>
  <c r="E1635" i="7"/>
  <c r="A1680" i="7"/>
  <c r="B1668" i="7"/>
  <c r="C1458" i="7"/>
  <c r="C1232" i="7"/>
  <c r="D1445" i="7"/>
  <c r="D1165" i="7"/>
  <c r="A1289" i="7"/>
  <c r="B1361" i="7"/>
  <c r="A1455" i="7"/>
  <c r="B1379" i="7"/>
  <c r="D1208" i="7"/>
  <c r="A1697" i="7"/>
  <c r="E1567" i="7"/>
  <c r="A1162" i="7"/>
  <c r="C1654" i="7"/>
  <c r="D1656" i="7"/>
  <c r="B1066" i="7"/>
  <c r="E1183" i="7"/>
  <c r="D1420" i="7"/>
  <c r="C1486" i="7"/>
  <c r="E1577" i="7"/>
  <c r="A1379" i="7"/>
  <c r="D1334" i="7"/>
  <c r="D1174" i="7"/>
  <c r="C1133" i="7"/>
  <c r="A1432" i="7"/>
  <c r="B1354" i="7"/>
  <c r="B1271" i="7"/>
  <c r="B1236" i="7"/>
  <c r="E1512" i="7"/>
  <c r="D1486" i="7"/>
  <c r="D1553" i="7"/>
  <c r="C1671" i="7"/>
  <c r="E1215" i="7"/>
  <c r="D1141" i="7"/>
  <c r="C1203" i="7"/>
  <c r="C1341" i="7"/>
  <c r="C1245" i="7"/>
  <c r="C1623" i="7"/>
  <c r="E1611" i="7"/>
  <c r="D1259" i="7"/>
  <c r="E1103" i="7"/>
  <c r="D1118" i="7"/>
  <c r="A1380" i="7"/>
  <c r="E1367" i="7"/>
  <c r="A1051" i="7"/>
  <c r="B1490" i="7"/>
  <c r="D1610" i="7"/>
  <c r="D1424" i="7"/>
  <c r="E1225" i="7"/>
  <c r="C1211" i="7"/>
  <c r="B1417" i="7"/>
  <c r="A1233" i="7"/>
  <c r="E1070" i="7"/>
  <c r="D1495" i="7"/>
  <c r="D1111" i="7"/>
  <c r="B1545" i="7"/>
  <c r="A1128" i="7"/>
  <c r="E1203" i="7"/>
  <c r="A1092" i="7"/>
  <c r="B1667" i="7"/>
  <c r="B1294" i="7"/>
  <c r="A1099" i="7"/>
  <c r="D1491" i="7"/>
  <c r="A1109" i="7"/>
  <c r="C1540" i="7"/>
  <c r="D1687" i="7"/>
  <c r="D1705" i="7"/>
  <c r="D1064" i="7"/>
  <c r="A1434" i="7"/>
  <c r="B1303" i="7"/>
  <c r="E1266" i="7"/>
  <c r="B1204" i="7"/>
  <c r="A1660" i="7"/>
  <c r="B1105" i="7"/>
  <c r="B1711" i="7"/>
  <c r="C1439" i="7"/>
  <c r="B1290" i="7"/>
  <c r="C1298" i="7"/>
  <c r="D1406" i="7"/>
  <c r="D1537" i="7"/>
  <c r="D1356" i="7"/>
  <c r="B1231" i="7"/>
  <c r="C1082" i="7"/>
  <c r="D1303" i="7"/>
  <c r="A1342" i="7"/>
  <c r="A1260" i="7"/>
  <c r="A1384" i="7"/>
  <c r="B1588" i="7"/>
  <c r="A1103" i="7"/>
  <c r="C1249" i="7"/>
  <c r="A1241" i="7"/>
  <c r="C1193" i="7"/>
  <c r="E1440" i="7"/>
  <c r="B1509" i="7"/>
  <c r="D1655" i="7"/>
  <c r="E1602" i="7"/>
  <c r="C1291" i="7"/>
  <c r="B1343" i="7"/>
  <c r="D1388" i="7"/>
  <c r="B1720" i="7"/>
  <c r="E1612" i="7"/>
  <c r="D1349" i="7"/>
  <c r="C1667" i="7"/>
  <c r="C1140" i="7"/>
  <c r="B1177" i="7"/>
  <c r="D1569" i="7"/>
  <c r="B1110" i="7"/>
  <c r="E1245" i="7"/>
  <c r="A1653" i="7"/>
  <c r="C1110" i="7"/>
  <c r="A1239" i="7"/>
  <c r="C1262" i="7"/>
  <c r="C1450" i="7"/>
  <c r="E1190" i="7"/>
  <c r="D1258" i="7"/>
  <c r="A1527" i="7"/>
  <c r="D1277" i="7"/>
  <c r="E1356" i="7"/>
  <c r="E1663" i="7"/>
  <c r="E1192" i="7"/>
  <c r="B1455" i="7"/>
  <c r="E1297" i="7"/>
  <c r="B1558" i="7"/>
  <c r="B1350" i="7"/>
  <c r="D1093" i="7"/>
  <c r="B1045" i="7"/>
  <c r="E1604" i="7"/>
  <c r="E1579" i="7"/>
  <c r="B1053" i="7"/>
  <c r="D1546" i="7"/>
  <c r="D1621" i="7"/>
  <c r="D1596" i="7"/>
  <c r="A1362" i="7"/>
  <c r="B1208" i="7"/>
  <c r="A1252" i="7"/>
  <c r="E1330" i="7"/>
  <c r="D1102" i="7"/>
  <c r="A1555" i="7"/>
  <c r="B1229" i="7"/>
  <c r="D1250" i="7"/>
  <c r="C1387" i="7"/>
  <c r="A1273" i="7"/>
  <c r="B1687" i="7"/>
  <c r="C1177" i="7"/>
  <c r="D1529" i="7"/>
  <c r="A1606" i="7"/>
  <c r="D1143" i="7"/>
  <c r="B1064" i="7"/>
  <c r="E1233" i="7"/>
  <c r="A1143" i="7"/>
  <c r="C1512" i="7"/>
  <c r="B1620" i="7"/>
  <c r="C1698" i="7"/>
  <c r="E1126" i="7"/>
  <c r="D1101" i="7"/>
  <c r="C1098" i="7"/>
  <c r="C1228" i="7"/>
  <c r="A1123" i="7"/>
  <c r="C1700" i="7"/>
  <c r="C1141" i="7"/>
  <c r="C1468" i="7"/>
  <c r="B1602" i="7"/>
  <c r="E1099" i="7"/>
  <c r="E1119" i="7"/>
  <c r="C1454" i="7"/>
  <c r="D1130" i="7"/>
  <c r="E1308" i="7"/>
  <c r="D1353" i="7"/>
  <c r="E1426" i="7"/>
  <c r="A1674" i="7"/>
  <c r="A1642" i="7"/>
  <c r="B1559" i="7"/>
  <c r="A1056" i="7"/>
  <c r="B1439" i="7"/>
  <c r="D1515" i="7"/>
  <c r="D1498" i="7"/>
  <c r="D1251" i="7"/>
  <c r="C1510" i="7"/>
  <c r="E1072" i="7"/>
  <c r="A1270" i="7"/>
  <c r="E1516" i="7"/>
  <c r="D1456" i="7"/>
  <c r="D1513" i="7"/>
  <c r="D1634" i="7"/>
  <c r="B1050" i="7"/>
  <c r="E1173" i="7"/>
  <c r="E1538" i="7"/>
  <c r="E1603" i="7"/>
  <c r="D1166" i="7"/>
  <c r="E1262" i="7"/>
  <c r="D1326" i="7"/>
  <c r="B1436" i="7"/>
  <c r="B1478" i="7"/>
  <c r="E1341" i="7"/>
  <c r="B1292" i="7"/>
  <c r="E1599" i="7"/>
  <c r="E1406" i="7"/>
  <c r="E1280" i="7"/>
  <c r="B1100" i="7"/>
  <c r="B1547" i="7"/>
  <c r="B1132" i="7"/>
  <c r="C1517" i="7"/>
  <c r="B1141" i="7"/>
  <c r="A1560" i="7"/>
  <c r="E1536" i="7"/>
  <c r="D1394" i="7"/>
  <c r="B1425" i="7"/>
  <c r="E1616" i="7"/>
  <c r="A1112" i="7"/>
  <c r="C1418" i="7"/>
  <c r="D1510" i="7"/>
  <c r="B1391" i="7"/>
  <c r="A1401" i="7"/>
  <c r="A1436" i="7"/>
  <c r="A1095" i="7"/>
  <c r="B1153" i="7"/>
  <c r="E1279" i="7"/>
  <c r="B1247" i="7"/>
  <c r="D1659" i="7"/>
  <c r="B1581" i="7"/>
  <c r="D1557" i="7"/>
  <c r="B1151" i="7"/>
  <c r="E1181" i="7"/>
  <c r="A1082" i="7"/>
  <c r="C1615" i="7"/>
  <c r="A1121" i="7"/>
  <c r="B1376" i="7"/>
  <c r="B1116" i="7"/>
  <c r="D1447" i="7"/>
  <c r="A1256" i="7"/>
  <c r="A1523" i="7"/>
  <c r="C1219" i="7"/>
  <c r="B1445" i="7"/>
  <c r="A1334" i="7"/>
  <c r="B1527" i="7"/>
  <c r="B1419" i="7"/>
  <c r="C1693" i="7"/>
  <c r="E1244" i="7"/>
  <c r="C1591" i="7"/>
  <c r="B1158" i="7"/>
  <c r="A1659" i="7"/>
  <c r="A1670" i="7"/>
  <c r="E1661" i="7"/>
  <c r="A1287" i="7"/>
  <c r="B1215" i="7"/>
  <c r="E1355" i="7"/>
  <c r="B1596" i="7"/>
  <c r="C1079" i="7"/>
  <c r="E1422" i="7"/>
  <c r="D1287" i="7"/>
  <c r="B1721" i="7"/>
  <c r="D1648" i="7"/>
  <c r="C1644" i="7"/>
  <c r="D1124" i="7"/>
  <c r="D1122" i="7"/>
  <c r="E1389" i="7"/>
  <c r="A1635" i="7"/>
  <c r="B1400" i="7"/>
  <c r="A1543" i="7"/>
  <c r="E1267" i="7"/>
  <c r="C1221" i="7"/>
  <c r="D1461" i="7"/>
  <c r="A1585" i="7"/>
  <c r="D1538" i="7"/>
  <c r="A1145" i="7"/>
  <c r="A1368" i="7"/>
  <c r="E1560" i="7"/>
  <c r="C1373" i="7"/>
  <c r="E1632" i="7"/>
  <c r="E1435" i="7"/>
  <c r="A1459" i="7"/>
  <c r="B1551" i="7"/>
  <c r="A1704" i="7"/>
  <c r="E1571" i="7"/>
  <c r="D1070" i="7"/>
  <c r="A1415" i="7"/>
  <c r="B1222" i="7"/>
  <c r="E1199" i="7"/>
  <c r="A1206" i="7"/>
  <c r="E1331" i="7"/>
  <c r="A1272" i="7"/>
  <c r="B1623" i="7"/>
  <c r="A1182" i="7"/>
  <c r="D1080" i="7"/>
  <c r="D1412" i="7"/>
  <c r="A1651" i="7"/>
  <c r="E1358" i="7"/>
  <c r="E1109" i="7"/>
  <c r="C1496" i="7"/>
  <c r="C1045" i="7"/>
  <c r="B1212" i="7"/>
  <c r="B1609" i="7"/>
  <c r="D1499" i="7"/>
  <c r="A1706" i="7"/>
  <c r="D1720" i="7"/>
  <c r="C1664" i="7"/>
  <c r="B1195" i="7"/>
  <c r="A1159" i="7"/>
  <c r="C1596" i="7"/>
  <c r="D1584" i="7"/>
  <c r="D1550" i="7"/>
  <c r="D1516" i="7"/>
  <c r="D1633" i="7"/>
  <c r="C1094" i="7"/>
  <c r="A1070" i="7"/>
  <c r="E1118" i="7"/>
  <c r="A1671" i="7"/>
  <c r="C1078" i="7"/>
  <c r="D1654" i="7"/>
  <c r="D1594" i="7"/>
  <c r="A1284" i="7"/>
  <c r="D1068" i="7"/>
  <c r="A1622" i="7"/>
  <c r="A1586" i="7"/>
  <c r="B1072" i="7"/>
  <c r="C1689" i="7"/>
  <c r="C1224" i="7"/>
  <c r="C1673" i="7"/>
  <c r="A1080" i="7"/>
  <c r="B1057" i="7"/>
  <c r="D1467" i="7"/>
  <c r="B1441" i="7"/>
  <c r="E1176" i="7"/>
  <c r="D1140" i="7"/>
  <c r="A1134" i="7"/>
  <c r="D1381" i="7"/>
  <c r="B1104" i="7"/>
  <c r="D1156" i="7"/>
  <c r="E1679" i="7"/>
  <c r="C1666" i="7"/>
  <c r="E1711" i="7"/>
  <c r="A1578" i="7"/>
  <c r="B1311" i="7"/>
  <c r="D1627" i="7"/>
  <c r="E1657" i="7"/>
  <c r="B1617" i="7"/>
  <c r="A1526" i="7"/>
  <c r="A1311" i="7"/>
  <c r="C1145" i="7"/>
  <c r="D1320" i="7"/>
  <c r="B1349" i="7"/>
  <c r="E1584" i="7"/>
  <c r="C1273" i="7"/>
  <c r="C1326" i="7"/>
  <c r="D1384" i="7"/>
  <c r="A1410" i="7"/>
  <c r="B1301" i="7"/>
  <c r="E1067" i="7"/>
  <c r="E1403" i="7"/>
  <c r="B1339" i="7"/>
  <c r="B1092" i="7"/>
  <c r="E1178" i="7"/>
  <c r="E1674" i="7"/>
  <c r="E1301" i="7"/>
  <c r="D1614" i="7"/>
  <c r="C1053" i="7"/>
  <c r="E1202" i="7"/>
  <c r="E1300" i="7"/>
  <c r="A1347" i="7"/>
  <c r="C1112" i="7"/>
  <c r="D1291" i="7"/>
  <c r="B1172" i="7"/>
  <c r="D1242" i="7"/>
  <c r="B1206" i="7"/>
  <c r="A1152" i="7"/>
  <c r="E1249" i="7"/>
  <c r="D1364" i="7"/>
  <c r="B1181" i="7"/>
  <c r="C1618" i="7"/>
  <c r="B1691" i="7"/>
  <c r="E1417" i="7"/>
  <c r="B1082" i="7"/>
  <c r="D1230" i="7"/>
  <c r="C1465" i="7"/>
  <c r="E1681" i="7"/>
  <c r="A1484" i="7"/>
  <c r="D1115" i="7"/>
  <c r="C1448" i="7"/>
  <c r="B1402" i="7"/>
  <c r="D1183" i="7"/>
  <c r="A1474" i="7"/>
  <c r="A1107" i="7"/>
  <c r="E1045" i="7"/>
  <c r="A1440" i="7"/>
  <c r="D1503" i="7"/>
  <c r="E1243" i="7"/>
  <c r="E1506" i="7"/>
  <c r="A1320" i="7"/>
  <c r="D1086" i="7"/>
  <c r="C1198" i="7"/>
  <c r="C1631" i="7"/>
  <c r="E1128" i="7"/>
  <c r="E1433" i="7"/>
  <c r="D1181" i="7"/>
  <c r="A1404" i="7"/>
  <c r="E1677" i="7"/>
  <c r="D1092" i="7"/>
  <c r="B1198" i="7"/>
  <c r="E1135" i="7"/>
  <c r="E1415" i="7"/>
  <c r="D1081" i="7"/>
  <c r="A1301" i="7"/>
  <c r="A1722" i="7"/>
  <c r="B1191" i="7"/>
  <c r="B1510" i="7"/>
  <c r="E1391" i="7"/>
  <c r="B1701" i="7"/>
  <c r="C1161" i="7"/>
  <c r="A1337" i="7"/>
  <c r="A1430" i="7"/>
  <c r="D1475" i="7"/>
  <c r="E1617" i="7"/>
  <c r="C1132" i="7"/>
  <c r="D1372" i="7"/>
  <c r="C1350" i="7"/>
  <c r="C1614" i="7"/>
  <c r="D1605" i="7"/>
  <c r="B1467" i="7"/>
  <c r="D1116" i="7"/>
  <c r="B1178" i="7"/>
  <c r="D1448" i="7"/>
  <c r="E1485" i="7"/>
  <c r="A1444" i="7"/>
  <c r="D1283" i="7"/>
  <c r="C1551" i="7"/>
  <c r="E1242" i="7"/>
  <c r="C1451" i="7"/>
  <c r="A1060" i="7"/>
  <c r="D1357" i="7"/>
  <c r="E1623" i="7"/>
  <c r="A1423" i="7"/>
  <c r="E1116" i="7"/>
  <c r="C1096" i="7"/>
  <c r="A1290" i="7"/>
  <c r="C1574" i="7"/>
  <c r="A1179" i="7"/>
  <c r="C1455" i="7"/>
  <c r="C1264" i="7"/>
  <c r="C1346" i="7"/>
  <c r="C1497" i="7"/>
  <c r="D1541" i="7"/>
  <c r="A1087" i="7"/>
  <c r="B1106" i="7"/>
  <c r="C1441" i="7"/>
  <c r="E1680" i="7"/>
  <c r="E1207" i="7"/>
  <c r="D1714" i="7"/>
  <c r="B1079" i="7"/>
  <c r="D1419" i="7"/>
  <c r="C1362" i="7"/>
  <c r="E1595" i="7"/>
  <c r="B1328" i="7"/>
  <c r="A1351" i="7"/>
  <c r="D1253" i="7"/>
  <c r="E1167" i="7"/>
  <c r="D1471" i="7"/>
  <c r="B1534" i="7"/>
  <c r="A1493" i="7"/>
  <c r="A1487" i="7"/>
  <c r="C1691" i="7"/>
  <c r="E1075" i="7"/>
  <c r="D1275" i="7"/>
  <c r="B1695" i="7"/>
  <c r="A1253" i="7"/>
  <c r="C1156" i="7"/>
  <c r="E1596" i="7"/>
  <c r="B1056" i="7"/>
  <c r="E1127" i="7"/>
  <c r="E1387" i="7"/>
  <c r="B1310" i="7"/>
  <c r="E1200" i="7"/>
  <c r="E1670" i="7"/>
  <c r="C1653" i="7"/>
  <c r="A1127" i="7"/>
  <c r="E1228" i="7"/>
  <c r="B1315" i="7"/>
  <c r="A1047" i="7"/>
  <c r="C1478" i="7"/>
  <c r="A1395" i="7"/>
  <c r="C1114" i="7"/>
  <c r="A1325" i="7"/>
  <c r="B1678" i="7"/>
  <c r="A1720" i="7"/>
  <c r="C1303" i="7"/>
  <c r="B1525" i="7"/>
  <c r="B1458" i="7"/>
  <c r="A1567" i="7"/>
  <c r="E1544" i="7"/>
  <c r="C1633" i="7"/>
  <c r="E1068" i="7"/>
  <c r="A1569" i="7"/>
  <c r="B1407" i="7"/>
  <c r="A1113" i="7"/>
  <c r="B1235" i="7"/>
  <c r="E1088" i="7"/>
  <c r="A1136" i="7"/>
  <c r="E1201" i="7"/>
  <c r="B1635" i="7"/>
  <c r="A1190" i="7"/>
  <c r="A1477" i="7"/>
  <c r="E1112" i="7"/>
  <c r="A1524" i="7"/>
  <c r="D1711" i="7"/>
  <c r="C1266" i="7"/>
  <c r="B1102" i="7"/>
  <c r="E1428" i="7"/>
  <c r="A1537" i="7"/>
  <c r="A1321" i="7"/>
  <c r="D1432" i="7"/>
  <c r="A1218" i="7"/>
  <c r="B1472" i="7"/>
  <c r="D1266" i="7"/>
  <c r="D1099" i="7"/>
  <c r="C1204" i="7"/>
  <c r="D1129" i="7"/>
  <c r="E1491" i="7"/>
  <c r="C1723" i="7"/>
  <c r="C1278" i="7"/>
  <c r="A1675" i="7"/>
  <c r="C1092" i="7"/>
  <c r="C1125" i="7"/>
  <c r="A1556" i="7"/>
  <c r="C1137" i="7"/>
  <c r="B1150" i="7"/>
  <c r="D1680" i="7"/>
  <c r="B1180" i="7"/>
  <c r="A1075" i="7"/>
  <c r="D1355" i="7"/>
  <c r="D1387" i="7"/>
  <c r="B1597" i="7"/>
  <c r="D1292" i="7"/>
  <c r="D1279" i="7"/>
  <c r="C1354" i="7"/>
  <c r="E1691" i="7"/>
  <c r="A1570" i="7"/>
  <c r="E1312" i="7"/>
  <c r="D1603" i="7"/>
  <c r="D1087" i="7"/>
  <c r="C1054" i="7"/>
  <c r="D1588" i="7"/>
  <c r="B1130" i="7"/>
  <c r="A1587" i="7"/>
  <c r="D1299" i="7"/>
  <c r="A1641" i="7"/>
  <c r="D1407" i="7"/>
  <c r="C1539" i="7"/>
  <c r="A1267" i="7"/>
  <c r="E1478" i="7"/>
  <c r="E1570" i="7"/>
  <c r="B1257" i="7"/>
  <c r="E1078" i="7"/>
  <c r="B1555" i="7"/>
  <c r="B1457" i="7"/>
  <c r="B1427" i="7"/>
  <c r="C1174" i="7"/>
  <c r="A1274" i="7"/>
  <c r="A1329" i="7"/>
  <c r="C1275" i="7"/>
  <c r="A1081" i="7"/>
  <c r="E1404" i="7"/>
  <c r="E1163" i="7"/>
  <c r="C1400" i="7"/>
  <c r="C1196" i="7"/>
  <c r="B1489" i="7"/>
  <c r="A1072" i="7"/>
  <c r="B1641" i="7"/>
  <c r="E1707" i="7"/>
  <c r="B1619" i="7"/>
  <c r="B1077" i="7"/>
  <c r="B1273" i="7"/>
  <c r="C1637" i="7"/>
  <c r="A1349" i="7"/>
  <c r="B1717" i="7"/>
  <c r="C1507" i="7"/>
  <c r="A1520" i="7"/>
  <c r="C1658" i="7"/>
  <c r="D1309" i="7"/>
  <c r="A1366" i="7"/>
  <c r="E1345" i="7"/>
  <c r="A1295" i="7"/>
  <c r="E1052" i="7"/>
  <c r="B1285" i="7"/>
  <c r="A1332" i="7"/>
  <c r="E1113" i="7"/>
  <c r="A1461" i="7"/>
  <c r="A1345" i="7"/>
  <c r="D1351" i="7"/>
  <c r="B1650" i="7"/>
  <c r="E1502" i="7"/>
  <c r="D1233" i="7"/>
  <c r="E1372" i="7"/>
  <c r="E1159" i="7"/>
  <c r="E1551" i="7"/>
  <c r="A1471" i="7"/>
  <c r="C1327" i="7"/>
  <c r="E1710" i="7"/>
  <c r="B1628" i="7"/>
  <c r="C1487" i="7"/>
  <c r="B1129" i="7"/>
  <c r="D1153" i="7"/>
  <c r="D1496" i="7"/>
  <c r="A1387" i="7"/>
  <c r="B1216" i="7"/>
  <c r="D1206" i="7"/>
  <c r="D1488" i="7"/>
  <c r="A1116" i="7"/>
  <c r="D1278" i="7"/>
  <c r="A1373" i="7"/>
  <c r="E1401" i="7"/>
  <c r="D1477" i="7"/>
  <c r="A1470" i="7"/>
  <c r="A1285" i="7"/>
  <c r="C1412" i="7"/>
  <c r="D1232" i="7"/>
  <c r="A1257" i="7"/>
  <c r="D1226" i="7"/>
  <c r="D1645" i="7"/>
  <c r="C1164" i="7"/>
  <c r="B1426" i="7"/>
  <c r="E1129" i="7"/>
  <c r="A1709" i="7"/>
  <c r="E1436" i="7"/>
  <c r="C1159" i="7"/>
  <c r="D1637" i="7"/>
  <c r="E1162" i="7"/>
  <c r="D1171" i="7"/>
  <c r="D1082" i="7"/>
  <c r="C1519" i="7"/>
  <c r="C1067" i="7"/>
  <c r="A1457" i="7"/>
  <c r="B1179" i="7"/>
  <c r="C1662" i="7"/>
  <c r="A1326" i="7"/>
  <c r="C1696" i="7"/>
  <c r="C1322" i="7"/>
  <c r="D1468" i="7"/>
  <c r="C1160" i="7"/>
  <c r="A1086" i="7"/>
  <c r="A1167" i="7"/>
  <c r="B1381" i="7"/>
  <c r="E1254" i="7"/>
  <c r="B1113" i="7"/>
  <c r="E1122" i="7"/>
  <c r="A1485" i="7"/>
  <c r="C1242" i="7"/>
  <c r="D1371" i="7"/>
  <c r="C1190" i="7"/>
  <c r="B1254" i="7"/>
  <c r="B1562" i="7"/>
  <c r="E1164" i="7"/>
  <c r="D1370" i="7"/>
  <c r="D1532" i="7"/>
  <c r="D1315" i="7"/>
  <c r="D1559" i="7"/>
  <c r="D1362" i="7"/>
  <c r="D1097" i="7"/>
  <c r="A1394" i="7"/>
  <c r="A1176" i="7"/>
  <c r="E1352" i="7"/>
  <c r="D1583" i="7"/>
  <c r="D1434" i="7"/>
  <c r="E1154" i="7"/>
  <c r="A1305" i="7"/>
  <c r="B1357" i="7"/>
  <c r="C1582" i="7"/>
  <c r="E1102" i="7"/>
  <c r="E1092" i="7"/>
  <c r="D1643" i="7"/>
  <c r="D1464" i="7"/>
  <c r="C1144" i="7"/>
  <c r="A1093" i="7"/>
  <c r="B1149" i="7"/>
  <c r="D1700" i="7"/>
  <c r="B1322" i="7"/>
  <c r="A1627" i="7"/>
  <c r="C1725" i="7"/>
  <c r="C1255" i="7"/>
  <c r="C1586" i="7"/>
  <c r="A1488" i="7"/>
  <c r="B1274" i="7"/>
  <c r="D1350" i="7"/>
  <c r="C1554" i="7"/>
  <c r="C1642" i="7"/>
  <c r="D1152" i="7"/>
  <c r="B1392" i="7"/>
  <c r="E1196" i="7"/>
  <c r="B1561" i="7"/>
  <c r="E1360" i="7"/>
  <c r="E1216" i="7"/>
  <c r="A1497" i="7"/>
  <c r="E1322" i="7"/>
  <c r="B1502" i="7"/>
  <c r="D1123" i="7"/>
  <c r="C1061" i="7"/>
  <c r="C1319" i="7"/>
  <c r="D1211" i="7"/>
  <c r="B1506" i="7"/>
  <c r="B1470" i="7"/>
  <c r="A1502" i="7"/>
  <c r="B1176" i="7"/>
  <c r="C1155" i="7"/>
  <c r="C1172" i="7"/>
  <c r="B1657" i="7"/>
  <c r="C1191" i="7"/>
  <c r="A1540" i="7"/>
  <c r="E1105" i="7"/>
  <c r="E1160" i="7"/>
  <c r="B1345" i="7"/>
  <c r="B1684" i="7"/>
  <c r="A1324" i="7"/>
  <c r="D1168" i="7"/>
  <c r="B1550" i="7"/>
  <c r="D1383" i="7"/>
  <c r="E1079" i="7"/>
  <c r="E1054" i="7"/>
  <c r="C1170" i="7"/>
  <c r="D1186" i="7"/>
  <c r="C1687" i="7"/>
  <c r="C1293" i="7"/>
  <c r="C1440" i="7"/>
  <c r="D1683" i="7"/>
  <c r="B1121" i="7"/>
  <c r="A1323" i="7"/>
  <c r="B1317" i="7"/>
  <c r="A1666" i="7"/>
  <c r="B1101" i="7"/>
  <c r="B1384" i="7"/>
  <c r="B1477" i="7"/>
  <c r="C1130" i="7"/>
  <c r="A1584" i="7"/>
  <c r="C1074" i="7"/>
  <c r="C1657" i="7"/>
  <c r="D1636" i="7"/>
  <c r="D1573" i="7"/>
  <c r="E1421" i="7"/>
  <c r="B1480" i="7"/>
  <c r="D1710" i="7"/>
  <c r="C1426" i="7"/>
  <c r="A1521" i="7"/>
  <c r="D1256" i="7"/>
  <c r="B1190" i="7"/>
  <c r="B1112" i="7"/>
  <c r="A1149" i="7"/>
  <c r="D1586" i="7"/>
  <c r="A1647" i="7"/>
  <c r="C1394" i="7"/>
  <c r="A1377" i="7"/>
  <c r="D1679" i="7"/>
  <c r="C1588" i="7"/>
  <c r="A1114" i="7"/>
  <c r="E1397" i="7"/>
  <c r="A1639" i="7"/>
  <c r="B1123" i="7"/>
  <c r="D1635" i="7"/>
  <c r="C1429" i="7"/>
  <c r="B1117" i="7"/>
  <c r="E1076" i="7"/>
  <c r="B1394" i="7"/>
  <c r="C1622" i="7"/>
  <c r="B1592" i="7"/>
  <c r="D1611" i="7"/>
  <c r="A1638" i="7"/>
  <c r="D1568" i="7"/>
  <c r="D1248" i="7"/>
  <c r="D1411" i="7"/>
  <c r="E1425" i="7"/>
  <c r="B1252" i="7"/>
  <c r="C1521" i="7"/>
  <c r="B1715" i="7"/>
  <c r="B1358" i="7"/>
  <c r="E1505" i="7"/>
  <c r="C1694" i="7"/>
  <c r="D1549" i="7"/>
  <c r="B1697" i="7"/>
  <c r="A1275" i="7"/>
  <c r="B1584" i="7"/>
  <c r="D1167" i="7"/>
  <c r="A1164" i="7"/>
  <c r="B1319" i="7"/>
  <c r="C1632" i="7"/>
  <c r="E1533" i="7"/>
  <c r="D1494" i="7"/>
  <c r="D1222" i="7"/>
  <c r="B1371" i="7"/>
  <c r="A1634" i="7"/>
  <c r="B1255" i="7"/>
  <c r="B1144" i="7"/>
  <c r="D1105" i="7"/>
  <c r="A1059" i="7"/>
  <c r="A1331" i="7"/>
  <c r="B1683" i="7"/>
  <c r="D1609" i="7"/>
  <c r="D1662" i="7"/>
  <c r="C1338" i="7"/>
  <c r="C1471" i="7"/>
  <c r="B1359" i="7"/>
  <c r="D1085" i="7"/>
  <c r="A1629" i="7"/>
  <c r="C1117" i="7"/>
  <c r="C1545" i="7"/>
  <c r="B1309" i="7"/>
  <c r="B1089" i="7"/>
  <c r="E1064" i="7"/>
  <c r="A1191" i="7"/>
  <c r="C1119" i="7"/>
  <c r="A1050" i="7"/>
  <c r="B1137" i="7"/>
  <c r="B1084" i="7"/>
  <c r="B1061" i="7"/>
  <c r="C1046" i="7"/>
  <c r="E1439" i="7"/>
  <c r="B1485" i="7"/>
  <c r="D1625" i="7"/>
  <c r="C1504" i="7"/>
  <c r="A1069" i="7"/>
  <c r="D1555" i="7"/>
  <c r="B1536" i="7"/>
  <c r="E1359" i="7"/>
  <c r="D1219" i="7"/>
  <c r="A1359" i="7"/>
  <c r="E1107" i="7"/>
  <c r="E1132" i="7"/>
  <c r="C1365" i="7"/>
  <c r="E1531" i="7"/>
  <c r="E1131" i="7"/>
  <c r="E1364" i="7"/>
  <c r="C1316" i="7"/>
  <c r="B1142" i="7"/>
  <c r="A1372" i="7"/>
  <c r="B1589" i="7"/>
  <c r="A1291" i="7"/>
  <c r="E1298" i="7"/>
  <c r="D1285" i="7"/>
  <c r="B1281" i="7"/>
  <c r="E1382" i="7"/>
  <c r="B1607" i="7"/>
  <c r="A1473" i="7"/>
  <c r="C1055" i="7"/>
  <c r="B1266" i="7"/>
  <c r="E1697" i="7"/>
  <c r="C1434" i="7"/>
  <c r="D1265" i="7"/>
  <c r="B1689" i="7"/>
  <c r="E1349" i="7"/>
  <c r="A1591" i="7"/>
  <c r="E1576" i="7"/>
  <c r="A1717" i="7"/>
  <c r="A1405" i="7"/>
  <c r="B1495" i="7"/>
  <c r="C1616" i="7"/>
  <c r="B1286" i="7"/>
  <c r="E1082" i="7"/>
  <c r="C1727" i="7"/>
  <c r="B1544" i="7"/>
  <c r="D1452" i="7"/>
  <c r="A1571" i="7"/>
  <c r="D1197" i="7"/>
  <c r="A1429" i="7"/>
  <c r="D1425" i="7"/>
  <c r="A1185" i="7"/>
  <c r="D1144" i="7"/>
  <c r="E1083" i="7"/>
  <c r="D1205" i="7"/>
  <c r="E1197" i="7"/>
  <c r="B1185" i="7"/>
  <c r="C1088" i="7"/>
  <c r="B1090" i="7"/>
  <c r="C1606" i="7"/>
  <c r="E1062" i="7"/>
  <c r="B1135" i="7"/>
  <c r="E1511" i="7"/>
  <c r="E1487" i="7"/>
  <c r="D1622" i="7"/>
  <c r="D1540" i="7"/>
  <c r="C1398" i="7"/>
  <c r="A1369" i="7"/>
  <c r="C1482" i="7"/>
  <c r="A1511" i="7"/>
  <c r="C1650" i="7"/>
  <c r="C1665" i="7"/>
  <c r="E1572" i="7"/>
  <c r="D1612" i="7"/>
  <c r="D1398" i="7"/>
  <c r="B1708" i="7"/>
  <c r="D1400" i="7"/>
  <c r="A1549" i="7"/>
  <c r="E1400" i="7"/>
  <c r="B1528" i="7"/>
  <c r="B1099" i="7"/>
  <c r="C1123" i="7"/>
  <c r="D1203" i="7"/>
  <c r="D1175" i="7"/>
  <c r="C1149" i="7"/>
  <c r="E1496" i="7"/>
  <c r="C1532" i="7"/>
  <c r="D1466" i="7"/>
  <c r="A1138" i="7"/>
  <c r="C1091" i="7"/>
  <c r="E1685" i="7"/>
  <c r="B1651" i="7"/>
  <c r="B1126" i="7"/>
  <c r="C1355" i="7"/>
  <c r="C1100" i="7"/>
  <c r="A1544" i="7"/>
  <c r="D1408" i="7"/>
  <c r="A1633" i="7"/>
  <c r="A1383" i="7"/>
  <c r="D1192" i="7"/>
  <c r="D1500" i="7"/>
  <c r="D1395" i="7"/>
  <c r="C1340" i="7"/>
  <c r="E1209" i="7"/>
  <c r="C1121" i="7"/>
  <c r="D1177" i="7"/>
  <c r="C1508" i="7"/>
  <c r="E1575" i="7"/>
  <c r="C1069" i="7"/>
  <c r="B1398" i="7"/>
  <c r="D1524" i="7"/>
  <c r="D1652" i="7"/>
  <c r="A1090" i="7"/>
  <c r="C1243" i="7"/>
  <c r="D1397" i="7"/>
  <c r="B1408" i="7"/>
  <c r="E1665" i="7"/>
  <c r="A1360" i="7"/>
  <c r="A1375" i="7"/>
  <c r="C1072" i="7"/>
  <c r="E1306" i="7"/>
  <c r="C1101" i="7"/>
  <c r="C1348" i="7"/>
  <c r="E1638" i="7"/>
  <c r="B1664" i="7"/>
  <c r="C1410" i="7"/>
  <c r="E1285" i="7"/>
  <c r="A1294" i="7"/>
  <c r="E1134" i="7"/>
  <c r="E1217" i="7"/>
  <c r="B1462" i="7"/>
  <c r="B1182" i="7"/>
  <c r="B1707" i="7"/>
  <c r="D1647" i="7"/>
  <c r="B1570" i="7"/>
  <c r="B1183" i="7"/>
  <c r="A1209" i="7"/>
  <c r="B1203" i="7"/>
  <c r="E1061" i="7"/>
  <c r="A1605" i="7"/>
  <c r="E1483" i="7"/>
  <c r="D1684" i="7"/>
  <c r="D1473" i="7"/>
  <c r="A1058" i="7"/>
  <c r="B1580" i="7"/>
  <c r="D1056" i="7"/>
  <c r="A1726" i="7"/>
  <c r="B1202" i="7"/>
  <c r="A1199" i="7"/>
  <c r="D1443" i="7"/>
  <c r="C1548" i="7"/>
  <c r="C1081" i="7"/>
  <c r="D1551" i="7"/>
  <c r="A1385" i="7"/>
  <c r="E1499" i="7"/>
  <c r="B1148" i="7"/>
  <c r="C1437" i="7"/>
  <c r="E1115" i="7"/>
  <c r="B1541" i="7"/>
  <c r="C1187" i="7"/>
  <c r="A1094" i="7"/>
  <c r="B1538" i="7"/>
  <c r="C1518" i="7"/>
  <c r="A1148" i="7"/>
  <c r="B1563" i="7"/>
  <c r="B1565" i="7"/>
  <c r="A1478" i="7"/>
  <c r="B1413" i="7"/>
  <c r="E1278" i="7"/>
  <c r="A1281" i="7"/>
  <c r="E1189" i="7"/>
  <c r="D1073" i="7"/>
  <c r="A1111" i="7"/>
  <c r="E1605" i="7"/>
  <c r="D1060" i="7"/>
  <c r="E1304" i="7"/>
  <c r="A1055" i="7"/>
  <c r="D1066" i="7"/>
  <c r="C1462" i="7"/>
  <c r="D1273" i="7"/>
  <c r="E1137" i="7"/>
  <c r="D1190" i="7"/>
  <c r="B1069" i="7"/>
  <c r="E1256" i="7"/>
  <c r="A1491" i="7"/>
  <c r="A1655" i="7"/>
  <c r="A1615" i="7"/>
  <c r="B1631" i="7"/>
  <c r="D1347" i="7"/>
  <c r="B1696" i="7"/>
  <c r="D1449" i="7"/>
  <c r="E1494" i="7"/>
  <c r="A1464" i="7"/>
  <c r="D1045" i="7"/>
  <c r="A1416" i="7"/>
  <c r="E1100" i="7"/>
  <c r="B1074" i="7"/>
  <c r="A1427" i="7"/>
  <c r="A1664" i="7"/>
  <c r="A1227" i="7"/>
  <c r="A1073" i="7"/>
  <c r="E1566" i="7"/>
  <c r="B1122" i="7"/>
  <c r="E1048" i="7"/>
  <c r="A1530" i="7"/>
  <c r="C1707" i="7"/>
  <c r="C1474" i="7"/>
  <c r="C1111" i="7"/>
  <c r="E1299" i="7"/>
  <c r="E1124" i="7"/>
  <c r="A1226" i="7"/>
  <c r="A1613" i="7"/>
  <c r="A1607" i="7"/>
  <c r="D1078" i="7"/>
  <c r="A1130" i="7"/>
  <c r="E1553" i="7"/>
  <c r="B1062" i="7"/>
  <c r="C1590" i="7"/>
  <c r="A1338" i="7"/>
  <c r="D1723" i="7"/>
  <c r="D1075" i="7"/>
  <c r="C1535" i="7"/>
  <c r="D1592" i="7"/>
  <c r="A1238" i="7"/>
  <c r="A1589" i="7"/>
  <c r="A1512" i="7"/>
  <c r="C1602" i="7"/>
  <c r="D1478" i="7"/>
  <c r="B1241" i="7"/>
  <c r="E1526" i="7"/>
  <c r="C1176" i="7"/>
  <c r="E1586" i="7"/>
  <c r="E1191" i="7"/>
  <c r="E1583" i="7"/>
  <c r="B1124" i="7"/>
  <c r="B1364" i="7"/>
  <c r="C1343" i="7"/>
  <c r="D1240" i="7"/>
  <c r="C1409" i="7"/>
  <c r="C1263" i="7"/>
  <c r="B1533" i="7"/>
  <c r="B1146" i="7"/>
  <c r="C1073" i="7"/>
  <c r="E1149" i="7"/>
  <c r="A1091" i="7"/>
  <c r="A1186" i="7"/>
  <c r="D1421" i="7"/>
  <c r="A1280" i="7"/>
  <c r="B1560" i="7"/>
  <c r="D1187" i="7"/>
  <c r="D1531" i="7"/>
</calcChain>
</file>

<file path=xl/sharedStrings.xml><?xml version="1.0" encoding="utf-8"?>
<sst xmlns="http://schemas.openxmlformats.org/spreadsheetml/2006/main" count="7619" uniqueCount="4137">
  <si>
    <t>2011 Census: Commissioned Tables</t>
  </si>
  <si>
    <t>This file provides information about all commissioned tables from the 2011 Census.</t>
  </si>
  <si>
    <t>Specific tables can be identified by chosing topics (for example Age, Ethnic group) and typing them into the Topic cells below (cells C8- C11).</t>
  </si>
  <si>
    <t>A full list of all tables is included on the tab 'list of tables'.</t>
  </si>
  <si>
    <t>Topic 1</t>
  </si>
  <si>
    <t>Topic 2</t>
  </si>
  <si>
    <t>Topic 3</t>
  </si>
  <si>
    <t>Topic 4</t>
  </si>
  <si>
    <t>Table ID</t>
  </si>
  <si>
    <t>Table Title</t>
  </si>
  <si>
    <t>Geography</t>
  </si>
  <si>
    <t>Release date</t>
  </si>
  <si>
    <t/>
  </si>
  <si>
    <t>CT1214</t>
  </si>
  <si>
    <t>Commissioned Tables</t>
  </si>
  <si>
    <t>Table title</t>
  </si>
  <si>
    <t>lower case title</t>
  </si>
  <si>
    <t>Coverage</t>
  </si>
  <si>
    <t>Table population</t>
  </si>
  <si>
    <t>URL</t>
  </si>
  <si>
    <t>CT0045</t>
  </si>
  <si>
    <t>Method of travel to work (2001 specification)</t>
  </si>
  <si>
    <t>National to ward</t>
  </si>
  <si>
    <t>All usual residents aged 16 to 74</t>
  </si>
  <si>
    <t>http://bit.ly/2fke57c</t>
  </si>
  <si>
    <t>Search Item 1</t>
  </si>
  <si>
    <t>CT0046 - PQ 153439</t>
  </si>
  <si>
    <t>Industry (4 Digits)</t>
  </si>
  <si>
    <t>Parlycons</t>
  </si>
  <si>
    <t>All usual residents age 16 to 74 in employment the week before the Census</t>
  </si>
  <si>
    <t>http://bit.ly/2fEok7m</t>
  </si>
  <si>
    <t>Search Item 2</t>
  </si>
  <si>
    <t>CT0047</t>
  </si>
  <si>
    <t>Ethnic Group (Sikh)</t>
  </si>
  <si>
    <t>Wards of Birmingham</t>
  </si>
  <si>
    <t>All usual residents</t>
  </si>
  <si>
    <t>http://bit.ly/2gfMVkk</t>
  </si>
  <si>
    <t>Search Item 3</t>
  </si>
  <si>
    <t>CT0048</t>
  </si>
  <si>
    <t>Country of Birth (Detailed)</t>
  </si>
  <si>
    <t>London Boroughs</t>
  </si>
  <si>
    <t>http://bit.ly/2gFIzXl</t>
  </si>
  <si>
    <t>CT0050</t>
  </si>
  <si>
    <t>National to Output Areas</t>
  </si>
  <si>
    <t>All usual residents aged 16 - 74</t>
  </si>
  <si>
    <t>http://bit.ly/2fmyhIJ</t>
  </si>
  <si>
    <t xml:space="preserve">CT0052 - PQ160125 </t>
  </si>
  <si>
    <t>Country of Birth (countries of the Commonwealth excluding the UK) by Passport held (non UK passport held only)</t>
  </si>
  <si>
    <t>Parlycons in England and Wales</t>
  </si>
  <si>
    <t xml:space="preserve"> All usual residents born in the countries of the Commonwealth (excluding the UK) holding a non-UK passport</t>
  </si>
  <si>
    <t>http://bit.ly/2flza0Q</t>
  </si>
  <si>
    <t>CT0053</t>
  </si>
  <si>
    <t>Occupation (4 digits)</t>
  </si>
  <si>
    <t>England and Wales</t>
  </si>
  <si>
    <t>All usual residents aged 16 or over</t>
  </si>
  <si>
    <t>http://bit.ly/2flCsBv</t>
  </si>
  <si>
    <t>CT0054</t>
  </si>
  <si>
    <t>All male usual residents aged 16 or over</t>
  </si>
  <si>
    <t>http://bit.ly/2gGzjlE</t>
  </si>
  <si>
    <t>CT0055</t>
  </si>
  <si>
    <t>All female usual residents aged 16 or over</t>
  </si>
  <si>
    <t>http://bit.ly/2fnqeeW</t>
  </si>
  <si>
    <t>CT0056</t>
  </si>
  <si>
    <t>All usual residents aged 16 or over in employment the week before the Census</t>
  </si>
  <si>
    <t>http://bit.ly/2fnsfrq</t>
  </si>
  <si>
    <t>CT0057</t>
  </si>
  <si>
    <t>Usual resident males aged 16 or over in employment the week before the Census</t>
  </si>
  <si>
    <t>http://bit.ly/2gGu4Co</t>
  </si>
  <si>
    <t>CT0058</t>
  </si>
  <si>
    <t>All female usual residents aged 16 or over in employment the week before the Census</t>
  </si>
  <si>
    <t>http://bit.ly/2fnwIdP</t>
  </si>
  <si>
    <t>CT0060</t>
  </si>
  <si>
    <t>Passports held (detailed)</t>
  </si>
  <si>
    <t>London to LSOA</t>
  </si>
  <si>
    <t>http://bit.ly/2f2PWqq</t>
  </si>
  <si>
    <t>CT0061</t>
  </si>
  <si>
    <t>National identity (detailed)</t>
  </si>
  <si>
    <t>http://bit.ly/2fnwtix</t>
  </si>
  <si>
    <t>CT0082</t>
  </si>
  <si>
    <t>Household type (selected categories) by number of dependent children in household aged 0 to 15 years old by hours worked of parents (workers in generation 1 in family)</t>
  </si>
  <si>
    <t>London boroughs - 2011 Census merged LA</t>
  </si>
  <si>
    <t>All households</t>
  </si>
  <si>
    <t>http://bit.ly/2flGY2B</t>
  </si>
  <si>
    <t>CT0088</t>
  </si>
  <si>
    <t>Religion (flat)</t>
  </si>
  <si>
    <t>London region to LSOA</t>
  </si>
  <si>
    <t>http://bit.ly/2gcE55d</t>
  </si>
  <si>
    <t>CT0089</t>
  </si>
  <si>
    <t>Household composition (one person household only) by hours worked</t>
  </si>
  <si>
    <t>London boroughs - merged LAs</t>
  </si>
  <si>
    <t>One person households</t>
  </si>
  <si>
    <t>http://bit.ly/2ggGJIQ</t>
  </si>
  <si>
    <t>CT0090</t>
  </si>
  <si>
    <t>All usual residents aged 18 or over born in the countries of the Commonwealth (excluding the UK) holding a non-UK passport</t>
  </si>
  <si>
    <t>http://bit.ly/2ggIqWw</t>
  </si>
  <si>
    <t>CT0091</t>
  </si>
  <si>
    <t>Accommodation type by age by tenure by number of bedrooms</t>
  </si>
  <si>
    <t>England and Wales, England, Wales, London Boroughs</t>
  </si>
  <si>
    <t>All usual residents in households</t>
  </si>
  <si>
    <t>http://bit.ly/2fOfua7</t>
  </si>
  <si>
    <t>CT0093</t>
  </si>
  <si>
    <t>Sex by age by ethnic group by NS-SeC</t>
  </si>
  <si>
    <t>Selected Census Merged Wards in London and East of England</t>
  </si>
  <si>
    <t>All usual residents aged 16 to 64</t>
  </si>
  <si>
    <t>http://bit.ly/2ge2eMA</t>
  </si>
  <si>
    <t>CT0095</t>
  </si>
  <si>
    <t>Sex by age by age of arrival in the UK by ethnic group</t>
  </si>
  <si>
    <t>Specified geography: Four local authorities (E06000031 Peterborough, E10000003 Cambridgeshire, E10000020 Norfolk, E10000029 Suffolk) + three 2011 Census merged wards (E36003394 Royston Heath, E36003395 Royston Meridian and E36003396 Royston Palace)</t>
  </si>
  <si>
    <t>All usual residents aged 16 to 35</t>
  </si>
  <si>
    <t>http://bit.ly/2flFtlm</t>
  </si>
  <si>
    <t>CT0098</t>
  </si>
  <si>
    <t>Accommodation type by tenure by number of bedrooms</t>
  </si>
  <si>
    <t>http://bit.ly/2gGMPFJ</t>
  </si>
  <si>
    <t>CT0099</t>
  </si>
  <si>
    <t xml:space="preserve"> Sex by occupation (4 digits) by economic activity (economically active only)</t>
  </si>
  <si>
    <t>customer only 18/10/2013</t>
  </si>
  <si>
    <t>http://bit.ly/2gyfITT</t>
  </si>
  <si>
    <t>CT0100</t>
  </si>
  <si>
    <t>Accommodation type by tenure by number of rooms by car or van availability</t>
  </si>
  <si>
    <t>National to Local Authority - merged Las</t>
  </si>
  <si>
    <t>All Households (excluding caravans or other mobile or temporary structures)</t>
  </si>
  <si>
    <t>http://bit.ly/2flNV41</t>
  </si>
  <si>
    <t>CT0101</t>
  </si>
  <si>
    <t>Age by occupancy rating (bedrooms) by tenure</t>
  </si>
  <si>
    <t>National to Regions</t>
  </si>
  <si>
    <t>All Household Reference Persons aged 16 or over</t>
  </si>
  <si>
    <t>Customer only : 16/09/2013</t>
  </si>
  <si>
    <t>http://bit.ly/2flJHtd</t>
  </si>
  <si>
    <t>CT0103</t>
  </si>
  <si>
    <t>National to 2011 Census merged wards</t>
  </si>
  <si>
    <t>http://bit.ly/2ggJNV9</t>
  </si>
  <si>
    <t>CT0104</t>
  </si>
  <si>
    <t>Economic activity</t>
  </si>
  <si>
    <t>National to Ward</t>
  </si>
  <si>
    <t>http://bit.ly/2flQcw5</t>
  </si>
  <si>
    <t>CT0105</t>
  </si>
  <si>
    <t>Highest level of qualifications and students</t>
  </si>
  <si>
    <t>http://bit.ly/2fnQYIR</t>
  </si>
  <si>
    <t>CT0106</t>
  </si>
  <si>
    <t>Ethnic group by country of birth by sex by age</t>
  </si>
  <si>
    <t>Four local authorities (E06000031 Peterborough, E10000003 Cambridgeshire, E10000020 Norfolk, E10000029 Suffolk) + three 2011 Census merged wards (E36003394 Royston Heath, E36003395 Royston Meridian and E36003396 Royston Palace)</t>
  </si>
  <si>
    <t>http://bit.ly/2fq3b34</t>
  </si>
  <si>
    <t>CT0107</t>
  </si>
  <si>
    <t>Sex and country of birth of parent(s) by sex (of dependent children) by sex of oldest sibling(s)</t>
  </si>
  <si>
    <t>National to regions</t>
  </si>
  <si>
    <t>All families with dependent children</t>
  </si>
  <si>
    <t>http://bit.ly/2fKswVP</t>
  </si>
  <si>
    <t>CT0108</t>
  </si>
  <si>
    <t>Age by family status by living arrangements</t>
  </si>
  <si>
    <t xml:space="preserve"> National to 2011 Census merged local authorities</t>
  </si>
  <si>
    <t>All usual residents aged 18 or over living in households</t>
  </si>
  <si>
    <t>http://bit.ly/2f5w4mv</t>
  </si>
  <si>
    <t>CT0109</t>
  </si>
  <si>
    <t>Sex by age by ethnic groups (18 groups)</t>
  </si>
  <si>
    <t>London boroughs</t>
  </si>
  <si>
    <t>http://bit.ly/2gAnQ6k</t>
  </si>
  <si>
    <t>CT0110</t>
  </si>
  <si>
    <t>Accommodation type by tenure by number of bedrooms by car or van availability</t>
  </si>
  <si>
    <t>National to 2011 Census merged local authorities</t>
  </si>
  <si>
    <t>http://bit.ly/2eJhuQF</t>
  </si>
  <si>
    <t>CT0111</t>
  </si>
  <si>
    <t>Passport held</t>
  </si>
  <si>
    <t>All usual residents, aged 25 to 64, arrived in UK 2001-2011</t>
  </si>
  <si>
    <t>http://bit.ly/2gAl0hp</t>
  </si>
  <si>
    <t>CT0112</t>
  </si>
  <si>
    <t>Ethnic Identity (write-in response) : Roma, Gypsy/Romany</t>
  </si>
  <si>
    <t>United Kingdom</t>
  </si>
  <si>
    <t>All usual residents with Roma or Gypsy/Romany ethnic identity (write-in response)</t>
  </si>
  <si>
    <t>http://bit.ly/2geM81e</t>
  </si>
  <si>
    <t>CT0113</t>
  </si>
  <si>
    <t>Sex by occupancy rating (rooms) by general health by age</t>
  </si>
  <si>
    <t>2011 Deciles IMD2010 from LSOAs in England</t>
  </si>
  <si>
    <t>http://bit.ly/2gJAIYH</t>
  </si>
  <si>
    <t>CT0114</t>
  </si>
  <si>
    <t xml:space="preserve">Sex by age by living arrangements by occupation (1 digit ) by NS-SEC </t>
  </si>
  <si>
    <t>All usual residents aged 16 or over in households</t>
  </si>
  <si>
    <t>http://bit.ly/2gg4OkY</t>
  </si>
  <si>
    <t>CT0115</t>
  </si>
  <si>
    <t>Sex by age by general health by long-term health problem or disability</t>
  </si>
  <si>
    <t>http://bit.ly/2gkNgSp</t>
  </si>
  <si>
    <t>CT0116</t>
  </si>
  <si>
    <t>Religion (detailed) by sex by age</t>
  </si>
  <si>
    <t>All usual residents (threshold 10+ usual residents)</t>
  </si>
  <si>
    <t>http://bit.ly/1sGo9OQ</t>
  </si>
  <si>
    <t>CT0117</t>
  </si>
  <si>
    <t>Religion (detailed) by age</t>
  </si>
  <si>
    <t>All usual residents aged 16 or over holding a Degree or Higher degree (threshold 10+ usual residents)</t>
  </si>
  <si>
    <t>http://bit.ly/2gePQIj</t>
  </si>
  <si>
    <t>CT0118</t>
  </si>
  <si>
    <t>Age by provision of unpaid care</t>
  </si>
  <si>
    <t>Local Authorities in Hampshire</t>
  </si>
  <si>
    <t>All usual residents aged 0 to 18</t>
  </si>
  <si>
    <t>http://bit.ly/2fQvNmv</t>
  </si>
  <si>
    <t>CT0119</t>
  </si>
  <si>
    <t>Sex by age by general health</t>
  </si>
  <si>
    <t>National to LSOA</t>
  </si>
  <si>
    <t>http://bit.ly/2gkO21X</t>
  </si>
  <si>
    <t>CT0122</t>
  </si>
  <si>
    <t>Age by ethnic group by sex</t>
  </si>
  <si>
    <t xml:space="preserve"> London Boroughs - 2011 Census merged LAs</t>
  </si>
  <si>
    <t>http://bit.ly/2geSqht</t>
  </si>
  <si>
    <t>CT0123</t>
  </si>
  <si>
    <t>Age by residence type by marital and civil partnership status by sex</t>
  </si>
  <si>
    <t>http://bit.ly/2fo1K1T</t>
  </si>
  <si>
    <t>CT0124</t>
  </si>
  <si>
    <t>Student accommodation (student usual residents) type and full-time students at their non term-time address by age by sex</t>
  </si>
  <si>
    <t>National to 2011 Census merged Wards</t>
  </si>
  <si>
    <t>All full-time students aged 18 to 34</t>
  </si>
  <si>
    <t>http://bit.ly/2gg45jM</t>
  </si>
  <si>
    <t>CT0125</t>
  </si>
  <si>
    <t>Bespoke household type by car or van availability</t>
  </si>
  <si>
    <t>Wales to Output Areas (OAs)</t>
  </si>
  <si>
    <t>All households with at least one person aged 17 or over</t>
  </si>
  <si>
    <t>http://bit.ly/2gkS2PQ</t>
  </si>
  <si>
    <t>CT0126</t>
  </si>
  <si>
    <t>Age by economic activity by provision of unpaid care by general health by sex</t>
  </si>
  <si>
    <t>National to 2011 Census merged local authority</t>
  </si>
  <si>
    <t>http://bit.ly/2gjhhT0</t>
  </si>
  <si>
    <t>CT0127</t>
  </si>
  <si>
    <t>Accommodation type for White: Gypsy or Irish Travellers</t>
  </si>
  <si>
    <t xml:space="preserve">All usual residents White: Gypsy or Irish Travellers in households </t>
  </si>
  <si>
    <t>http://bit.ly/2fEmbbT</t>
  </si>
  <si>
    <t>CT0128</t>
  </si>
  <si>
    <t xml:space="preserve">Accommodation type for White: Gypsy or Irish Travellers </t>
  </si>
  <si>
    <t>All Household Reference Persons (White: Gypsy or Irish Travellers)</t>
  </si>
  <si>
    <t>http://bit.ly/2fQpU8P</t>
  </si>
  <si>
    <t>CT0129</t>
  </si>
  <si>
    <t>Bespoke household type by occupation of Household Reference Person (HRP) (aggregated 1 digit) by car or van availability</t>
  </si>
  <si>
    <t>National to MSOA</t>
  </si>
  <si>
    <t>All Households* (see "notes")</t>
  </si>
  <si>
    <t>http://bit.ly/2fEinHz</t>
  </si>
  <si>
    <t>CT0130</t>
  </si>
  <si>
    <t>Bespoke household type by occupation of Household Reference Person (HRP) (aggregated 1 digit) by accommodation type by tenure</t>
  </si>
  <si>
    <t>http://bit.ly/2fnRGG6</t>
  </si>
  <si>
    <t>CT0131</t>
  </si>
  <si>
    <t>Bespoke household type by occupation of Household Reference Person (HRP) (aggregated 1 digit) by bespoke person type</t>
  </si>
  <si>
    <t xml:space="preserve">National to Local Authority   </t>
  </si>
  <si>
    <t>http://bit.ly/2fo4YlN</t>
  </si>
  <si>
    <t>CT0132</t>
  </si>
  <si>
    <t>Sex by age by marital and civil partnership status</t>
  </si>
  <si>
    <t>England and Wales, England, Wales, Regions, London Boroughs</t>
  </si>
  <si>
    <t>All usual residents born in Angola</t>
  </si>
  <si>
    <t>http://bit.ly/2fqf7lq</t>
  </si>
  <si>
    <t>CT0133</t>
  </si>
  <si>
    <t>Household composition by household size</t>
  </si>
  <si>
    <t>All Household Reference Persons born in Angola</t>
  </si>
  <si>
    <t>http://bit.ly/2gkVs4Y</t>
  </si>
  <si>
    <t>CT0134</t>
  </si>
  <si>
    <t>Sex by age by household composition by country of birth (excluding Angola)</t>
  </si>
  <si>
    <t xml:space="preserve">England and Wales, Regions (excluding London), London </t>
  </si>
  <si>
    <t>All usual residents who hold an Angolan passport and no other passport</t>
  </si>
  <si>
    <t>http://bit.ly/2ggels8</t>
  </si>
  <si>
    <t>CT0135</t>
  </si>
  <si>
    <t>Highest level of qualification by Proficiency in English</t>
  </si>
  <si>
    <t>England and Wales, England, Regions, London Boroughs, Wales</t>
  </si>
  <si>
    <t>All usual residents aged 16 or over born in Angola</t>
  </si>
  <si>
    <t>http://bit.ly/2geYIO1</t>
  </si>
  <si>
    <t>CT0136</t>
  </si>
  <si>
    <t xml:space="preserve"> Passports held by year of arrival in the UK</t>
  </si>
  <si>
    <t>London and all other regions in England</t>
  </si>
  <si>
    <t>http://bit.ly/2gjsuDd</t>
  </si>
  <si>
    <t>CT0137</t>
  </si>
  <si>
    <t xml:space="preserve">Economic activity by occupation (1 digit)  </t>
  </si>
  <si>
    <t>http://bit.ly/2gg7IpY</t>
  </si>
  <si>
    <t>CT0138</t>
  </si>
  <si>
    <t>Unemployment history</t>
  </si>
  <si>
    <t>http://bit.ly/2gK0ThZ</t>
  </si>
  <si>
    <t>CT0139</t>
  </si>
  <si>
    <t>Sex by economic activity</t>
  </si>
  <si>
    <t>England (excluding London), London</t>
  </si>
  <si>
    <t>All non-UK born short-term residents aged 16 or over born in Angola</t>
  </si>
  <si>
    <t>http://bit.ly/2geYFlE</t>
  </si>
  <si>
    <t>CT0140</t>
  </si>
  <si>
    <t>Car or van availability by age of Household Reference Person (HRP)</t>
  </si>
  <si>
    <t>Census Merged Wards in Warrington Unitary Authority (North West)</t>
  </si>
  <si>
    <t>All one person households where the HRP is aged 55 or over</t>
  </si>
  <si>
    <t>xls direct to customer
12/12/2013</t>
  </si>
  <si>
    <t>http://bit.ly/2gK2ODh</t>
  </si>
  <si>
    <t>CT0141</t>
  </si>
  <si>
    <t>Provision of unpaid care by economic activity</t>
  </si>
  <si>
    <t>All usual residents aged 16 to 24 who provide unpaid care and who are not in education, employment or training</t>
  </si>
  <si>
    <t>http://bit.ly/2gAs1z6</t>
  </si>
  <si>
    <t>CT0142</t>
  </si>
  <si>
    <t>All usual residents aged 18 to 24 who provide unpaid care and who are not in education, employment or training</t>
  </si>
  <si>
    <t>http://bit.ly/2fQy6WM</t>
  </si>
  <si>
    <t>CT0143</t>
  </si>
  <si>
    <t>Wales to LSOA</t>
  </si>
  <si>
    <t>http://bit.ly/2geYeb1</t>
  </si>
  <si>
    <t>CT0155</t>
  </si>
  <si>
    <t>Sex by age by ethnic group</t>
  </si>
  <si>
    <t xml:space="preserve"> LSOAs in Oldham Local Authority (North West)</t>
  </si>
  <si>
    <t>http://bit.ly/2gAst0g</t>
  </si>
  <si>
    <t>CT0163</t>
  </si>
  <si>
    <t>National to Local authority (merged LAs)</t>
  </si>
  <si>
    <t>http://bit.ly/2fErqYO</t>
  </si>
  <si>
    <t>CT0164</t>
  </si>
  <si>
    <t>London Boroughs - merged Local Authorities</t>
  </si>
  <si>
    <t>All usual residents aged 16 or over economically active</t>
  </si>
  <si>
    <t>http://bit.ly/2fEvKr7</t>
  </si>
  <si>
    <t>CT0166</t>
  </si>
  <si>
    <t>Ethnic group (4 categories)</t>
  </si>
  <si>
    <t>National to Region</t>
  </si>
  <si>
    <t>All usual residents with Armenian national identity (write-in response)</t>
  </si>
  <si>
    <t>http://bit.ly/2f5Ki74</t>
  </si>
  <si>
    <t>CT0167</t>
  </si>
  <si>
    <t>Proficiency in English and main language</t>
  </si>
  <si>
    <t>All usual residents aged 3 or over with Armenian national identity (write-in response)</t>
  </si>
  <si>
    <t>http://bit.ly/2gjNdqf</t>
  </si>
  <si>
    <t>CT0168</t>
  </si>
  <si>
    <t>Passports held</t>
  </si>
  <si>
    <t>http://bit.ly/2fqF448</t>
  </si>
  <si>
    <t>CT0169</t>
  </si>
  <si>
    <t xml:space="preserve"> Ethnic identity: Commonwealth of (Russian) Independent States</t>
  </si>
  <si>
    <t>http://bit.ly/2gABCps</t>
  </si>
  <si>
    <t>CT0170</t>
  </si>
  <si>
    <t>Country of birth and national identity (write-in response)</t>
  </si>
  <si>
    <t xml:space="preserve"> National to Region</t>
  </si>
  <si>
    <t>http://bit.ly/2gfdK6r</t>
  </si>
  <si>
    <t>CT0171</t>
  </si>
  <si>
    <t>Religion (detailed) by ethnic group (5 categories)</t>
  </si>
  <si>
    <t>http://bit.ly/2fEPJFX</t>
  </si>
  <si>
    <t>CT0172</t>
  </si>
  <si>
    <t>Religion (detailed) by approximated social grade</t>
  </si>
  <si>
    <t>All usual residents aged 16 to 64 living in households (threshold 10+ usual residents)</t>
  </si>
  <si>
    <t>http://bit.ly/2gjKMnA</t>
  </si>
  <si>
    <t>CT0173</t>
  </si>
  <si>
    <t>Tenure of household by accommodation type by number of bedrooms</t>
  </si>
  <si>
    <t>Local authorities in Hertfordshire (East of England)</t>
  </si>
  <si>
    <t>All Households in unshared dwellings (excluding caravans and other mobile or temporary structures)</t>
  </si>
  <si>
    <t>http://bit.ly/2fQJXUP</t>
  </si>
  <si>
    <t>CT0174</t>
  </si>
  <si>
    <t>Tenure of household by age by accommodation type by number of bedrooms</t>
  </si>
  <si>
    <t>All usual residents in households in unshared dwellings (excluding caravans and other mobile or temporary structures)</t>
  </si>
  <si>
    <t>http://bit.ly/2gKj32U</t>
  </si>
  <si>
    <t>CT0175</t>
  </si>
  <si>
    <t>All Households containing persons aged 55 or over only</t>
  </si>
  <si>
    <t>http://bit.ly/2foluCp</t>
  </si>
  <si>
    <t>CT0176</t>
  </si>
  <si>
    <t xml:space="preserve">Tenure of household by number of rooms by number of bedrooms </t>
  </si>
  <si>
    <t xml:space="preserve"> Local authorities in Hertfordshire (East of England)</t>
  </si>
  <si>
    <t>http://bit.ly/2ggzClA</t>
  </si>
  <si>
    <t>CT0177</t>
  </si>
  <si>
    <t>Accommodation type by number of rooms by number of bedrooms</t>
  </si>
  <si>
    <t>Local authorities in Hertfordshire (East of England</t>
  </si>
  <si>
    <t>http://bit.ly/2gKrkUv</t>
  </si>
  <si>
    <t>CT0178</t>
  </si>
  <si>
    <t xml:space="preserve"> National to 2011 merged Local Authority (with normal LA codes)</t>
  </si>
  <si>
    <t>All Households</t>
  </si>
  <si>
    <t>http://bit.ly/2gKrHyp</t>
  </si>
  <si>
    <t>CT0179</t>
  </si>
  <si>
    <t>Sex by age by car or van availability</t>
  </si>
  <si>
    <t>All usual residents in households aged 16 or over</t>
  </si>
  <si>
    <t>http://bit.ly/2ggpgSI</t>
  </si>
  <si>
    <t>CT0180</t>
  </si>
  <si>
    <t>Age by country of birth by general health</t>
  </si>
  <si>
    <t>http://bit.ly/2gjUAOs</t>
  </si>
  <si>
    <t xml:space="preserve">CT0181 </t>
  </si>
  <si>
    <t>Age by approximated social grade by general health</t>
  </si>
  <si>
    <t>http://bit.ly/2gKqdnT</t>
  </si>
  <si>
    <t>CT0182</t>
  </si>
  <si>
    <t>Age by general health by economic activity</t>
  </si>
  <si>
    <t>http://bit.ly/2gjS6zP</t>
  </si>
  <si>
    <t>CT0183</t>
  </si>
  <si>
    <t>Age by long-term illness or disability</t>
  </si>
  <si>
    <t>http://bit.ly/2fEMEG8</t>
  </si>
  <si>
    <t>CT0184</t>
  </si>
  <si>
    <t>Tenure by passports held</t>
  </si>
  <si>
    <t>London Boroughs - 2011 Census merged LAs</t>
  </si>
  <si>
    <t>All Household Reference Persons</t>
  </si>
  <si>
    <t>http://bit.ly/2fQRrHd</t>
  </si>
  <si>
    <t>CT0185</t>
  </si>
  <si>
    <t>Tenure by country of birth</t>
  </si>
  <si>
    <t>http://bit.ly/2fokQoo</t>
  </si>
  <si>
    <t>CT0186</t>
  </si>
  <si>
    <t>Tenure by age by passports held</t>
  </si>
  <si>
    <t>London</t>
  </si>
  <si>
    <t>http://bit.ly/2fqNbOh</t>
  </si>
  <si>
    <t>CT0187</t>
  </si>
  <si>
    <t>Tenure by age by country of birth</t>
  </si>
  <si>
    <t>http://bit.ly/2fqNLM1</t>
  </si>
  <si>
    <t>CT0188</t>
  </si>
  <si>
    <t>Tenure by year of arrival in UK</t>
  </si>
  <si>
    <t>http://bit.ly/2gfi3yA</t>
  </si>
  <si>
    <t>CT0189</t>
  </si>
  <si>
    <t>Sex by age by ethnic group (3 categories) by country of birth (France)</t>
  </si>
  <si>
    <t>England and Wales, London region</t>
  </si>
  <si>
    <t>All usual residents born in France</t>
  </si>
  <si>
    <t>http://bit.ly/2fqKOe8</t>
  </si>
  <si>
    <t>CT0190</t>
  </si>
  <si>
    <t>All non-UK born short-term residents born in France</t>
  </si>
  <si>
    <t>http://bit.ly/2goB8Qt</t>
  </si>
  <si>
    <t>CT0191</t>
  </si>
  <si>
    <t>Sex by ethnic group (3 categories) by marital and civil partnership status by country of birth (France)</t>
  </si>
  <si>
    <t>http://bit.ly/2frkCNv</t>
  </si>
  <si>
    <t>CT0192</t>
  </si>
  <si>
    <t>Sex by age by ethnic group (3 categories) by highest level of qualification by country of birth (France)</t>
  </si>
  <si>
    <t>All usual residents aged 16 or over born in France</t>
  </si>
  <si>
    <t>http://bit.ly/2goCwm9</t>
  </si>
  <si>
    <t>CT0193</t>
  </si>
  <si>
    <t>Age by economic activity</t>
  </si>
  <si>
    <t>National to Local Authority</t>
  </si>
  <si>
    <t>All non-dependent children (usual residents) aged 16 or over living with parent(s) or grandparent(s)</t>
  </si>
  <si>
    <t>http://bit.ly/2fa78Ks</t>
  </si>
  <si>
    <t>CT0194</t>
  </si>
  <si>
    <t>Sex by age by ethnic group (3 categories) by occupation (1 digit) or groups) by country of birth (France)</t>
  </si>
  <si>
    <t>All usual residents aged 16 or over born in France in employment the week before the Census</t>
  </si>
  <si>
    <t>http://bit.ly/2gDlvHV</t>
  </si>
  <si>
    <t>CT0195</t>
  </si>
  <si>
    <t>Sex by ethnic group (3 categories) by living arrangements by country of birth (France)</t>
  </si>
  <si>
    <t>All usual residents aged 16 or over born in France in households</t>
  </si>
  <si>
    <t>http://bit.ly/2giLxvy</t>
  </si>
  <si>
    <t>CT0196</t>
  </si>
  <si>
    <t>Sex by age by ethnic group (3 categories) by year of arrival in the UK (2 categories) by country of birth (France)</t>
  </si>
  <si>
    <t>http://bit.ly/2fa2XyD</t>
  </si>
  <si>
    <t>CT0197</t>
  </si>
  <si>
    <t>Sex by age by ethnic group (3 categories) by year of arrival in the UK (2 categories) by country of birth (selected countries)</t>
  </si>
  <si>
    <t>All usual residents born in French Guiana or Guadeloupe or Martinique</t>
  </si>
  <si>
    <t>http://bit.ly/1SZbK0x</t>
  </si>
  <si>
    <t>CT0198</t>
  </si>
  <si>
    <t>Sex by Age by country of birth (France) by ethnic groups (Arab)</t>
  </si>
  <si>
    <t>All usual residents born in France with Arab ethnic group</t>
  </si>
  <si>
    <t>http://bit.ly/2g6KqzW</t>
  </si>
  <si>
    <t>CT0199</t>
  </si>
  <si>
    <t>Bespoke household type</t>
  </si>
  <si>
    <t>http://bit.ly/2gjSu3q</t>
  </si>
  <si>
    <t>CT0200</t>
  </si>
  <si>
    <t>Sex by age by occupation (1 digit) by economic activity</t>
  </si>
  <si>
    <t>http://bit.ly/2goBFSu</t>
  </si>
  <si>
    <t>CT0201</t>
  </si>
  <si>
    <t>http://bit.ly/2freZPm</t>
  </si>
  <si>
    <t>CT0202</t>
  </si>
  <si>
    <t>Car or van availability in household</t>
  </si>
  <si>
    <t>All dependent children</t>
  </si>
  <si>
    <t>http://bit.ly/2fI8CYA</t>
  </si>
  <si>
    <t>CT0203</t>
  </si>
  <si>
    <t>National Statistics Socio-economic Classification (NS-SeC) of Household Reference Person (HRP)</t>
  </si>
  <si>
    <t>http://bit.ly/2giCN8K</t>
  </si>
  <si>
    <t>CT0204</t>
  </si>
  <si>
    <t>Number of dependent children in household</t>
  </si>
  <si>
    <t>All households with dependent children</t>
  </si>
  <si>
    <t>http://bit.ly/2fI27oG</t>
  </si>
  <si>
    <t>CT0205</t>
  </si>
  <si>
    <t>http://bit.ly/2g6Lt2P</t>
  </si>
  <si>
    <t>CT0206</t>
  </si>
  <si>
    <t>Selected LAs</t>
  </si>
  <si>
    <t>http://bit.ly/2giIoMd</t>
  </si>
  <si>
    <t>CT0207</t>
  </si>
  <si>
    <t>National to 2011 Census merged LAs</t>
  </si>
  <si>
    <t>http://bit.ly/2g6M6cI</t>
  </si>
  <si>
    <t>CT0208</t>
  </si>
  <si>
    <t>Year of arrival in the UK by highest level of qualification by passports held</t>
  </si>
  <si>
    <t>Manchester Local Authority</t>
  </si>
  <si>
    <t>Usual resident aged 16 or over</t>
  </si>
  <si>
    <t>http://bit.ly/2fu4Y7m</t>
  </si>
  <si>
    <t>CT0209</t>
  </si>
  <si>
    <t>Economic activity by year of arrival in UK by passport held</t>
  </si>
  <si>
    <t>http://bit.ly/2goK1t0</t>
  </si>
  <si>
    <t>CT0210</t>
  </si>
  <si>
    <t>Industry (aggregated 1 digit) by year of arrival in UK by passport held</t>
  </si>
  <si>
    <t>http://bit.ly/2frdxMI</t>
  </si>
  <si>
    <t>CT0211</t>
  </si>
  <si>
    <t>Age of Household Reference Person (HRP) by tenure by occupancy rating (bedrooms)</t>
  </si>
  <si>
    <t>Manchester Wards</t>
  </si>
  <si>
    <t>All households where the Household Reference Person (HRP) is aged 16 or over</t>
  </si>
  <si>
    <t>http://bit.ly/2goGyed</t>
  </si>
  <si>
    <t>CT0212</t>
  </si>
  <si>
    <t>Country of birth (detailed)</t>
  </si>
  <si>
    <t>All usual residents (threshold 5+)</t>
  </si>
  <si>
    <t>http://bit.ly/2giJeZk</t>
  </si>
  <si>
    <t>CT0213</t>
  </si>
  <si>
    <t>Type of central heating by accommodation type</t>
  </si>
  <si>
    <t>http://bit.ly/2giGz1O</t>
  </si>
  <si>
    <t>This page can't be displayed</t>
  </si>
  <si>
    <t>CT0214</t>
  </si>
  <si>
    <t>http://bit.ly/2fu3Ss5</t>
  </si>
  <si>
    <t>CT0215</t>
  </si>
  <si>
    <t>Country of Birth (bespoke selection)</t>
  </si>
  <si>
    <t>National to postal district</t>
  </si>
  <si>
    <t>http://bit.ly/2goFuHh</t>
  </si>
  <si>
    <t>CT0216</t>
  </si>
  <si>
    <t>England and Wales, England, Wales, wards in Manchester</t>
  </si>
  <si>
    <t>http://bit.ly/2fI9tbX</t>
  </si>
  <si>
    <t>CT0217</t>
  </si>
  <si>
    <t>Occupancy rating (bedrooms)</t>
  </si>
  <si>
    <t>National to local authority</t>
  </si>
  <si>
    <t>http://bit.ly/2fucpuX</t>
  </si>
  <si>
    <t>CT0218</t>
  </si>
  <si>
    <t>All dependent children living in one adult households</t>
  </si>
  <si>
    <t>All dependent children living in a one adult household</t>
  </si>
  <si>
    <t>http://bit.ly/2gk2YzH</t>
  </si>
  <si>
    <t>CT0219</t>
  </si>
  <si>
    <t>Ethnic group by sex by age</t>
  </si>
  <si>
    <t>LSOAs of Croydon, Lambeth, Lewisham and Southwark</t>
  </si>
  <si>
    <t>All usual residents aged 18 to 64</t>
  </si>
  <si>
    <t>http://bit.ly/2goSE6R</t>
  </si>
  <si>
    <t>CT0220</t>
  </si>
  <si>
    <t>Age by sex of household reference persons (HRPs)</t>
  </si>
  <si>
    <t>England and Wales, England, Wales</t>
  </si>
  <si>
    <t>http://bit.ly/2gk3Zrm</t>
  </si>
  <si>
    <t>CT0221</t>
  </si>
  <si>
    <t>Tenure by economic activity by ethnic group</t>
  </si>
  <si>
    <t>Wards of Welwyn Hatfield</t>
  </si>
  <si>
    <t>http://bit.ly/2gkhB5V</t>
  </si>
  <si>
    <t>CT0222</t>
  </si>
  <si>
    <t>Age of child by highest level of qualification of parent</t>
  </si>
  <si>
    <t>All usual residents aged 0 to 14 living with at least one parent in a household</t>
  </si>
  <si>
    <t>http://bit.ly/2frwWx9</t>
  </si>
  <si>
    <t>CT0223</t>
  </si>
  <si>
    <t>Sex by age by economic activity</t>
  </si>
  <si>
    <t>England and Wales, England, Wales, London to wards</t>
  </si>
  <si>
    <t>All usual residents aged 18 or over</t>
  </si>
  <si>
    <t>http://bit.ly/2fUOO7z</t>
  </si>
  <si>
    <t>CT0224</t>
  </si>
  <si>
    <t>Sex by age by provision of unpaid care by general health</t>
  </si>
  <si>
    <t>National to 2011 Census  merged LAs</t>
  </si>
  <si>
    <t>http://bit.ly/2c7WgYR</t>
  </si>
  <si>
    <t>CT0225</t>
  </si>
  <si>
    <t>Age by ethnic group (based on CT0010) by sex</t>
  </si>
  <si>
    <t>England and Wales, London region to 2011 Census merged wards</t>
  </si>
  <si>
    <t>Table is not listed</t>
  </si>
  <si>
    <t>CT0226</t>
  </si>
  <si>
    <t xml:space="preserve">All usual residents </t>
  </si>
  <si>
    <t>CT0227</t>
  </si>
  <si>
    <t>Age by type of central heating</t>
  </si>
  <si>
    <t>http://bit.ly/2fUX1IW</t>
  </si>
  <si>
    <t>CT0228</t>
  </si>
  <si>
    <t>Tenure by general health by long-term health problem or disability by age</t>
  </si>
  <si>
    <t>http://bit.ly/2gj6kzc</t>
  </si>
  <si>
    <t>Corrupt</t>
  </si>
  <si>
    <t>CT0229</t>
  </si>
  <si>
    <t>Sex by age by ethnic group by economic activity</t>
  </si>
  <si>
    <t>London to 2011 Census merged LAs</t>
  </si>
  <si>
    <t>http://bit.ly/2fUU8b1</t>
  </si>
  <si>
    <t>CT0230</t>
  </si>
  <si>
    <t>Occupancy rating (bedrooms) by tenure by number of bedrooms</t>
  </si>
  <si>
    <t>England and Wales, London to 2011 Census merged LAs</t>
  </si>
  <si>
    <t>http://bit.ly/2g7eMCr</t>
  </si>
  <si>
    <t>CT0231</t>
  </si>
  <si>
    <t>Sex by occupancy rating (bedrooms) by age by ethnic group</t>
  </si>
  <si>
    <t xml:space="preserve">London region, London Boroughs </t>
  </si>
  <si>
    <t>http://bit.ly/2gpjcVF</t>
  </si>
  <si>
    <t>CT0232</t>
  </si>
  <si>
    <t>Age by tenure by occupancy rating (bedrooms)</t>
  </si>
  <si>
    <t>Manchester LSOAs</t>
  </si>
  <si>
    <t>Households where HRP is aged 16 or over</t>
  </si>
  <si>
    <t>http://bit.ly/2g7gJPl</t>
  </si>
  <si>
    <t>CT0233</t>
  </si>
  <si>
    <t>Country of birth (Germany)</t>
  </si>
  <si>
    <t>All usual residents aged 65 or over born in Germany</t>
  </si>
  <si>
    <t>http://bit.ly/2gpjg85</t>
  </si>
  <si>
    <t>CT0234</t>
  </si>
  <si>
    <t>Ethnic group by country of birth</t>
  </si>
  <si>
    <t>England and Wales, City of Bristol UA (South West region)</t>
  </si>
  <si>
    <t>All usual residents with Muslim religion</t>
  </si>
  <si>
    <t>http://bit.ly/2fIsATj</t>
  </si>
  <si>
    <t>CT0235</t>
  </si>
  <si>
    <t>Family status (parents) by sex by long-term health problem or disability</t>
  </si>
  <si>
    <t>LSOAs in City of Bristol UA (South West)</t>
  </si>
  <si>
    <t xml:space="preserve">All parents (usual residents) aged 16 or over in a couple or lone parent family with at least one dependent child in family aged 0 to 4 </t>
  </si>
  <si>
    <t>http://bit.ly/2gDLdf7</t>
  </si>
  <si>
    <t>CT0236</t>
  </si>
  <si>
    <t>Occupation (bespoke 1 digit) by economic activity by country of birth</t>
  </si>
  <si>
    <t>All usual residents aged 16 or over in employment the week before the census</t>
  </si>
  <si>
    <t>http://bit.ly/2gkkZOj</t>
  </si>
  <si>
    <t>CT0237</t>
  </si>
  <si>
    <t>http://bit.ly/222SAyB</t>
  </si>
  <si>
    <t>CT0238</t>
  </si>
  <si>
    <t>Occupation by year of arrival in UK by country of birth</t>
  </si>
  <si>
    <t>http://bit.ly/2frHVqb</t>
  </si>
  <si>
    <t>CT0239</t>
  </si>
  <si>
    <t>Sex by occupation (4 digits) by country of birth</t>
  </si>
  <si>
    <t>http://bit.ly/2gpezen</t>
  </si>
  <si>
    <t>CT0240 - PQ193803</t>
  </si>
  <si>
    <t xml:space="preserve">Country of birth (born in the UK, Commonwealth countries + British Overseas Territories + British Crown Dependencies + Republic of Ireland, born outside the UK with a UK passport) of usual residents qualified to vote in the UK Parliamentary general elections </t>
  </si>
  <si>
    <t>All usual residents aged 18 or over qualified to vote in the UK parliamentary elections</t>
  </si>
  <si>
    <t>http://bit.ly/2gklyrj</t>
  </si>
  <si>
    <t>CT0241</t>
  </si>
  <si>
    <t xml:space="preserve"> Family status (lone parents)</t>
  </si>
  <si>
    <t>LSOAs in City of Bristol UA (South West region)</t>
  </si>
  <si>
    <t>All lone parents (usual residents) aged 16 or over with at least one dependent child in family aged 0 to 4</t>
  </si>
  <si>
    <t>http://bit.ly/2g7l30Y</t>
  </si>
  <si>
    <t>CT0242</t>
  </si>
  <si>
    <t>Accommodation type by car or van availability (in one room households) and cars or vans in the area</t>
  </si>
  <si>
    <t>E05000061 West Finchley ward (Barnet, Outer London), E09000003 Barnet (Outer London)</t>
  </si>
  <si>
    <t>All households with one room only</t>
  </si>
  <si>
    <t>http://bit.ly/2fV8GYi</t>
  </si>
  <si>
    <t>CT0243</t>
  </si>
  <si>
    <t>Combined geography: Two local authorities (E06000031 Peterborough, E10000003 Cambridgeshire) and three 2011 Census merged wards (E36003394 Royston Heath, E36003395 Royston Meridian and E36003396 Royston Palace) (EAST OF ENGLAND)</t>
  </si>
  <si>
    <t>All usual residents aged 17 to 35</t>
  </si>
  <si>
    <t>29/05/2014</t>
  </si>
  <si>
    <t>http://bit.ly/2faVmzv</t>
  </si>
  <si>
    <t>CT0244</t>
  </si>
  <si>
    <t>Combined geography: Two local authorities (E10000020 Norfolk and E10000029 Suffolk) (EAST OF ENGLAND)</t>
  </si>
  <si>
    <t>http://bit.ly/2gkATIg</t>
  </si>
  <si>
    <t>CT0245</t>
  </si>
  <si>
    <t>http://bit.ly/2fIDQil</t>
  </si>
  <si>
    <t>CT0246</t>
  </si>
  <si>
    <t>http://bit.ly/2fIK8OU</t>
  </si>
  <si>
    <t>CT0247</t>
  </si>
  <si>
    <t>Sex by Age by Ethnic Groups by Highest level of Qualification</t>
  </si>
  <si>
    <t>National to local authorities</t>
  </si>
  <si>
    <t>http://bit.ly/2gjqbOF</t>
  </si>
  <si>
    <t>CT0248</t>
  </si>
  <si>
    <t>Ethnic group</t>
  </si>
  <si>
    <t>All usual residents with a long-term health problem or disability</t>
  </si>
  <si>
    <t>http://bit.ly/2fV5com</t>
  </si>
  <si>
    <t>CT0249</t>
  </si>
  <si>
    <t>Date of Birth of youngest child by Family Status (Mothers only) by Activity last Week</t>
  </si>
  <si>
    <t>All mothers whose youngest child was born between 1st April 2003 and 27th March 2011</t>
  </si>
  <si>
    <t>http://bit.ly/2fuOdbV</t>
  </si>
  <si>
    <t>CT0250</t>
  </si>
  <si>
    <t>Sex by month and year of birth by qualifications gained</t>
  </si>
  <si>
    <t>All usual residents aged 16 or over born in England and Wales between 1925 and 1970</t>
  </si>
  <si>
    <t>http://bit.ly/2gjnGMu</t>
  </si>
  <si>
    <t>CT0251</t>
  </si>
  <si>
    <t>Sex by month and year of birth by occupation (3 digits)</t>
  </si>
  <si>
    <t>http://bit.ly/2frPAow</t>
  </si>
  <si>
    <t>CT0252</t>
  </si>
  <si>
    <t>Country of birth by citizenship by educational attainment by sex by age</t>
  </si>
  <si>
    <t>CT0253</t>
  </si>
  <si>
    <t>Country of birth by duration of residence by educational attainment by sex</t>
  </si>
  <si>
    <t>All usual residents aged 15 or over</t>
  </si>
  <si>
    <t>http://bit.ly/2g7xwl4</t>
  </si>
  <si>
    <t>CT0254</t>
  </si>
  <si>
    <t>Country of birth by labour force status by educational attainment by sex by age</t>
  </si>
  <si>
    <t>http://bit.ly/2fuNPKI</t>
  </si>
  <si>
    <t>CT0255</t>
  </si>
  <si>
    <t>Country of birth by occupation (1 digit ISCO-08)  by educational attainment by sex</t>
  </si>
  <si>
    <t>All usual residents aged 15 or over in employment the week before the Census</t>
  </si>
  <si>
    <t>http://bit.ly/2faZwYn</t>
  </si>
  <si>
    <t>CT0256</t>
  </si>
  <si>
    <t>Country of birth by sector of activity by educational attainment by sex</t>
  </si>
  <si>
    <t>http://bit.ly/2gkKK0O</t>
  </si>
  <si>
    <t>CT0257</t>
  </si>
  <si>
    <t>Age by accommodation type by number of bedrooms</t>
  </si>
  <si>
    <t>http://bit.ly/2gkA1Um</t>
  </si>
  <si>
    <t>CT0258</t>
  </si>
  <si>
    <t>Age by tenure by number of bedrooms</t>
  </si>
  <si>
    <t>http://bit.ly/2fIJ7qs</t>
  </si>
  <si>
    <t>CT0259</t>
  </si>
  <si>
    <t>Tenure of dwelling by accommodation type (of dwelling)</t>
  </si>
  <si>
    <t>All dwellings</t>
  </si>
  <si>
    <t>http://bit.ly/2e3xdK0</t>
  </si>
  <si>
    <t>CT0260</t>
  </si>
  <si>
    <t>Ethnic Group by Highest level of qualification by age by sex</t>
  </si>
  <si>
    <t>http://bit.ly/2fIKVj6</t>
  </si>
  <si>
    <t>CT0261</t>
  </si>
  <si>
    <t>Long-term health problem or disability by ethnic group</t>
  </si>
  <si>
    <t>http://bit.ly/2gkHnXS</t>
  </si>
  <si>
    <t>CT0263</t>
  </si>
  <si>
    <t xml:space="preserve">Country of birth by year of arrival by ethnic group
</t>
  </si>
  <si>
    <t>All usual residents born outside of the UK (threshold 100+ usual residents)</t>
  </si>
  <si>
    <t>http://bit.ly/2fs62W1</t>
  </si>
  <si>
    <t>CT0265</t>
  </si>
  <si>
    <t>Country of birth by year of arrival by religion</t>
  </si>
  <si>
    <t>http://bit.ly/2gkGFde</t>
  </si>
  <si>
    <t>CT0266</t>
  </si>
  <si>
    <t>Country of birth by economic activity; Economic activity by age; unemployment history</t>
  </si>
  <si>
    <t>Royal borough of Greenwich (London region)</t>
  </si>
  <si>
    <t>All usual residents aged 16 to 74 (threshold 10+ usual residents)</t>
  </si>
  <si>
    <t>http://bit.ly/2g7zVMJ</t>
  </si>
  <si>
    <t>CT0267</t>
  </si>
  <si>
    <t>Country of birth by religion</t>
  </si>
  <si>
    <t>http://bit.ly/2gE2lS0</t>
  </si>
  <si>
    <t>CT0268</t>
  </si>
  <si>
    <t>Country of birth by long-term health problem or disability by age and general health and provision of unpaid care</t>
  </si>
  <si>
    <t>http://bit.ly/2fs50cg</t>
  </si>
  <si>
    <t>CT0269</t>
  </si>
  <si>
    <t>Country of birth by industry (1 digit)</t>
  </si>
  <si>
    <t>All usual residents aged 16 to 74 in employment the week before the Census (threshold 10+ usual residents)</t>
  </si>
  <si>
    <t>http://bit.ly/2gjAzGf</t>
  </si>
  <si>
    <t>CT0270</t>
  </si>
  <si>
    <t>Country of birth by proficiency in English</t>
  </si>
  <si>
    <t>All usual residents aged 3 or over</t>
  </si>
  <si>
    <t>http://bit.ly/2fs3mHZ</t>
  </si>
  <si>
    <t>CT0271</t>
  </si>
  <si>
    <t>Age of dependent children (age 3 and 4) by ability to speak to Welsh by household composition</t>
  </si>
  <si>
    <t>Unitary authorities in Wales</t>
  </si>
  <si>
    <t>All dependent children aged 3 and 4</t>
  </si>
  <si>
    <t>http://bit.ly/2fLMTjg</t>
  </si>
  <si>
    <t>CT0272</t>
  </si>
  <si>
    <t>Academic cohort of birth (1945/46 to 1969/70) by qualifications gained by sex by marital status</t>
  </si>
  <si>
    <t>All usual residents born in the UK</t>
  </si>
  <si>
    <t>http://bit.ly/2f788KF</t>
  </si>
  <si>
    <t>CT0273</t>
  </si>
  <si>
    <t>Age by dual passport held (UK and another passport)</t>
  </si>
  <si>
    <t>All usual residents who hold a UK passport and an additional passport</t>
  </si>
  <si>
    <t>http://bit.ly/2g23Uow</t>
  </si>
  <si>
    <t>CT0274</t>
  </si>
  <si>
    <t>Highest level of qualification by national identity</t>
  </si>
  <si>
    <t>All students aged 18 to 74</t>
  </si>
  <si>
    <t>http://bit.ly/2gq2OYO</t>
  </si>
  <si>
    <t>CT0275</t>
  </si>
  <si>
    <t>Ethnic group (write-in response) by religion</t>
  </si>
  <si>
    <t>http://bit.ly/2gpXTqA</t>
  </si>
  <si>
    <t>CT0276</t>
  </si>
  <si>
    <t>Number of unpaid carers in households</t>
  </si>
  <si>
    <t>http://bit.ly/2g3myO1</t>
  </si>
  <si>
    <t>CT0277</t>
  </si>
  <si>
    <t>Average household size (person per household); average number of persons per room; average number of persons per bedroom; hectares; population density; sex; age; Number of residents with a second address</t>
  </si>
  <si>
    <t>Selected 2011 Census merged wards; 2011 Census merged local authorities</t>
  </si>
  <si>
    <t>All usual residents; Average; Population density; Numbers; Rates</t>
  </si>
  <si>
    <t>http://bit.ly/2f78H7r</t>
  </si>
  <si>
    <t>CT0278</t>
  </si>
  <si>
    <t>Accommodation type by number of bedrooms</t>
  </si>
  <si>
    <t>London region, London Boroughs, Output areas in London Region</t>
  </si>
  <si>
    <t>http://bit.ly/2fCGKbr</t>
  </si>
  <si>
    <t>CT0279</t>
  </si>
  <si>
    <t>Tenure by number of bedrooms</t>
  </si>
  <si>
    <t>http://bit.ly/2g3lYj9</t>
  </si>
  <si>
    <t>CT0280</t>
  </si>
  <si>
    <t>Occupation by age by ethnic group by sex</t>
  </si>
  <si>
    <t>All usual residents aged 16 to 64 in employment the week before the Census</t>
  </si>
  <si>
    <t>http://bit.ly/2fb6Rpa</t>
  </si>
  <si>
    <t>CT0281</t>
  </si>
  <si>
    <t>Country of birth by occupation (specified 4 digits)</t>
  </si>
  <si>
    <t>http://bit.ly/2g4WbYk</t>
  </si>
  <si>
    <t>CT0282</t>
  </si>
  <si>
    <t>National identity by religion</t>
  </si>
  <si>
    <t>http://bit.ly/2fbbIXf</t>
  </si>
  <si>
    <t>CT0283</t>
  </si>
  <si>
    <t>Country of birth</t>
  </si>
  <si>
    <t>All usual residents with Jewish religion</t>
  </si>
  <si>
    <t>http://bit.ly/2fnNxmc</t>
  </si>
  <si>
    <t>CT0284</t>
  </si>
  <si>
    <t>Bespoke passport held (detailed) - Dual passport</t>
  </si>
  <si>
    <t>http://bit.ly/2fRpjUr</t>
  </si>
  <si>
    <t>CT0285</t>
  </si>
  <si>
    <t>Sex by occupation (1 digit)</t>
  </si>
  <si>
    <t>National to LA</t>
  </si>
  <si>
    <t>All usual residents aged 16 to 64 born in Poland in employment the week before the Census</t>
  </si>
  <si>
    <t>http://bit.ly/2g3eorn</t>
  </si>
  <si>
    <t>CT0286</t>
  </si>
  <si>
    <t>National Identity - Dual national identity</t>
  </si>
  <si>
    <t>http://bit.ly/2fCFchm</t>
  </si>
  <si>
    <t>CT0287</t>
  </si>
  <si>
    <t>Main Language</t>
  </si>
  <si>
    <t>All usual residents aged 3 or over with Jewish religion</t>
  </si>
  <si>
    <t>http://bit.ly/2g3ezCS</t>
  </si>
  <si>
    <t>CT0289</t>
  </si>
  <si>
    <t>All usual residents born in Israel</t>
  </si>
  <si>
    <t>http://bit.ly/2f7bsFt</t>
  </si>
  <si>
    <t>CT0290</t>
  </si>
  <si>
    <t>All non-UK born short-term residents with Jewish religion</t>
  </si>
  <si>
    <t>http://bit.ly/2fbc0NT</t>
  </si>
  <si>
    <t>CT0291</t>
  </si>
  <si>
    <t>Sex by age by religion</t>
  </si>
  <si>
    <t>http://bit.ly/2f7ixWx</t>
  </si>
  <si>
    <t>CT0292</t>
  </si>
  <si>
    <t>Sex by age by country of birth by ethnic group</t>
  </si>
  <si>
    <t>http://bit.ly/2g2bAXH</t>
  </si>
  <si>
    <t>CT0293</t>
  </si>
  <si>
    <t>Highest level of qualification by country of birth</t>
  </si>
  <si>
    <t>http://bit.ly/2gq7iP6</t>
  </si>
  <si>
    <t>CT0294</t>
  </si>
  <si>
    <t>Self-contained accommodation</t>
  </si>
  <si>
    <t>http://bit.ly/2fLPSbg</t>
  </si>
  <si>
    <t>CT0296</t>
  </si>
  <si>
    <t>Country of birth (Afghanistan) by religion (Sikh)</t>
  </si>
  <si>
    <t>http://bit.ly/28M9Tu3</t>
  </si>
  <si>
    <t>CT0297</t>
  </si>
  <si>
    <t>Occupation (4 digit)</t>
  </si>
  <si>
    <t>Specified MSOAs in England and Wales</t>
  </si>
  <si>
    <t>All usual residents aged 16 to 74 in employment the week before the census</t>
  </si>
  <si>
    <t>http://bit.ly/2f79Zz5</t>
  </si>
  <si>
    <t>CT0298</t>
  </si>
  <si>
    <t xml:space="preserve">Industry (2 digits / 3 digits) </t>
  </si>
  <si>
    <t>http://bit.ly/2gq7Ww0</t>
  </si>
  <si>
    <t>CT0299</t>
  </si>
  <si>
    <t>LSOAs in Leicester UA (East Midlands)</t>
  </si>
  <si>
    <t>http://bit.ly/2g4QPMO</t>
  </si>
  <si>
    <t>CT0300</t>
  </si>
  <si>
    <t>Age by year of arrival in the UK by sex by main language</t>
  </si>
  <si>
    <t>All usual residents aged 3 or over born outside the UK and hold a Latvian passport</t>
  </si>
  <si>
    <t>http://bit.ly/2fLO02p</t>
  </si>
  <si>
    <t>CT0301</t>
  </si>
  <si>
    <t>Age by long-term health problem or disability  by sex</t>
  </si>
  <si>
    <t>LSOAs in Wales</t>
  </si>
  <si>
    <t>http://bit.ly/2gq1tBo</t>
  </si>
  <si>
    <t>CT0302</t>
  </si>
  <si>
    <t>Economic activity by NS-SeC by Ethnic group by country of birth (born in the UK / born outside the UK)</t>
  </si>
  <si>
    <t>http://bit.ly/2f7kFhe</t>
  </si>
  <si>
    <t>CT0303</t>
  </si>
  <si>
    <t>Provision of unpaid care by age</t>
  </si>
  <si>
    <t>England</t>
  </si>
  <si>
    <t>All usual residents aged 0 to 17 living in households</t>
  </si>
  <si>
    <t>http://bit.ly/2fnTLm5</t>
  </si>
  <si>
    <t>CT0304</t>
  </si>
  <si>
    <t>Local Authorities in Hertfordshire (East of England)</t>
  </si>
  <si>
    <t>http://bit.ly/2gn982g</t>
  </si>
  <si>
    <t>CT0305</t>
  </si>
  <si>
    <t>Total of 37 selected Output areas in the London region</t>
  </si>
  <si>
    <t>http://bit.ly/2g3e9fO</t>
  </si>
  <si>
    <t>CT0306</t>
  </si>
  <si>
    <t xml:space="preserve">Age by general health by sex </t>
  </si>
  <si>
    <t>LSOAs in Stockport (North West region)</t>
  </si>
  <si>
    <t>http://bit.ly/2fnQEKR</t>
  </si>
  <si>
    <t>CT0307</t>
  </si>
  <si>
    <t>Religion by marital and civil partnership status by number of children in the household</t>
  </si>
  <si>
    <t>All adults* aged 18 or over in households (threshold 20+ usual residents)</t>
  </si>
  <si>
    <t>http://bit.ly/2g2dA29</t>
  </si>
  <si>
    <t>CT0308</t>
  </si>
  <si>
    <t>Ethnic group of youngest dependent child(ren) by household language</t>
  </si>
  <si>
    <t>All families with dependent children aged 0 to 4</t>
  </si>
  <si>
    <t>http://bit.ly/2g2f7p3</t>
  </si>
  <si>
    <t>CT0309</t>
  </si>
  <si>
    <t>Household composition by religion of persons in household</t>
  </si>
  <si>
    <t>All usual residents in households with Jewish religion</t>
  </si>
  <si>
    <t>http://bit.ly/2fCNllU</t>
  </si>
  <si>
    <t>CT0310</t>
  </si>
  <si>
    <t>Citizenship (Lithuanian/Other) by country of birth (Lithuania/Other) by ethnic group (Lithuanian/Other) by main language (Lithuanian/Other) by sex by age</t>
  </si>
  <si>
    <t>http://bit.ly/2fCCMiZ</t>
  </si>
  <si>
    <t>CT0311</t>
  </si>
  <si>
    <t>Citizenship (Lithuanian/Other) by country of birth (Lithuania/Other) by ethnic group (Lithuanian/Other) by main language (Lithuanian/Other) by highest educational attainment (ISCED)</t>
  </si>
  <si>
    <t>http://bit.ly/2fLPpGd</t>
  </si>
  <si>
    <t>CT0312</t>
  </si>
  <si>
    <t>Citizenship (Lithuanian/Other) by country of birth (Lithuania/Other) by ethnic group (Lithuanian/Other) by main language (Lithuanian/Other) by main occupational group (ISCO-88)</t>
  </si>
  <si>
    <t>http://bit.ly/2fLSOEX</t>
  </si>
  <si>
    <t>CT0313</t>
  </si>
  <si>
    <t>Household composition by tenure by age of HRP</t>
  </si>
  <si>
    <t>Wales</t>
  </si>
  <si>
    <t>http://bit.ly/2f7eE41</t>
  </si>
  <si>
    <t>CT0316</t>
  </si>
  <si>
    <t>Sex by Median age</t>
  </si>
  <si>
    <t>Wards in Cheshire East UA (North West)</t>
  </si>
  <si>
    <t>http://bit.ly/2fLWk21</t>
  </si>
  <si>
    <t>CT0317</t>
  </si>
  <si>
    <t>Age by year of arrival in the UK  by sex by main language</t>
  </si>
  <si>
    <t>All usual residents aged 3 or over born in Latvia but who do not hold a Latvian passport</t>
  </si>
  <si>
    <t>http://bit.ly/2fLZKBZ</t>
  </si>
  <si>
    <t>CT0318</t>
  </si>
  <si>
    <t>Sex by marital status, ratio females to males</t>
  </si>
  <si>
    <t>Local authorities in England and Wales</t>
  </si>
  <si>
    <t>All usual residents aged 32 to 42</t>
  </si>
  <si>
    <t>http://bit.ly/2f7kpyE</t>
  </si>
  <si>
    <t>CT0319</t>
  </si>
  <si>
    <t>Age by ethnic group by general health by provision on unpaid care by sex</t>
  </si>
  <si>
    <t>National to region</t>
  </si>
  <si>
    <t>http://bit.ly/2fnTAaz</t>
  </si>
  <si>
    <t>CT0320</t>
  </si>
  <si>
    <t>Age of Household Reference Person (HRP) by household composition by tenure by accommodation type (excluding caravans or other mobile or temporary structures) by number of bedrooms</t>
  </si>
  <si>
    <t>All Household Reference Persons  aged 16 or over excluding the HRPs living in caravans or other mobile or temporary structures</t>
  </si>
  <si>
    <t>http://bit.ly/2g3BwmZ</t>
  </si>
  <si>
    <t>CT0321</t>
  </si>
  <si>
    <t>Age by general health by sex</t>
  </si>
  <si>
    <t>Postal sectors in England and Wales</t>
  </si>
  <si>
    <t>All usual residents (threshold 276+ usual residents)</t>
  </si>
  <si>
    <t>http://bit.ly/2g3FMTI</t>
  </si>
  <si>
    <t>CT0322</t>
  </si>
  <si>
    <t>Age by long-term health problem or disability by sex</t>
  </si>
  <si>
    <t>http://bit.ly/2fo4ixH</t>
  </si>
  <si>
    <t>CT0323</t>
  </si>
  <si>
    <t>Local authorities in West Sussex County (South East)</t>
  </si>
  <si>
    <t>All usual residents in households (excluding caravans or other mobile or temporary structures)</t>
  </si>
  <si>
    <t>http://bit.ly/2fnZWqe</t>
  </si>
  <si>
    <t>CT0324</t>
  </si>
  <si>
    <t>Tenure by bespoke accommodation type by number of bedrooms by age</t>
  </si>
  <si>
    <t>All usual residents living in wholly moving households (excluding caravans or other mobile or temporary structures) in unshared dwellings</t>
  </si>
  <si>
    <t>http://bit.ly/2f7qtHm</t>
  </si>
  <si>
    <t>CT0325</t>
  </si>
  <si>
    <t>Method of travel to work (2001 specification) by long-term health problem or disability</t>
  </si>
  <si>
    <t>http://bit.ly/2gqf4sl</t>
  </si>
  <si>
    <t>CT0329</t>
  </si>
  <si>
    <t>Highest level of qualification by year of arrival in the UK by sex by main language</t>
  </si>
  <si>
    <t>All usual residents aged 16 or over born in Latvia</t>
  </si>
  <si>
    <t>http://bit.ly/2g3uf9y</t>
  </si>
  <si>
    <t>CT0330</t>
  </si>
  <si>
    <t>All usual residents aged 16 or over born outside the UK and hold a Latvian passport</t>
  </si>
  <si>
    <t>http://bit.ly/2fbuPAN</t>
  </si>
  <si>
    <t>CT0331</t>
  </si>
  <si>
    <t>Economic activity by main language by sex</t>
  </si>
  <si>
    <t>http://bit.ly/2gqeXge</t>
  </si>
  <si>
    <t>CT0332</t>
  </si>
  <si>
    <t>All usual residents aged 16 or over who hold a Latvian passport</t>
  </si>
  <si>
    <t>http://bit.ly/2gnkx25</t>
  </si>
  <si>
    <t>CT0333</t>
  </si>
  <si>
    <t>Highest level of qualification by sex occupation (2 digits) by main language by year of arrival in the UK</t>
  </si>
  <si>
    <t>All usual residents aged 16 or over born in Latvia in employment the week before the Census</t>
  </si>
  <si>
    <t>http://bit.ly/2g3yIc3</t>
  </si>
  <si>
    <t>CT0334</t>
  </si>
  <si>
    <t>Sex by industry (1 digit)</t>
  </si>
  <si>
    <t>http://bit.ly/2g560pd</t>
  </si>
  <si>
    <t>CT0335</t>
  </si>
  <si>
    <t>Parishes in West Sussex County (South East)</t>
  </si>
  <si>
    <t>http://bit.ly/2g56pb9</t>
  </si>
  <si>
    <t>CT0336</t>
  </si>
  <si>
    <t>Age</t>
  </si>
  <si>
    <t>England; East of England; Peterborough Parliamentary Constituency</t>
  </si>
  <si>
    <t>All usual residents aged 65 or over living in a one person household</t>
  </si>
  <si>
    <t>http://bit.ly/2f7iRVv</t>
  </si>
  <si>
    <t>CT0337</t>
  </si>
  <si>
    <t xml:space="preserve">Age by age of arrival in UK by ethnic group </t>
  </si>
  <si>
    <t>Tower Hamlets, Newham, Hackney and City of London combined</t>
  </si>
  <si>
    <t>http://bit.ly/2g3tc9v</t>
  </si>
  <si>
    <t>CT0338</t>
  </si>
  <si>
    <t xml:space="preserve">Sex by age </t>
  </si>
  <si>
    <t xml:space="preserve">England and Wales, South East region, local authorities in Kent county, Medway UA </t>
  </si>
  <si>
    <t>http://bit.ly/2gknqyg</t>
  </si>
  <si>
    <t>CT0339</t>
  </si>
  <si>
    <t>Tenure by accommodation type by number of bedrooms</t>
  </si>
  <si>
    <t>Wholly moving households (excluding caravans or other mobile or temporary structures) in unshared dwellings</t>
  </si>
  <si>
    <t>http://bit.ly/2fbnZLB</t>
  </si>
  <si>
    <t>CT0340</t>
  </si>
  <si>
    <t>Ability to speak Welsh by ethnic group by age</t>
  </si>
  <si>
    <t>Wales to unitary authority</t>
  </si>
  <si>
    <t>All usual residents aged 3 or over in Wales</t>
  </si>
  <si>
    <t>http://bit.ly/2g59Iz0</t>
  </si>
  <si>
    <t>CT0341</t>
  </si>
  <si>
    <t>Religion by ethnic group by main language</t>
  </si>
  <si>
    <t>http://bit.ly/2fbqQny</t>
  </si>
  <si>
    <t>CT0342</t>
  </si>
  <si>
    <t>England and Wales, Regions, London Boroughs</t>
  </si>
  <si>
    <t>http://bit.ly/2g3yykW</t>
  </si>
  <si>
    <t>CT0345</t>
  </si>
  <si>
    <t>All Household Reference Persons aged 16 or over excluding the HRPs living in caravans or other mobile or temporary structures</t>
  </si>
  <si>
    <t>http://bit.ly/2f7uX0K</t>
  </si>
  <si>
    <t>CT0346</t>
  </si>
  <si>
    <t>Sex by age by ethnic group by year of arrival</t>
  </si>
  <si>
    <t>England and Wales and London region</t>
  </si>
  <si>
    <t>All usual residents aged 20 or over born in France</t>
  </si>
  <si>
    <t>http://bit.ly/2g58Bzr</t>
  </si>
  <si>
    <t>CT0347</t>
  </si>
  <si>
    <t>Sex by occupation (4 digits)</t>
  </si>
  <si>
    <t xml:space="preserve">All usual residents aged 16 or over in employment the week the before the Census </t>
  </si>
  <si>
    <t>http://bit.ly/2EVdE3W</t>
  </si>
  <si>
    <t>http://bit.ly/2x4OQlL</t>
  </si>
  <si>
    <t>http://bit.ly/2sJ3Xkm</t>
  </si>
  <si>
    <t>CT0348</t>
  </si>
  <si>
    <t>Sex by age by ethnic group by marital and civil partnership status</t>
  </si>
  <si>
    <t>http://bit.ly/1SxOIvI</t>
  </si>
  <si>
    <t>CT0349</t>
  </si>
  <si>
    <t>Country of birth of the household reference person (HRP) by tenure</t>
  </si>
  <si>
    <t>All Household Reference Persons aged 16 or over (threshold 10+ HRPs)</t>
  </si>
  <si>
    <t>http://bit.ly/2g57nEi</t>
  </si>
  <si>
    <t>CT0350</t>
  </si>
  <si>
    <t>Country of birth of the household reference person (HRP) by household composition</t>
  </si>
  <si>
    <t>http://bit.ly/2g3vQfu</t>
  </si>
  <si>
    <t>CT0351</t>
  </si>
  <si>
    <t>Country of birth of the household reference person (HRP) by central heating and occupancy rating (rooms and bedrooms)</t>
  </si>
  <si>
    <t>http://bit.ly/2f7trfe</t>
  </si>
  <si>
    <t>CT0352</t>
  </si>
  <si>
    <t>Qualifications gained (foreign qualifications only) by year of arrival in the UK by sex by main language</t>
  </si>
  <si>
    <t>All usual residents aged 16 or over born in Latvia who have foreign qualification(s) and no other qualifications</t>
  </si>
  <si>
    <t>http://bit.ly/2g3ufpQ</t>
  </si>
  <si>
    <t>CT0353</t>
  </si>
  <si>
    <t>Religion by age by sex by highest educational attainment (ISCED)</t>
  </si>
  <si>
    <t>National to country</t>
  </si>
  <si>
    <t>http://bit.ly/2fM7gwH</t>
  </si>
  <si>
    <t>CT0354</t>
  </si>
  <si>
    <t>Origin and destination of migrants into London (wards) by age by sex</t>
  </si>
  <si>
    <t>Area of origin: Anywhere in the UK (excluding move within the same ward); Area of destination: London wards and the City of London (borough)</t>
  </si>
  <si>
    <t>All usual residents who moved in to the London wards the year before the Census</t>
  </si>
  <si>
    <t>http://bit.ly/2fM7iVg</t>
  </si>
  <si>
    <t>CT0355</t>
  </si>
  <si>
    <t>LSOAs in Bournemouth UA,  Poole UA, North Dorset, East Dorset, West Dorset,  Christchurch, Purbeck and Weymouth &amp; Portland</t>
  </si>
  <si>
    <t>All usual residents aged 16 or over in employment the week the before the Census</t>
  </si>
  <si>
    <t>http://bit.ly/2f7qStA</t>
  </si>
  <si>
    <t>CT0356</t>
  </si>
  <si>
    <t>Origin and destination of migrants out of London (wards) by age by sex</t>
  </si>
  <si>
    <t>Area of origin: London wards and the City of London (borough); Area of destination: Anywhere in the UK (excluding move within the same ward)</t>
  </si>
  <si>
    <t>All usual residents who moved out of the London wards the year before the Census</t>
  </si>
  <si>
    <t>http://bit.ly/2fCXJtY</t>
  </si>
  <si>
    <t>CT0357</t>
  </si>
  <si>
    <t>http://bit.ly/2gjYTcw</t>
  </si>
  <si>
    <t>CT0358</t>
  </si>
  <si>
    <t>Sex by age by ethnic group by highest level of qualification</t>
  </si>
  <si>
    <t>http://bit.ly/2gk3nQD</t>
  </si>
  <si>
    <t>CT0359</t>
  </si>
  <si>
    <t>Sex by age by ethnic group by occupation (1 digit)</t>
  </si>
  <si>
    <t>All usual residents aged 16 or over born in French Guiana, Martinique, Guadeloupe in employment the week before the Census</t>
  </si>
  <si>
    <t>http://bit.ly/2f6baUr</t>
  </si>
  <si>
    <t>CT0360</t>
  </si>
  <si>
    <t>All usual residents aged 20 or over born in French Guiana, Martinique, Guadeloupe</t>
  </si>
  <si>
    <t>http://bit.ly/2f6ezTa</t>
  </si>
  <si>
    <t>CT0361</t>
  </si>
  <si>
    <t>Accommodation type (excluding caravans or other mobile or temporary structures) by tenure by number of rooms by car or van availability</t>
  </si>
  <si>
    <t>Bespoke geography: 27 selected output areas</t>
  </si>
  <si>
    <t>All households (excluding caravans or other mobile or temporary structures)</t>
  </si>
  <si>
    <t>http://bit.ly/2f6dxqm</t>
  </si>
  <si>
    <t>CT0362</t>
  </si>
  <si>
    <t>All usual residents aged 16 or over with occupation carpenter (code 5315)</t>
  </si>
  <si>
    <t>http://bit.ly/2gASSec</t>
  </si>
  <si>
    <t>CT0363</t>
  </si>
  <si>
    <t>Age by year of arrival in the UK by sex by ethnic group (Baltic States/Other write-in responses)</t>
  </si>
  <si>
    <t>All usual residents born in Latvia</t>
  </si>
  <si>
    <t>10/02/15</t>
  </si>
  <si>
    <t>http://bit.ly/2f6dfj6</t>
  </si>
  <si>
    <t>CT0364</t>
  </si>
  <si>
    <t>http://bit.ly/2gjZpar</t>
  </si>
  <si>
    <t>CT0365</t>
  </si>
  <si>
    <t>Ethnic group of father (where father present) by age of mother by ethnic group of mother by ethnic group of infant (aged 0)</t>
  </si>
  <si>
    <t>London region</t>
  </si>
  <si>
    <t>All infants (aged 0) living in households with mother present</t>
  </si>
  <si>
    <t>http://bit.ly/2f6egaW</t>
  </si>
  <si>
    <t>CT0366</t>
  </si>
  <si>
    <t>London region, Inner London, London borough of Wandsworth, rest of Inner London, Outer London</t>
  </si>
  <si>
    <t>http://bit.ly/2gKBOU2</t>
  </si>
  <si>
    <t>CT0367</t>
  </si>
  <si>
    <t>http://bit.ly/2gk6JmB</t>
  </si>
  <si>
    <t>CT0368</t>
  </si>
  <si>
    <t>Origin and destination of international migrants into London by age by sex</t>
  </si>
  <si>
    <t>All usual residents who were living outside the UK one year ago</t>
  </si>
  <si>
    <t>http://bit.ly/2f6aFJX</t>
  </si>
  <si>
    <t>CT0369</t>
  </si>
  <si>
    <t>Origin and destination of migrants into London by age by sex</t>
  </si>
  <si>
    <t>All usual residents who were living inside the UK but outside London one year ago</t>
  </si>
  <si>
    <t>http://bit.ly/2fowIXw</t>
  </si>
  <si>
    <t>CT0370</t>
  </si>
  <si>
    <t>Origin and destination of migrants out of London by age by sex</t>
  </si>
  <si>
    <t>All usual residents of the UK (excluding London) who were living inside London one year ago</t>
  </si>
  <si>
    <t>http://bit.ly/2gk3trc</t>
  </si>
  <si>
    <t>CT0371</t>
  </si>
  <si>
    <t>Origin and destination of migrants who moved within London during the 12 months before the Census by age by sex</t>
  </si>
  <si>
    <t>All usual residents in London</t>
  </si>
  <si>
    <t>http://bit.ly/2gjYCX4</t>
  </si>
  <si>
    <t>CT0372</t>
  </si>
  <si>
    <t>Bespoke 2011 Census merged wards</t>
  </si>
  <si>
    <t>All usual residents aged 16 or over with Jewish religion</t>
  </si>
  <si>
    <t>http://bit.ly/2gKClp4</t>
  </si>
  <si>
    <t>CT0373</t>
  </si>
  <si>
    <t>Accommodation type (excluding caravans or other mobile or temporary structures) by number of bedrooms by car or van availability; Number of households in the area; Number of cars or vans in the area</t>
  </si>
  <si>
    <t>Wards in Southend-on-Sea UA (East of England region)</t>
  </si>
  <si>
    <t>All households (excluding caravans or other mobile or temporary structures); All households; Number of cars/vans in the area</t>
  </si>
  <si>
    <t>08/01/15</t>
  </si>
  <si>
    <t>http://bit.ly/2gk2lE3</t>
  </si>
  <si>
    <t>CT0374</t>
  </si>
  <si>
    <t>http://bit.ly/2fQWJTa</t>
  </si>
  <si>
    <t>CT0375</t>
  </si>
  <si>
    <t>Economic activity by highest level of qualification by length of residency in the UK by sex</t>
  </si>
  <si>
    <t xml:space="preserve">All usual residents aged 18 to 35 with Pakistani ethnic group </t>
  </si>
  <si>
    <t>http://bit.ly/2fqVn0Y</t>
  </si>
  <si>
    <t>CT0376</t>
  </si>
  <si>
    <t>Living arrangements by age by sex</t>
  </si>
  <si>
    <t>Local Authorities in England and Wales</t>
  </si>
  <si>
    <t>All heads of households</t>
  </si>
  <si>
    <t>http://bit.ly/2gALDCX</t>
  </si>
  <si>
    <t>CT0377</t>
  </si>
  <si>
    <t>Age by sex by general health</t>
  </si>
  <si>
    <t>14/01/15</t>
  </si>
  <si>
    <t>http://bit.ly/2gk7IDp</t>
  </si>
  <si>
    <t>CT0378</t>
  </si>
  <si>
    <t>Age by sex by car or van availability</t>
  </si>
  <si>
    <t>http://bit.ly/2fqSD3J</t>
  </si>
  <si>
    <t>CT0379</t>
  </si>
  <si>
    <t>All usual residents aged 50 or over</t>
  </si>
  <si>
    <t>http://bit.ly/2gfrvCl</t>
  </si>
  <si>
    <t>http://bit.ly/2ggHWlr</t>
  </si>
  <si>
    <t>http://bit.ly/2fqYllS</t>
  </si>
  <si>
    <t>CT0380</t>
  </si>
  <si>
    <t>Age by general health by long term health problem or disability by sex</t>
  </si>
  <si>
    <t>National, Country, Unitary Authority / Local Authority, LSOA</t>
  </si>
  <si>
    <t xml:space="preserve"> All usual residents aged 50 or over</t>
  </si>
  <si>
    <t>http://bit.ly/2gfwenh</t>
  </si>
  <si>
    <t>http://bit.ly/2g3b2Sh</t>
  </si>
  <si>
    <t>http://bit.ly/2gKGOYT</t>
  </si>
  <si>
    <t>http://bit.ly/2fV2UFB</t>
  </si>
  <si>
    <t>http://bit.ly/2gAZKbz</t>
  </si>
  <si>
    <t>http://bit.ly/2ggNxs7</t>
  </si>
  <si>
    <t>http://bit.ly/2gfwDq9</t>
  </si>
  <si>
    <t>http://bit.ly/2foCAA7</t>
  </si>
  <si>
    <t>http://bit.ly/2foHDk0</t>
  </si>
  <si>
    <t>CT0381</t>
  </si>
  <si>
    <t>Age by highest level of qualification</t>
  </si>
  <si>
    <t>http://bit.ly/2ggOUqp</t>
  </si>
  <si>
    <t>http://bit.ly/2gfCiw9</t>
  </si>
  <si>
    <t>http://bit.ly/2gARmsr</t>
  </si>
  <si>
    <t>CT0383</t>
  </si>
  <si>
    <t>Bespoke household type by sex by age by economic activity</t>
  </si>
  <si>
    <t>England, Wales, England and Wales</t>
  </si>
  <si>
    <t>Bespoke households</t>
  </si>
  <si>
    <t>http://bit.ly/2g3gZ1F</t>
  </si>
  <si>
    <t>CT0384</t>
  </si>
  <si>
    <t>Industry (1 digit) by passports held</t>
  </si>
  <si>
    <t>http://bit.ly/2gkfey0</t>
  </si>
  <si>
    <t>CT0385</t>
  </si>
  <si>
    <t>Industry (2 digits / 3 digits) by passports held</t>
  </si>
  <si>
    <t>http://bit.ly/2fF9tcK</t>
  </si>
  <si>
    <t>CT0386</t>
  </si>
  <si>
    <t xml:space="preserve">Occupation (1 digit) by industry (selected 2 digits) by passports held </t>
  </si>
  <si>
    <t>http://bit.ly/2fR96P4</t>
  </si>
  <si>
    <t>CT0387</t>
  </si>
  <si>
    <t>Industry (selected 2 digits) by highest level of qualification by passports held</t>
  </si>
  <si>
    <t>http://bit.ly/2bzBn6X</t>
  </si>
  <si>
    <t>CT0388</t>
  </si>
  <si>
    <t>Industry (selected 2 digits) by proficiency in English by passports held</t>
  </si>
  <si>
    <t>http://bit.ly/2gfwkLI</t>
  </si>
  <si>
    <t>CT0389</t>
  </si>
  <si>
    <t>Tenure by bespoke accommodation type (excluding caravans or other mobile or temporary structures) by number of bedrooms by age</t>
  </si>
  <si>
    <t>http://bit.ly/2ggVXiT</t>
  </si>
  <si>
    <t>CT0390</t>
  </si>
  <si>
    <t>Tenure by bespoke accommodation type (excluding caravans or other mobile or temporary structures) by number of bedrooms</t>
  </si>
  <si>
    <t>http://bit.ly/2gKIC43</t>
  </si>
  <si>
    <t>CT0391</t>
  </si>
  <si>
    <t>Age (SYOA) by accommodation type by tenure by number of bedrooms</t>
  </si>
  <si>
    <t>Central Bedfordshire UA, East Sussex, Surrey</t>
  </si>
  <si>
    <t>All usual residents aged 0 to 19 living in households</t>
  </si>
  <si>
    <t>http://bit.ly/2foCPLt</t>
  </si>
  <si>
    <t>CT0392</t>
  </si>
  <si>
    <t>All usual residents born in Israel with Jewish religion</t>
  </si>
  <si>
    <t>http://bit.ly/2gKJSnP</t>
  </si>
  <si>
    <t>CT0395</t>
  </si>
  <si>
    <t>Wards in Blackpool UA (North West)</t>
  </si>
  <si>
    <t>http://bit.ly/2glKPz0</t>
  </si>
  <si>
    <t>CT0396</t>
  </si>
  <si>
    <t>Age (SYOA) of dependent children by accommodation type by tenure by number of bedrooms</t>
  </si>
  <si>
    <t>All dependent children aged 0 to 18</t>
  </si>
  <si>
    <t>http://bit.ly/2foM3qY</t>
  </si>
  <si>
    <t>CT0397</t>
  </si>
  <si>
    <t xml:space="preserve">Tenure by household composition by approximated social grade </t>
  </si>
  <si>
    <t>London borough of Lewisham</t>
  </si>
  <si>
    <t>All usual residents aged 16 to 64 living in households</t>
  </si>
  <si>
    <t>http://bit.ly/2g3lf14</t>
  </si>
  <si>
    <t>CT0398</t>
  </si>
  <si>
    <t>Living arrangements by detailed age by sex</t>
  </si>
  <si>
    <t>Regions England and Wales</t>
  </si>
  <si>
    <t>http://bit.ly/2gkbxbw</t>
  </si>
  <si>
    <t>CT0399</t>
  </si>
  <si>
    <t>Sex by country of birth by age by passports held</t>
  </si>
  <si>
    <t>London borough of Southwark</t>
  </si>
  <si>
    <t>All usual residents (threshold 100+ usual residents)</t>
  </si>
  <si>
    <t>http://bit.ly/2gfFVCp</t>
  </si>
  <si>
    <t>CT0400</t>
  </si>
  <si>
    <t>Sex by country of birth by highest level of qualification</t>
  </si>
  <si>
    <t>All usual residents aged 16 or over (threshold 5+ males and 5+ females)</t>
  </si>
  <si>
    <t>http://bit.ly/2fR9qNO</t>
  </si>
  <si>
    <t>CT0401</t>
  </si>
  <si>
    <t>Country of birth of Household Reference Person (HRP) by household size by number and age of dependent children in household</t>
  </si>
  <si>
    <t>All HRPs aged 16 or over (threshold  10+ HRPs)</t>
  </si>
  <si>
    <t>http://bit.ly/2foPyOp</t>
  </si>
  <si>
    <t>CT0402</t>
  </si>
  <si>
    <t>Origin and destination of migrants in to London by age by sex</t>
  </si>
  <si>
    <t xml:space="preserve">Area of origin: Anywhere in the UK (excluding London); Area of destination: London Region </t>
  </si>
  <si>
    <t>All usual residents who moved in to London the year before the Census</t>
  </si>
  <si>
    <t>http://bit.ly/2fFebHt</t>
  </si>
  <si>
    <t>CT0403</t>
  </si>
  <si>
    <t>Area of origin: London Region; Area of destination: Anywhere in the UK (excluding London)</t>
  </si>
  <si>
    <t>All usual residents who moved out of London the year before the Census</t>
  </si>
  <si>
    <t>http://bit.ly/2fFhej1</t>
  </si>
  <si>
    <t>CT0404</t>
  </si>
  <si>
    <t>Origin and destination of migrants in to London by age by sex by ethnic groups</t>
  </si>
  <si>
    <t>Area of origin: Anywhere inside and outside of the UK; Area of destination: London Boroughs</t>
  </si>
  <si>
    <t xml:space="preserve"> All usual residents who moved in to or within the London region the year before the Census</t>
  </si>
  <si>
    <t>http://bit.ly/2f6vN2H</t>
  </si>
  <si>
    <t>CT0405</t>
  </si>
  <si>
    <t>Origin and destination of migrants out of London by age by sex by ethnic groups</t>
  </si>
  <si>
    <t xml:space="preserve">Area of origin: London Boroughs; Area of destination: England and Wales excluding London </t>
  </si>
  <si>
    <t>http://bit.ly/2gB7RVq</t>
  </si>
  <si>
    <t>CT0406</t>
  </si>
  <si>
    <t xml:space="preserve">Occupation (3 digits) by NS-SeC by sex by age </t>
  </si>
  <si>
    <t>England, Liverpool Local Authority (North West), Manchester Local Authority (North West)</t>
  </si>
  <si>
    <t>All usual resident males aged 16 to 64 and females aged 16 to 59 in employment the week before the Census</t>
  </si>
  <si>
    <t>http://bit.ly/2f6sHvF</t>
  </si>
  <si>
    <t>CT0407</t>
  </si>
  <si>
    <t>All usual resident males aged 16 to 64 and females aged 16 to 59 not in employment the week before the Census</t>
  </si>
  <si>
    <t>http://bit.ly/2foGcSD</t>
  </si>
  <si>
    <t>CT0408</t>
  </si>
  <si>
    <t xml:space="preserve">Age by child family status </t>
  </si>
  <si>
    <t>http://bit.ly/2g3leKz</t>
  </si>
  <si>
    <t>CT0409</t>
  </si>
  <si>
    <t>Area of origin: Anywhere excluding destination ward; Area of destination: London wards and the City of London (borough)</t>
  </si>
  <si>
    <t>http://bit.ly/2ggV4qQ</t>
  </si>
  <si>
    <t>CT0410</t>
  </si>
  <si>
    <t>MSOAs in London Borough of Hounslow</t>
  </si>
  <si>
    <t>http://bit.ly/2g3nHVp</t>
  </si>
  <si>
    <t>CT0411</t>
  </si>
  <si>
    <t>Date of Birth of youngest child by Family Status (Mothers only) by Part-time working</t>
  </si>
  <si>
    <t>All mothers whose youngest child was born between 1st April 2003 and 31st March 2009</t>
  </si>
  <si>
    <t>http://bit.ly/2ggWG3H</t>
  </si>
  <si>
    <t>CT0412</t>
  </si>
  <si>
    <t>Age by household size by household composition and family status</t>
  </si>
  <si>
    <t>All usual residents aged 18 or over in households (excluding full-time students)</t>
  </si>
  <si>
    <t>http://bit.ly/2cKPmuE</t>
  </si>
  <si>
    <t>CT0413</t>
  </si>
  <si>
    <t>Age by sex</t>
  </si>
  <si>
    <t>National to 2011 merged local authority</t>
  </si>
  <si>
    <t>http://bit.ly/2gKTazY</t>
  </si>
  <si>
    <t>CT0414</t>
  </si>
  <si>
    <t>Country of birth by year of arrival in the UK by age of arrival in the UK</t>
  </si>
  <si>
    <t>Wards in Manchester local authority (North West)</t>
  </si>
  <si>
    <t>http://bit.ly/2fFkA5i</t>
  </si>
  <si>
    <t>CT0415</t>
  </si>
  <si>
    <t>Sex by age by ethnic group by provision of unpaid care</t>
  </si>
  <si>
    <t>http://bit.ly/2f6zcyD</t>
  </si>
  <si>
    <t>CT0416</t>
  </si>
  <si>
    <t>Age (SYOA) by number of bedrooms</t>
  </si>
  <si>
    <t>Local authorities in Kent (South East)</t>
  </si>
  <si>
    <t>http://bit.ly/2frgAaY</t>
  </si>
  <si>
    <t>CT0417</t>
  </si>
  <si>
    <t>Bespoke demography: sex and age and highest level of qualification and proficiency in English</t>
  </si>
  <si>
    <t>LSOAs in England and Wales</t>
  </si>
  <si>
    <t>All adults (males aged 25 to 64 and females aged 25 to 59) with no or low qualifications (level 1) and/or cannot speak English or cannot speak English well</t>
  </si>
  <si>
    <t>http://bit.ly/2gh2El7</t>
  </si>
  <si>
    <t>CT0418</t>
  </si>
  <si>
    <t>Origin Destination Workplace: Method of travel to work (2001 specification) by distance travelled to work</t>
  </si>
  <si>
    <t>Area of residence: Exmoor National Park; Area of workplace: Local authorities in England and Wales,  outside England and Wales but within UK; Offshore installation; Outside UK</t>
  </si>
  <si>
    <t>All usual residents aged 16 or over in employment the week before the Census, living in Exmoor National Park</t>
  </si>
  <si>
    <t>http://bit.ly/2glQeWD</t>
  </si>
  <si>
    <t>CT0419</t>
  </si>
  <si>
    <t>London Borough of Hounslow</t>
  </si>
  <si>
    <t>http://bit.ly/2gKXi30</t>
  </si>
  <si>
    <t>CT0421</t>
  </si>
  <si>
    <t>Migration within the UK and from outside of the UK by age and sex</t>
  </si>
  <si>
    <t>All usual residents who lived in a different Local Authority or outside of the UK the year before the Census</t>
  </si>
  <si>
    <t>http://bit.ly/2f6Evy2</t>
  </si>
  <si>
    <t>CT0422</t>
  </si>
  <si>
    <t>Living arrangements by age (65 or over and 80 or over); Household composition (persons living alone) by age (65 or over and 80 or over)</t>
  </si>
  <si>
    <t>York UA (Yorkshire and the Humber); York Central parlycon</t>
  </si>
  <si>
    <t>All usual residents aged 65 or over in households; All usual residents aged 80 or over in households</t>
  </si>
  <si>
    <t>http://bit.ly/2fp1Ypw</t>
  </si>
  <si>
    <t>CT0423</t>
  </si>
  <si>
    <t xml:space="preserve">Sex by age by long-term health problem or disability by ethnic group </t>
  </si>
  <si>
    <t>Leicester UA (East Midlands)</t>
  </si>
  <si>
    <t>http://bit.ly/2foWGKq</t>
  </si>
  <si>
    <t>CT0424</t>
  </si>
  <si>
    <t>Country of birth of the Household Reference Person (HRP) by year of arrival in the UK by household size</t>
  </si>
  <si>
    <t>http://bit.ly/2fsb9oS</t>
  </si>
  <si>
    <t>CT0425</t>
  </si>
  <si>
    <t>Country of birth of Household Reference Person (born in the UK/born outside the UK) - Increase in households between 2001 Census and 2011 Census</t>
  </si>
  <si>
    <t>http://bit.ly/2g7Tjt3</t>
  </si>
  <si>
    <t>CT0426</t>
  </si>
  <si>
    <t>Sex by Occupation (4 digit)</t>
  </si>
  <si>
    <t xml:space="preserve"> National to 2011 merged Local Authority</t>
  </si>
  <si>
    <t>All usual residents aged 16 or over in employment the week before the Census (workplace population)</t>
  </si>
  <si>
    <t>http://bit.ly/2fIX8UX</t>
  </si>
  <si>
    <t>CT0428</t>
  </si>
  <si>
    <t>Country of birth of Household Reference Person (born in the UK/born outside the UK) - Increase in households in the UK between 2001 Census and 2011 Census</t>
  </si>
  <si>
    <t>http://bit.ly/2fJ0Ttx</t>
  </si>
  <si>
    <t>CT0429</t>
  </si>
  <si>
    <t>Highest level of qualification</t>
  </si>
  <si>
    <t>All adults aged 18 or over</t>
  </si>
  <si>
    <t>http://bit.ly/2fskKw4</t>
  </si>
  <si>
    <t>CT0430</t>
  </si>
  <si>
    <t>Customer's bespoke area (Birmingham Local Authority and Solihull Local Authority combined)</t>
  </si>
  <si>
    <t>http://bit.ly/2fv5Atc</t>
  </si>
  <si>
    <t>CT0431</t>
  </si>
  <si>
    <t xml:space="preserve">Industry (3 digits) by sex by age by NS-SEC  </t>
  </si>
  <si>
    <t>http://bit.ly/2fbn7rI</t>
  </si>
  <si>
    <t>CT0432</t>
  </si>
  <si>
    <t>http://bit.ly/2gpRyrC</t>
  </si>
  <si>
    <t>CT0433</t>
  </si>
  <si>
    <t>All Household Reference Persons  aged 16 to 64</t>
  </si>
  <si>
    <t>http://bit.ly/2fJ2uzw</t>
  </si>
  <si>
    <t>CT0434</t>
  </si>
  <si>
    <t>National identity by age - dual national identity</t>
  </si>
  <si>
    <t>All usual residents aged under 25 born in Latvia</t>
  </si>
  <si>
    <t>http://bit.ly/2fv3hXc</t>
  </si>
  <si>
    <t>CT0435</t>
  </si>
  <si>
    <t>Year of arrival in the UK by age</t>
  </si>
  <si>
    <t>http://bit.ly/2fbpWcy</t>
  </si>
  <si>
    <t>CT0436</t>
  </si>
  <si>
    <t>All usual residents aged under 25 born in the UK living in households  with at least one parent born in Latvia</t>
  </si>
  <si>
    <t>http://bit.ly/2gjTjFv</t>
  </si>
  <si>
    <t>CT0437</t>
  </si>
  <si>
    <t xml:space="preserve">Ethnic group by religion by bespoke age by household composition by tenure </t>
  </si>
  <si>
    <t>Wolverhampton Local Authority (West Midlands)</t>
  </si>
  <si>
    <t>http://bit.ly/2gl1LIn</t>
  </si>
  <si>
    <t>CT0438</t>
  </si>
  <si>
    <t xml:space="preserve">Sex by ethnic group by bespoke age by household composition by tenure </t>
  </si>
  <si>
    <t>Wards in Wolverhampton Local Authority (West Midlands)</t>
  </si>
  <si>
    <t>http://bit.ly/2gpSHzH</t>
  </si>
  <si>
    <t>CT0439</t>
  </si>
  <si>
    <t xml:space="preserve">Sex by marital status by bespoke age by household composition by tenure </t>
  </si>
  <si>
    <t>http://bit.ly/2fsjf0V</t>
  </si>
  <si>
    <t>CT0440</t>
  </si>
  <si>
    <t>Sex by religion by bespoke age by household composition by tenure</t>
  </si>
  <si>
    <t>http://bit.ly/2fvcxKL</t>
  </si>
  <si>
    <t>CT0441</t>
  </si>
  <si>
    <t>http://bit.ly/2fbqrTI</t>
  </si>
  <si>
    <t>CT0446</t>
  </si>
  <si>
    <t>Age by occupancy rating (bedrooms)</t>
  </si>
  <si>
    <t>http://bit.ly/2fvaciW</t>
  </si>
  <si>
    <t>CT0447</t>
  </si>
  <si>
    <t>National Statistics Socio-economic Classification (NS-SeC) of Household Representative Person (HRP)</t>
  </si>
  <si>
    <t>Clinical Commissioning Groups in England</t>
  </si>
  <si>
    <t>All dependent children aged 0 to 17 living in households where the HRP is aged 16 or over</t>
  </si>
  <si>
    <t>http://bit.ly/2fJ96ht</t>
  </si>
  <si>
    <t>CT0448</t>
  </si>
  <si>
    <t>Age by central heating</t>
  </si>
  <si>
    <t>http://bit.ly/2fVCfcb</t>
  </si>
  <si>
    <t>CT0449</t>
  </si>
  <si>
    <t>Age by long-term health problem or disability</t>
  </si>
  <si>
    <t>http://bit.ly/2fJa653</t>
  </si>
  <si>
    <t>CT0450</t>
  </si>
  <si>
    <t>http://bit.ly/2g81sxu</t>
  </si>
  <si>
    <t>CT0451</t>
  </si>
  <si>
    <t>http://bit.ly/2fvaGFX</t>
  </si>
  <si>
    <t>CT0452</t>
  </si>
  <si>
    <t>Sex by age by occupation (2 digits) by industry (2 digits)</t>
  </si>
  <si>
    <t>All usual residents aged 16 to 64 in employment the week before the Census who hold an apprenticeship (qualification gained)</t>
  </si>
  <si>
    <t>http://bit.ly/1USY4Y9</t>
  </si>
  <si>
    <t>CT0453</t>
  </si>
  <si>
    <t xml:space="preserve">Sex by occupation (2 digits) by highest level of qualification by NS-SeC by industry (2 digits)  </t>
  </si>
  <si>
    <t>All usual residents aged 16 to 24 in employment the week before the Census, not in full-time education</t>
  </si>
  <si>
    <t>http://bit.ly/2fv8QVr</t>
  </si>
  <si>
    <t>CT0454</t>
  </si>
  <si>
    <t>Age by highest level of qualification by NS-SeC by occupation (2 digits) by industry (2 digits)</t>
  </si>
  <si>
    <t>All male usual residents aged 16 to 64 in employment the week before the Census</t>
  </si>
  <si>
    <t>http://bit.ly/2gEa6Y3</t>
  </si>
  <si>
    <t>CT0455</t>
  </si>
  <si>
    <t>Area of residence: Local authorities in South West or elsewhere in England and Wales (regions); Area of workplace: Exmoor National Park - bespoke area based on Output Areas wholly and partially within the National Park</t>
  </si>
  <si>
    <t>http://bit.ly/2fbuC2b</t>
  </si>
  <si>
    <t>CT0456</t>
  </si>
  <si>
    <t>All female usual residents aged 16 to 64 in employment the week before the Census</t>
  </si>
  <si>
    <t>http://bit.ly/2g82jyu</t>
  </si>
  <si>
    <t>CT0457</t>
  </si>
  <si>
    <t>Occupation (4 digits) by Industry (1 digit)</t>
  </si>
  <si>
    <t>All usual residents aged 16 or over working at or from home as self-employed</t>
  </si>
  <si>
    <t>http://bit.ly/2gpZsBa</t>
  </si>
  <si>
    <t>CT0458</t>
  </si>
  <si>
    <t>Age and religion (of male usual residents) by age and religion of spouse (male or female)</t>
  </si>
  <si>
    <t>Bespoke geography: Merged local authorities and London boroughs</t>
  </si>
  <si>
    <t>All usual resident males in households aged 16 or over: Living in a couple: Married or in a registered same-sex civil partnership</t>
  </si>
  <si>
    <t>http://bit.ly/22BObiZ</t>
  </si>
  <si>
    <t>CT0459</t>
  </si>
  <si>
    <t>Age and religion (of female usual residents) by age and religion of spouse (male or female)</t>
  </si>
  <si>
    <t>All usual resident females in households aged 16 or over: Living in a couple: Married or in a registered same-sex civil partnership</t>
  </si>
  <si>
    <t>http://bit.ly/1UKGaFy</t>
  </si>
  <si>
    <t>CT0460</t>
  </si>
  <si>
    <t>Age and religion (of male usual residents) by age and religion of partner (male or female)</t>
  </si>
  <si>
    <t>All usual resident males in households aged 16 or over: Living in a couple: Cohabiting</t>
  </si>
  <si>
    <t>http://bit.ly/1VzmWDI</t>
  </si>
  <si>
    <t>CT0461</t>
  </si>
  <si>
    <t>Age and religion (of female usual residents) by age and religion of partner (male or female)</t>
  </si>
  <si>
    <t>All usual resident females in households aged 16 or over: Living in a couple: Cohabiting</t>
  </si>
  <si>
    <t>http://bit.ly/1T57BKt</t>
  </si>
  <si>
    <t>CT0462</t>
  </si>
  <si>
    <t>Method of travel to work (2001 specification) by sex</t>
  </si>
  <si>
    <t>http://bit.ly/2fJiJgy</t>
  </si>
  <si>
    <t>CT0463</t>
  </si>
  <si>
    <t>Method of travel to work (2001 specification) by ethnic group</t>
  </si>
  <si>
    <t>All usual residents aged 16 or over in employment the week before the Census (Threshold 5+ usual residents)</t>
  </si>
  <si>
    <t>http://bit.ly/2f4qigg</t>
  </si>
  <si>
    <t>CT0464</t>
  </si>
  <si>
    <t>Method of travel to work (2001 specification) by car or van availability</t>
  </si>
  <si>
    <t>All usual residents aged 16 or over living in households in employment the week before the Census</t>
  </si>
  <si>
    <t>http://bit.ly/2g0XN7s</t>
  </si>
  <si>
    <t>CT0465</t>
  </si>
  <si>
    <t>General health by highest level of qualifications</t>
  </si>
  <si>
    <t>Output Areas in England and Wales</t>
  </si>
  <si>
    <t>http://bit.ly/2fkZxVr</t>
  </si>
  <si>
    <t>CT0466</t>
  </si>
  <si>
    <t>Sex by age by year of arrival in the UK</t>
  </si>
  <si>
    <t>Bespoke ward groups: 2011 Census merged wards</t>
  </si>
  <si>
    <t>All usual residents with Jewish religion born outside the UK</t>
  </si>
  <si>
    <t>http://bit.ly/2f8icq0</t>
  </si>
  <si>
    <t>CT0467</t>
  </si>
  <si>
    <t>Probability of loneliness for those aged 65 and over</t>
  </si>
  <si>
    <t>Local authority to Output area in England and Wales</t>
  </si>
  <si>
    <t xml:space="preserve"> All usual residents in households aged 65 or over</t>
  </si>
  <si>
    <t>http://bit.ly/2g0V4eh</t>
  </si>
  <si>
    <t>CT0468</t>
  </si>
  <si>
    <t>Number of bedrooms by accommodation type</t>
  </si>
  <si>
    <t>Local authorities and wards in Nottinghamshire County (East Midlands region)</t>
  </si>
  <si>
    <t>http://bit.ly/2g0Tr02</t>
  </si>
  <si>
    <t>CT0469</t>
  </si>
  <si>
    <t>Sex by age by highest level of qualification by NS-SEC</t>
  </si>
  <si>
    <t>All usual residents aged 20 or over</t>
  </si>
  <si>
    <t>http://bit.ly/2f8lLww</t>
  </si>
  <si>
    <t>CT0470</t>
  </si>
  <si>
    <t>Bespoke occupation (selected 3 digits / 4 digits) by Welsh language skills (detailed) by Industry (1 digit)</t>
  </si>
  <si>
    <t>http://bit.ly/2f8soif</t>
  </si>
  <si>
    <t>CT0471</t>
  </si>
  <si>
    <t>Sex by age by NS-SeC of Household Reference Person (HRP)</t>
  </si>
  <si>
    <t>All usual residents aged 16 to 64 living in households where the HRP is aged 16 or over</t>
  </si>
  <si>
    <t>http://bit.ly/2fJmkLc</t>
  </si>
  <si>
    <t>CT0472</t>
  </si>
  <si>
    <t>Migration table: Age by sex</t>
  </si>
  <si>
    <t>All migrants (usual residents) aged one or over who lived at a different address within the UK the year before the Census</t>
  </si>
  <si>
    <t>http://bit.ly/2fZM8lH</t>
  </si>
  <si>
    <t>CT0474</t>
  </si>
  <si>
    <t>Age by country of birth (born in the UK / born outside the UK) by ethnic group</t>
  </si>
  <si>
    <t>http://bit.ly/2gmBXg1</t>
  </si>
  <si>
    <t>CT0475</t>
  </si>
  <si>
    <t xml:space="preserve">Sex by age by by economic activity by provision of unpaid care by general health </t>
  </si>
  <si>
    <t>http://bit.ly/2g2lURp</t>
  </si>
  <si>
    <t>CT0476</t>
  </si>
  <si>
    <t>Sex by age by country of birth (born in the UK / born outside the UK) by ethnic group</t>
  </si>
  <si>
    <t>http://bit.ly/2g0YUUI</t>
  </si>
  <si>
    <t>CT0477</t>
  </si>
  <si>
    <t>Occupation (4 digits) by Industry (2 digits)</t>
  </si>
  <si>
    <t>Cumbria (North West)</t>
  </si>
  <si>
    <t>http://bit.ly/2g0XNEE</t>
  </si>
  <si>
    <t>CT0478</t>
  </si>
  <si>
    <t xml:space="preserve">Tenure by bespoke accommodation type by number of bedrooms </t>
  </si>
  <si>
    <t>Local authorities in  Hertfordshire (East of England)</t>
  </si>
  <si>
    <t>http://bit.ly/2fZIatw</t>
  </si>
  <si>
    <t>CT0479</t>
  </si>
  <si>
    <t xml:space="preserve">Age by tenure by bespoke accommodation type by number of bedrooms </t>
  </si>
  <si>
    <t>http://bit.ly/2gkOhMY</t>
  </si>
  <si>
    <t>CT0480</t>
  </si>
  <si>
    <t>Economic activity (self-employed/employee, full-time/part-time) by industry (3 digits)</t>
  </si>
  <si>
    <t>MSOAs in Cornwall, MSOA Isles of Scilly</t>
  </si>
  <si>
    <t>http://bit.ly/2eKuK8g</t>
  </si>
  <si>
    <t xml:space="preserve">CT0481 </t>
  </si>
  <si>
    <t>Workplace table: Economic activity (self-employed/employee, full-time/part-time) by industry (2 digits)</t>
  </si>
  <si>
    <t>Area of workplace: MSOAs, in Cornwall, MSOA Isles of Scilly</t>
  </si>
  <si>
    <t>http://bit.ly/2fAsgZw</t>
  </si>
  <si>
    <t>CT0482</t>
  </si>
  <si>
    <t>Sex by general health by communal establishment management and type by position in communal establishment by age</t>
  </si>
  <si>
    <t>All usual residents in communal establishments</t>
  </si>
  <si>
    <t>http://bit.ly/2g1107e</t>
  </si>
  <si>
    <t>CT0483</t>
  </si>
  <si>
    <t>Sex by long-term health problem or disability by communal establishment management and type by position in communal establishment by age</t>
  </si>
  <si>
    <t>http://bit.ly/2f4zXmG</t>
  </si>
  <si>
    <t>CT0484</t>
  </si>
  <si>
    <t>Year of arrival in the UK by national identity by industry (1 and 2 digits)</t>
  </si>
  <si>
    <t>http://bit.ly/2eKtbr1</t>
  </si>
  <si>
    <t>CT0485</t>
  </si>
  <si>
    <t>Year of arrival in the UK by country of birth by industry (1 and 2 digits)</t>
  </si>
  <si>
    <t>http://bit.ly/2f4Ca1w</t>
  </si>
  <si>
    <t>CT0486</t>
  </si>
  <si>
    <t>National to region and 2011 merged local authorities in London region</t>
  </si>
  <si>
    <t>http://bit.ly/2fZJM6m</t>
  </si>
  <si>
    <t>CT0487</t>
  </si>
  <si>
    <t>All usual residents aged 18 to 35 born in Poland</t>
  </si>
  <si>
    <t>http://bit.ly/2fl76f9</t>
  </si>
  <si>
    <t>CT0488</t>
  </si>
  <si>
    <t>Sex by general health by communal establishment management and type by age</t>
  </si>
  <si>
    <t>http://bit.ly/2eKs5M9</t>
  </si>
  <si>
    <t>CT0490</t>
  </si>
  <si>
    <t>Sex by long-term health problem or disability by communal establishment management and type by age</t>
  </si>
  <si>
    <t>http://bit.ly/2fZNuwJ</t>
  </si>
  <si>
    <t>CT0492</t>
  </si>
  <si>
    <t xml:space="preserve">Sex by age by economic activity by provision of unpaid care by ethnic group </t>
  </si>
  <si>
    <t>http://bit.ly/2gkLljv</t>
  </si>
  <si>
    <t>CT0493</t>
  </si>
  <si>
    <t>Tenure</t>
  </si>
  <si>
    <t>Selected local authorities: Harlow; and East East Hertfordshire local authorities (East region)</t>
  </si>
  <si>
    <t>All usual residents in concealed families</t>
  </si>
  <si>
    <t>http://bit.ly/2g103f5</t>
  </si>
  <si>
    <t>CT0494</t>
  </si>
  <si>
    <t>Passport held by general health</t>
  </si>
  <si>
    <t>National to LA level</t>
  </si>
  <si>
    <t>http://bit.ly/2xxCReq</t>
  </si>
  <si>
    <t>CT0495</t>
  </si>
  <si>
    <t>Passport held by long-term health or disability</t>
  </si>
  <si>
    <t>http://bit.ly/2vrThrl</t>
  </si>
  <si>
    <t>CT0496</t>
  </si>
  <si>
    <t>Origin Destination Migration: Age (SYOA 1 to 75 or over)</t>
  </si>
  <si>
    <t>Origin: Area of residence one year before the Census: Northern Ireland or Scotland or Outside the UK; 
Destination: Area of residence on Census day (27 March 2011): MSOAs  in England and Wales</t>
  </si>
  <si>
    <t>All male migrants aged one or over who lived in Northern Ireland or Scotland or Outside the UK the year before the Census</t>
  </si>
  <si>
    <t>http://bit.ly/2g2LpjG</t>
  </si>
  <si>
    <t>CT0497</t>
  </si>
  <si>
    <t>Origin: Area of residence one year before the Census: Northern Ireland or Scotland or Outside the UK; 
Destination: Area of residence on Census day (27 March 2011): MSOAs in England and Wales</t>
  </si>
  <si>
    <t>All female migrants aged one or over who lived in Northern Ireland or Scotland or Outside the UK the year before the Census</t>
  </si>
  <si>
    <t>http://bit.ly/2gnCdL1</t>
  </si>
  <si>
    <t>CT0498</t>
  </si>
  <si>
    <t>Origin: Area of residence one year before the Census: Within England and Wales; 
Destination: Area of residence on Census day (27 March 2011): MSOAs in England and Wales, outside the MSOA of origin</t>
  </si>
  <si>
    <t>All male migrants aged one or over who lived in a different MSOA in England and Wales the year before the Census</t>
  </si>
  <si>
    <t>http://bit.ly/2fMjFAz</t>
  </si>
  <si>
    <t>CT0499</t>
  </si>
  <si>
    <t>All female migrants aged one or over who lived in a different MSOA in England and Wales the year before the Census</t>
  </si>
  <si>
    <t>http://bit.ly/2eO1NZ6</t>
  </si>
  <si>
    <t>CT0500</t>
  </si>
  <si>
    <t>Age by tenure by bespoke accommodation type (excluding caravans or other mobile or temporary structures) by number of bedrooms</t>
  </si>
  <si>
    <t>England and Wales, Regions, London Boroughs (2011 Census merged local authorities)</t>
  </si>
  <si>
    <t>http://bit.ly/2eNZk10</t>
  </si>
  <si>
    <t>CT0501</t>
  </si>
  <si>
    <t>http://bit.ly/2fDavJ5</t>
  </si>
  <si>
    <t>CT0502</t>
  </si>
  <si>
    <t>Sex by month and year of birth by economic activity by tenure</t>
  </si>
  <si>
    <t>All usual residents born in England and Wales between 1910 and 1970</t>
  </si>
  <si>
    <t>http://bit.ly/2eO1sWu</t>
  </si>
  <si>
    <t>CT0503</t>
  </si>
  <si>
    <t>Sex by month and year of birth by general health</t>
  </si>
  <si>
    <t>All usual residents born in England and Wales between 1910 and 2011</t>
  </si>
  <si>
    <t>http://bit.ly/2fDdzVB</t>
  </si>
  <si>
    <t>CT0504</t>
  </si>
  <si>
    <t>Sex by month and year of birth by long term health problem or disability</t>
  </si>
  <si>
    <t>http://bit.ly/2fMoHgr</t>
  </si>
  <si>
    <t>CT0505</t>
  </si>
  <si>
    <t>Country of birth of male usual resident aged 16 or over by country of birth of spouse or partner (male or female usual resident) aged 16 or over by tenure</t>
  </si>
  <si>
    <t>All male usual residents aged 16 or over in households; Living in a couple: married or in a registered same-sex civil partnership or cohabiting            </t>
  </si>
  <si>
    <t>http://bit.ly/2gp156w</t>
  </si>
  <si>
    <t>CT0506</t>
  </si>
  <si>
    <t>Country of birth of female usual resident aged 16 or over by country of birth of spouse or partner (male or female usual resident) aged 16 or over  by tenure              </t>
  </si>
  <si>
    <t>All female usual residents aged 16 or over in households; Living in a couple: married or in a registered same-sex civil partnership or cohabiting            </t>
  </si>
  <si>
    <t>http://bit.ly/2xxExo0</t>
  </si>
  <si>
    <t>CT0507</t>
  </si>
  <si>
    <t>Passport held of male usual resident aged 16 or over by passport held of spouse or partner (male or female usual resident) aged 16 or over  by tenure          </t>
  </si>
  <si>
    <t>http://bit.ly/2wo2dv9</t>
  </si>
  <si>
    <t>CT0508</t>
  </si>
  <si>
    <t>Passport held of female usual resident aged 16 or over by passport held of spouse or partner (male or female usual resident) aged 16 or over  by tenure              </t>
  </si>
  <si>
    <t>http://bit.ly/2vJDDTy</t>
  </si>
  <si>
    <t>CT0509</t>
  </si>
  <si>
    <t>All usual residents aged 16 or over in households </t>
  </si>
  <si>
    <t>http://bit.ly/2gpsnd0</t>
  </si>
  <si>
    <t>CT0510</t>
  </si>
  <si>
    <t>http://bit.ly/2iIR0Sv</t>
  </si>
  <si>
    <t>CT0511</t>
  </si>
  <si>
    <t>Workplace table: Economic activity (self-employed/employee, full-time/part-time) by industry (4 digits)</t>
  </si>
  <si>
    <t>Area of workplace: Cornwall UA and Isles of Scilly UA</t>
  </si>
  <si>
    <t>http://bit.ly/2g4c0xX</t>
  </si>
  <si>
    <t>CT0512</t>
  </si>
  <si>
    <t>Workplace table: Industry (2 digits)</t>
  </si>
  <si>
    <t>Area of workplace: MSOAs in East of England, London, South East regions</t>
  </si>
  <si>
    <t>All usual residents aged 16 to 74 in employment the week before the Census with an occupation code 1 or 2 (major groups)</t>
  </si>
  <si>
    <t>http://bit.ly/2fDlXo9</t>
  </si>
  <si>
    <t>CT0513</t>
  </si>
  <si>
    <t>Theme table on all non-dependent children aged 16 or 17</t>
  </si>
  <si>
    <t>All non-dependent children aged 16 or 17</t>
  </si>
  <si>
    <t>http://bit.ly/2fbSC3D</t>
  </si>
  <si>
    <t>CT0514</t>
  </si>
  <si>
    <t>All non-dependent children aged 16 or 17 in employment the week before the Census</t>
  </si>
  <si>
    <t>http://bit.ly/2fow114</t>
  </si>
  <si>
    <t>CT0515</t>
  </si>
  <si>
    <t>All non-dependent children aged 16 or 17 in households</t>
  </si>
  <si>
    <t>http://bit.ly/2eO4PNc</t>
  </si>
  <si>
    <t>CT0516</t>
  </si>
  <si>
    <t>Year of arrival in the UK by country of birth by industry (10 Manufacture of food products)</t>
  </si>
  <si>
    <t>All usual residents aged 16 or over working in the manufacture of food products industry the week before the Census</t>
  </si>
  <si>
    <t>http://bit.ly/2gqNevU</t>
  </si>
  <si>
    <t>CT0517</t>
  </si>
  <si>
    <t>Sex by age by ethnic group by main language</t>
  </si>
  <si>
    <t>http://bit.ly/1QR6RWG</t>
  </si>
  <si>
    <t>CT0518</t>
  </si>
  <si>
    <t>Passport held of male usual resident aged 16 or over by passport held of spouse or partner (male or female usual resident) aged 16 or over              </t>
  </si>
  <si>
    <t>http://bit.ly/2x4CLgi</t>
  </si>
  <si>
    <t>CT0519</t>
  </si>
  <si>
    <t>Passport held of female usual resident aged 16 or over by passport held of spouse or partner (male or female usual resident) aged 16 or over   </t>
  </si>
  <si>
    <t>http://bit.ly/2vrDdG9</t>
  </si>
  <si>
    <t>CT0520</t>
  </si>
  <si>
    <t>Passport held by living arrangements       </t>
  </si>
  <si>
    <t>http://bit.ly/2wiA7TD</t>
  </si>
  <si>
    <t>CT0521</t>
  </si>
  <si>
    <t>Passport held by occupation (5314 Plumbers and heating and ventilating engineers)</t>
  </si>
  <si>
    <t>http://bit.ly/2fbPeFN</t>
  </si>
  <si>
    <t>CT0522</t>
  </si>
  <si>
    <t>Occupation (1 digit) by sex by age by marital and civil partnership status</t>
  </si>
  <si>
    <t>England to region; Nottingham UA to ward; Nottinghamshire to ward</t>
  </si>
  <si>
    <t>All usual residents aged 25 or over living in one person households</t>
  </si>
  <si>
    <t>http://bit.ly/2eO4eel</t>
  </si>
  <si>
    <t>CT0523</t>
  </si>
  <si>
    <t xml:space="preserve">Economic activity (full-time, part-time, self-employed) by occupation (4 digits) by industry (2 digits) by sex </t>
  </si>
  <si>
    <t>http://bit.ly/2fDlQZw</t>
  </si>
  <si>
    <t>CT0524</t>
  </si>
  <si>
    <t xml:space="preserve">Economic activity (full-time, part-time, self-employed) by occupation (2 digits) by industry (2 digits) by sex </t>
  </si>
  <si>
    <t>http://bit.ly/2g3Ry2R</t>
  </si>
  <si>
    <t>CT0525</t>
  </si>
  <si>
    <t>Passports held by ethnic group</t>
  </si>
  <si>
    <t>All usual residents aged 17 or over</t>
  </si>
  <si>
    <t>http://bit.ly/2g3SjsJ</t>
  </si>
  <si>
    <t>CT0526</t>
  </si>
  <si>
    <t>Bespoke passports held by ethnic group</t>
  </si>
  <si>
    <t>http://bit.ly/2eO5P3I</t>
  </si>
  <si>
    <t>CT0527</t>
  </si>
  <si>
    <t>National to parliamentary constituency</t>
  </si>
  <si>
    <t>http://bit.ly/2foBmWn</t>
  </si>
  <si>
    <t>CT0528</t>
  </si>
  <si>
    <t xml:space="preserve">Sex by month and year of birth </t>
  </si>
  <si>
    <t xml:space="preserve">All usual residents born between 1910 and 2011 </t>
  </si>
  <si>
    <t>http://bit.ly/2g3Tus9</t>
  </si>
  <si>
    <t>CT0529</t>
  </si>
  <si>
    <t xml:space="preserve">Sex by age by highest level of qualification </t>
  </si>
  <si>
    <t>http://bit.ly/2fbZEFx</t>
  </si>
  <si>
    <t>CT0530</t>
  </si>
  <si>
    <t>http://bit.ly/2fbS9OJ</t>
  </si>
  <si>
    <t>CT0531</t>
  </si>
  <si>
    <t>Sex by age by usual address one year ago</t>
  </si>
  <si>
    <t>http://bit.ly/2gqR34u</t>
  </si>
  <si>
    <t>CT0532</t>
  </si>
  <si>
    <t>Sex by age by tenure</t>
  </si>
  <si>
    <t>http://bit.ly/2g4nIZx</t>
  </si>
  <si>
    <t>CT0533</t>
  </si>
  <si>
    <t>Sex by age by long-term health problem or disability</t>
  </si>
  <si>
    <t>http://bit.ly/2fMzQ0W</t>
  </si>
  <si>
    <t>CT0534</t>
  </si>
  <si>
    <t xml:space="preserve">Sex by age by general health </t>
  </si>
  <si>
    <t>http://bit.ly/2fMB9wN</t>
  </si>
  <si>
    <t>CT0535</t>
  </si>
  <si>
    <t>Sex by age by economic activity (active / inactive)</t>
  </si>
  <si>
    <t>http://bit.ly/20vJE06</t>
  </si>
  <si>
    <t>CT0536</t>
  </si>
  <si>
    <t>Sex by age by country of birth (bespoke groups) by general health</t>
  </si>
  <si>
    <t>http://bit.ly/2fMtZIZ</t>
  </si>
  <si>
    <t>CT0537</t>
  </si>
  <si>
    <t>Country of birth (detailed) by sex</t>
  </si>
  <si>
    <t>http://bit.ly/2g5BqM3</t>
  </si>
  <si>
    <t>CT0538</t>
  </si>
  <si>
    <t>Occupation (2 digits) by country of birth (Born in the UK/Born outside the UK) by highest level of qualification</t>
  </si>
  <si>
    <t>England and Wales, regions, London boroughs</t>
  </si>
  <si>
    <t>http://bit.ly/2fbVb5r</t>
  </si>
  <si>
    <t>CT0539</t>
  </si>
  <si>
    <t>Industry (2 digits) by country of birth (Born in the UK/Born outside the UK) by highest level of qualification</t>
  </si>
  <si>
    <t>http://bit.ly/2fDoOgI</t>
  </si>
  <si>
    <t>CT0540</t>
  </si>
  <si>
    <t>All usual residents aged 18 or over who arrived in the UK in 2009 or before</t>
  </si>
  <si>
    <t>http://bit.ly/2foFkOS</t>
  </si>
  <si>
    <t>CT0541</t>
  </si>
  <si>
    <t>Bespoke country of birth by sex by age</t>
  </si>
  <si>
    <t>http://bit.ly/2g2Njkm</t>
  </si>
  <si>
    <t>CT0542</t>
  </si>
  <si>
    <t>Sex by occupation (Farmers and other) by economic activity (self-employed only) by industry (selected 3 digits)</t>
  </si>
  <si>
    <t xml:space="preserve">All usual residents aged 16 or over economically active (excluding full-time students): In employment: self-employed the week before the Census </t>
  </si>
  <si>
    <t>http://bit.ly/2gr4UaJ</t>
  </si>
  <si>
    <t>CT0543</t>
  </si>
  <si>
    <t>Origin: Area of residence one year before the Census: MSOAs in England and Wales; 
Destination: Area of residence on Census day (27 March 2011): England and Wales, outside the MSOA of origin</t>
  </si>
  <si>
    <t>http://bit.ly/2gnUkQT</t>
  </si>
  <si>
    <t>CT0544</t>
  </si>
  <si>
    <t>http://bit.ly/2g4o7eJ</t>
  </si>
  <si>
    <t>CT0545</t>
  </si>
  <si>
    <t>http://bit.ly/2fDrZ80</t>
  </si>
  <si>
    <t>CT0546</t>
  </si>
  <si>
    <t>Religion by number of dependent children in family</t>
  </si>
  <si>
    <t>All dependent children in family</t>
  </si>
  <si>
    <t>http://bit.ly/2fbYU2Q</t>
  </si>
  <si>
    <t>CT0547</t>
  </si>
  <si>
    <t>Sex by age by religion by general health by provision of unpaid care</t>
  </si>
  <si>
    <t xml:space="preserve">Upper tier local authorities in England </t>
  </si>
  <si>
    <t>http://bit.ly/2fZ8xTu</t>
  </si>
  <si>
    <t>CT0548</t>
  </si>
  <si>
    <t>Selected local authorities: Epping Forest; Uttlesford local authorities (East region)</t>
  </si>
  <si>
    <t>http://bit.ly/2f83YlW</t>
  </si>
  <si>
    <t>CT0549</t>
  </si>
  <si>
    <t>Religion by age by residence type by year of arrival in the UK</t>
  </si>
  <si>
    <t>All female usual residents aged 14 to 56</t>
  </si>
  <si>
    <t>http://bit.ly/2g3ZoJE</t>
  </si>
  <si>
    <t>CT0550</t>
  </si>
  <si>
    <t>Religion of mother by age of mother (under 57 years old) by mother's year of arrival in the UK by age of dependent children (age 0 to 4)</t>
  </si>
  <si>
    <t>All dependent children aged 0 to 4 living in households with mother present aged under 57</t>
  </si>
  <si>
    <t>http://bit.ly/2g8JZ8b</t>
  </si>
  <si>
    <t>CT0551</t>
  </si>
  <si>
    <t>Accommodation type (excluding caravans or other mobile or temporary structures) by tenure by number of bedrooms</t>
  </si>
  <si>
    <t>2011 Census merged local authorities in England</t>
  </si>
  <si>
    <t>http://bit.ly/2fDvtYn</t>
  </si>
  <si>
    <t>CT0552</t>
  </si>
  <si>
    <t>Origin Destination Migration: Address one year ago (Three categories; all migrants, migrant from within the UK, migrant from outside the UK)</t>
  </si>
  <si>
    <t xml:space="preserve">Origin:Area of residence one year before the Census: Local Authorities in England and Wales; Scotland or Northern Ireland or Outside the UK as one combined area 
Destination: Area of residence on Census day (27 March 2011): 2011 Census merged local authorities in England and Wales
</t>
  </si>
  <si>
    <t>All migrants with ethnic group of Polish (write-in response) aged one or over who lived at a different address the year before the Census</t>
  </si>
  <si>
    <t>http://bit.ly/2gf6Spr</t>
  </si>
  <si>
    <t>CT0553</t>
  </si>
  <si>
    <t>Age by country of birth (born in the UK / born outside the UK) by ethnic group by sex</t>
  </si>
  <si>
    <t>2011 Census merged local authorities in England and Wales</t>
  </si>
  <si>
    <t>http://bit.ly/2goU2Ix</t>
  </si>
  <si>
    <t>CT0554</t>
  </si>
  <si>
    <t xml:space="preserve">Accommodation type (excluding caravans or other mobile or temporary structures) by tenure (excluding living rent free) by number of rooms by car or van availability </t>
  </si>
  <si>
    <t xml:space="preserve">LSOAs in Cotswold local authority (South West region) </t>
  </si>
  <si>
    <t>http://bit.ly/2gr2OI4</t>
  </si>
  <si>
    <t>CT0555</t>
  </si>
  <si>
    <t>Occupation (Artists and Other)</t>
  </si>
  <si>
    <t>Postal Districts in England and Wales</t>
  </si>
  <si>
    <t>All usual residents aged 16 or over regardless of their employment status</t>
  </si>
  <si>
    <t>http://bit.ly/2f86AQN</t>
  </si>
  <si>
    <t>CT0556</t>
  </si>
  <si>
    <t>Accommodation type (excluding caravans or other mobile or temporary structures) by number of bedrooms by age by tenure</t>
  </si>
  <si>
    <t>http://bit.ly/2gqxyFo</t>
  </si>
  <si>
    <t>CT0557</t>
  </si>
  <si>
    <t>Religion by proficiency in English by sex by age</t>
  </si>
  <si>
    <t>http://bit.ly/2fDtd35</t>
  </si>
  <si>
    <t>CT0558</t>
  </si>
  <si>
    <t>Ethnic group by proficiency in English by sex by age</t>
  </si>
  <si>
    <t>http://bit.ly/2gr4BwR</t>
  </si>
  <si>
    <t>CT0559</t>
  </si>
  <si>
    <t>Sex by ethnic group</t>
  </si>
  <si>
    <t>England and Wales, Regions, Output Areas</t>
  </si>
  <si>
    <t>http://bit.ly/2fpaEMA</t>
  </si>
  <si>
    <t>CT0561</t>
  </si>
  <si>
    <t>Age by sex by country of birth (bespoke list)</t>
  </si>
  <si>
    <t>National to regions and the London Boroughs (2011 merged LAs)</t>
  </si>
  <si>
    <t>http://bit.ly/2gENxCL</t>
  </si>
  <si>
    <t>CT0562</t>
  </si>
  <si>
    <t>Age by year of arrival in the UK by sex by country of birth (bespoke list)</t>
  </si>
  <si>
    <t>http://bit.ly/2fJFqkh</t>
  </si>
  <si>
    <t>CT0563</t>
  </si>
  <si>
    <t xml:space="preserve">Age by general health by sex by country of birth (bespoke list) </t>
  </si>
  <si>
    <t>http://bit.ly/2fcl0UR</t>
  </si>
  <si>
    <t>CT0564</t>
  </si>
  <si>
    <t>Age by long-term health or disability by sex by country of birth (bespoke list)</t>
  </si>
  <si>
    <t>http://bit.ly/2gEMceW</t>
  </si>
  <si>
    <t>CT0565</t>
  </si>
  <si>
    <t xml:space="preserve">Age by tenure by sex by country of birth (bespoke list) </t>
  </si>
  <si>
    <t>http://bit.ly/2gkr4qe</t>
  </si>
  <si>
    <t>CT0566</t>
  </si>
  <si>
    <t xml:space="preserve">Age by economic activity by sex by country of birth (bespoke list) </t>
  </si>
  <si>
    <t>http://bit.ly/2fWgucj</t>
  </si>
  <si>
    <t>CT0567</t>
  </si>
  <si>
    <t>Sex by age (SYOA) by Approximated Social Grade</t>
  </si>
  <si>
    <t>All usual residents aged 16 to 64 in households</t>
  </si>
  <si>
    <t>http://bit.ly/2gBLeAt</t>
  </si>
  <si>
    <t>CT0568</t>
  </si>
  <si>
    <t>Ethnic Identity (write-in response): Sikh</t>
  </si>
  <si>
    <t>All usual residents with Sikh ethnic identity (write -in response)</t>
  </si>
  <si>
    <t>n/a</t>
  </si>
  <si>
    <t>http://bit.ly/2fGcf1g</t>
  </si>
  <si>
    <t>CT0569</t>
  </si>
  <si>
    <t>2011 Deciles IMD2015 from LSOAs in England</t>
  </si>
  <si>
    <t>http://bit.ly/2g8tJEi</t>
  </si>
  <si>
    <t>CT0570</t>
  </si>
  <si>
    <t>Sex by age by 2004 Index of Multiple Deprivation (IMD2004) by ethnic group</t>
  </si>
  <si>
    <t>IMD2004 deciles based on 2011 LSOAs in England</t>
  </si>
  <si>
    <t>http://bit.ly/2fG6ErI</t>
  </si>
  <si>
    <t>CT0571</t>
  </si>
  <si>
    <t>Age by highest level of qualification by economic activity by tenure</t>
  </si>
  <si>
    <t>http://bit.ly/2fc3oIr</t>
  </si>
  <si>
    <t>CT0572</t>
  </si>
  <si>
    <t>Origin Destination Migration: Age by ethnic group by sex</t>
  </si>
  <si>
    <t>Origin: Area of residence one year before the Census: Regions in England and Wales; Rest of UK as one combined area
Destination: Area of residence on Census day (27 March 2011): Local authorities in England and Wales</t>
  </si>
  <si>
    <t>All migrants (usual residents) aged one or over who lived in a different local authority within the UK the year before the Census</t>
  </si>
  <si>
    <t>http://bit.ly/2gqeiry</t>
  </si>
  <si>
    <t>CT0573</t>
  </si>
  <si>
    <t xml:space="preserve">Origin: Area of residence one year before the Census: local authorities in England and Wales;  Rest of UK as one combined area
Destination: Area of residence on Census day (27 March 2011): Regions in England and Wales </t>
  </si>
  <si>
    <t>http://bit.ly/2g4sar0</t>
  </si>
  <si>
    <t>CT0574</t>
  </si>
  <si>
    <t>Economic activity by religion by ethnic group by sex</t>
  </si>
  <si>
    <t>http://bit.ly/2g4mptk</t>
  </si>
  <si>
    <t>CT0575</t>
  </si>
  <si>
    <t>http://bit.ly/2gBKVFP</t>
  </si>
  <si>
    <t>CT0576</t>
  </si>
  <si>
    <t>http://bit.ly/2fvs11r</t>
  </si>
  <si>
    <t>CT0577</t>
  </si>
  <si>
    <t>Religion (of male usual residents) by number of dependent children in family by religion of spouse (male or female) by religion of youngest dependent child in family</t>
  </si>
  <si>
    <t>All male usual residents in households aged 16 or over: Living in a couple: Married or in a registered same-sex civil partnership; with dependent children</t>
  </si>
  <si>
    <t>http://bit.ly/2glM6IQ</t>
  </si>
  <si>
    <t>CT0578</t>
  </si>
  <si>
    <t>Religion (of female usual residents) by number of dependent children in family by religion of spouse (male or female) by religion of youngest dependent child in family</t>
  </si>
  <si>
    <t>All female usual residents in households aged 16 or over: Living in a couple: Married or in a registered same-sex civil partnership; with dependent children</t>
  </si>
  <si>
    <t>http://bit.ly/2fvFyWW</t>
  </si>
  <si>
    <t>CT0579</t>
  </si>
  <si>
    <t>Sex by age</t>
  </si>
  <si>
    <t>Manchester (North West), Westminster (London), Croydon (London), Crawley (South East), Remainder of England and Wales</t>
  </si>
  <si>
    <t>All usual residents born in the British Indian Ocean Territory</t>
  </si>
  <si>
    <t>http://bit.ly/2g3Oelh</t>
  </si>
  <si>
    <t>CT0580</t>
  </si>
  <si>
    <t>General health</t>
  </si>
  <si>
    <t>http://bit.ly/2fFWqYk</t>
  </si>
  <si>
    <t>CT0581</t>
  </si>
  <si>
    <t>NS-SEC</t>
  </si>
  <si>
    <t>All usual residents aged 16 or over born in the British Indian Ocean Territory</t>
  </si>
  <si>
    <t>http://bit.ly/2frU8ia</t>
  </si>
  <si>
    <t>CT0582</t>
  </si>
  <si>
    <t>http://bit.ly/2fFSZ4a</t>
  </si>
  <si>
    <t>CT0583</t>
  </si>
  <si>
    <t>http://bit.ly/2ghFStt</t>
  </si>
  <si>
    <t>CT0584</t>
  </si>
  <si>
    <t>Marital and civil partnership status</t>
  </si>
  <si>
    <t>http://bit.ly/2gm7E5r</t>
  </si>
  <si>
    <t>CT0585</t>
  </si>
  <si>
    <t>Residence type</t>
  </si>
  <si>
    <t>http://bit.ly/2gmha8Z</t>
  </si>
  <si>
    <t>CT0586</t>
  </si>
  <si>
    <t>Household composition</t>
  </si>
  <si>
    <t>All usual residents in households born in the British Indian Ocean Territory</t>
  </si>
  <si>
    <t>http://bit.ly/2f73tgI</t>
  </si>
  <si>
    <t>CT0587</t>
  </si>
  <si>
    <t>Sex</t>
  </si>
  <si>
    <t>All usual residents aged 16 or over in employment the week before the Census the week before the Census born in the British Indian Ocean Territory</t>
  </si>
  <si>
    <t>http://bit.ly/2fvYUbc</t>
  </si>
  <si>
    <t>CT0588</t>
  </si>
  <si>
    <t>Year of arrival in the UK</t>
  </si>
  <si>
    <t>http://bit.ly/2fG49FR</t>
  </si>
  <si>
    <t>CT0589</t>
  </si>
  <si>
    <t>Dependent children with least one parent born in the British Indian Ocean Territory</t>
  </si>
  <si>
    <t>All dependent children with least one parent born in the British Indian Ocean Territory</t>
  </si>
  <si>
    <t>http://bit.ly/2frN5Wv</t>
  </si>
  <si>
    <t>CT0590</t>
  </si>
  <si>
    <t>Household reference persons (HRP)</t>
  </si>
  <si>
    <t xml:space="preserve">All Household Reference Persons aged 16 or over born in the British Indian Ocean Territory </t>
  </si>
  <si>
    <t>CT0591</t>
  </si>
  <si>
    <t>Households with at least one person born in the British Indian Ocean Territory</t>
  </si>
  <si>
    <t>All households with at least one person born in the British Indian Ocean Territory</t>
  </si>
  <si>
    <t>http://bit.ly/2gHnRFI</t>
  </si>
  <si>
    <t>CT0592</t>
  </si>
  <si>
    <t>Families with at least one person born in the British Indian Ocean Territory</t>
  </si>
  <si>
    <t>All families with at least one person born in the British Indian Ocean Territory</t>
  </si>
  <si>
    <t>http://bit.ly/2fbXlUk</t>
  </si>
  <si>
    <t>CT0593</t>
  </si>
  <si>
    <t>Number of usual residents who live in a family with at least one person born in the British Indian Ocean Territory</t>
  </si>
  <si>
    <t>All usual residents who live in a family with at least one person born in the British Indian Ocean Territory</t>
  </si>
  <si>
    <t>http://bit.ly/2fsPUUe</t>
  </si>
  <si>
    <t>CT0594</t>
  </si>
  <si>
    <t>Number of usual residents who live in a household with at least one person born in the British Indian Ocean Territory</t>
  </si>
  <si>
    <t>All usual residents who live in a household with at least one person born in the British Indian Ocean Territory</t>
  </si>
  <si>
    <t>http://bit.ly/2gqfuvc</t>
  </si>
  <si>
    <t>CT0596</t>
  </si>
  <si>
    <t>Sex by age by ethnic group by country of birth by year of arrival in uk</t>
  </si>
  <si>
    <t>http://bit.ly/2fvn3BR</t>
  </si>
  <si>
    <t>CT0597</t>
  </si>
  <si>
    <t>Occupation (4 digits) by sex by age</t>
  </si>
  <si>
    <t>All usual residents aged 20 to 74 in employment the week before the Census</t>
  </si>
  <si>
    <t xml:space="preserve"> 06/05/16</t>
  </si>
  <si>
    <t>http://bit.ly/2fRVmng</t>
  </si>
  <si>
    <t>CT0601</t>
  </si>
  <si>
    <t>Sex by age by religion by proficiency in English</t>
  </si>
  <si>
    <t>Selected wards in England</t>
  </si>
  <si>
    <t>http://bit.ly/2f7ocRu</t>
  </si>
  <si>
    <t>CT0602</t>
  </si>
  <si>
    <t>http://bit.ly/2g4pDwU</t>
  </si>
  <si>
    <t>CT0603</t>
  </si>
  <si>
    <t>Sex of Household reference Persons (HRPs) by economic activity of female HRPs by household size</t>
  </si>
  <si>
    <t>http://bit.ly/2glo1C1</t>
  </si>
  <si>
    <t>CT0604</t>
  </si>
  <si>
    <t>Economic activity of female lone parent and other household types</t>
  </si>
  <si>
    <t>http://bit.ly/2gk8LS8</t>
  </si>
  <si>
    <t>CT0605</t>
  </si>
  <si>
    <t>Economic activity of the first female on the Census questionnaire aged 16 or over and other household types</t>
  </si>
  <si>
    <t>http://bit.ly/2fS4rwA</t>
  </si>
  <si>
    <t>CT0606</t>
  </si>
  <si>
    <t>National Identity (Maori and other)</t>
  </si>
  <si>
    <t>http://bit.ly/2gqodNU</t>
  </si>
  <si>
    <t>CT0607</t>
  </si>
  <si>
    <t>Main language (Maori and other)</t>
  </si>
  <si>
    <t>http://bit.ly/2g8ygqk</t>
  </si>
  <si>
    <t>CT0608</t>
  </si>
  <si>
    <t>Sex of Household reference Persons (HRPs) by economic activity of male HRPs by household size</t>
  </si>
  <si>
    <t>http://bit.ly/2fJjHJd</t>
  </si>
  <si>
    <t>CT0609</t>
  </si>
  <si>
    <t>Economic activity of male lone parent and other household types</t>
  </si>
  <si>
    <t>http://bit.ly/2fsIxfq</t>
  </si>
  <si>
    <t>CT0610</t>
  </si>
  <si>
    <t>Economic activity of the first male on the Census questionnaire aged 16 or over and other household types</t>
  </si>
  <si>
    <t>http://bit.ly/2f7pa0f</t>
  </si>
  <si>
    <t>CT0611</t>
  </si>
  <si>
    <t>Sex by age by proficiency in English by year of arrival in UK</t>
  </si>
  <si>
    <t>Local Authorities in England</t>
  </si>
  <si>
    <t>http://bit.ly/2fbZ9Nk</t>
  </si>
  <si>
    <t>CT0612</t>
  </si>
  <si>
    <t>Sex by age by proficiency in English by country of birth</t>
  </si>
  <si>
    <t>http://bit.ly/2gknzAh</t>
  </si>
  <si>
    <t>CT0613</t>
  </si>
  <si>
    <t>Age of youngest dependent child by car or van availability by economic activity</t>
  </si>
  <si>
    <t>One family only:lone parent households with dependent children aged 0 to 15: where the lone parent is aged 18 to 34</t>
  </si>
  <si>
    <t>http://bit.ly/2gEHsWT</t>
  </si>
  <si>
    <t>CT0614</t>
  </si>
  <si>
    <t>Age of youngest dependent child by car or van availability by highest level of qualification</t>
  </si>
  <si>
    <t>http://bit.ly/2glLfrB</t>
  </si>
  <si>
    <t>CT0615</t>
  </si>
  <si>
    <t>Sex by age by long-term health problem or disabilty</t>
  </si>
  <si>
    <t>Upper Tier Local Authorities in England and Wales</t>
  </si>
  <si>
    <t>http://bit.ly/2gkapDn</t>
  </si>
  <si>
    <t>CT0616</t>
  </si>
  <si>
    <t>http://bit.ly/2fsGo3q</t>
  </si>
  <si>
    <t>CT0617</t>
  </si>
  <si>
    <t>2011 Deciles IMD2014 from LSOAs in Wales</t>
  </si>
  <si>
    <t>http://bit.ly/2fsGEzq</t>
  </si>
  <si>
    <t>CT0618</t>
  </si>
  <si>
    <t>LSOAs in Cheshire West and Chester Local Authority (North West Region)</t>
  </si>
  <si>
    <t>http://bit.ly/2gEuKaO</t>
  </si>
  <si>
    <t>CT0619</t>
  </si>
  <si>
    <t>http://bit.ly/2fbXuHC</t>
  </si>
  <si>
    <t>CT0620</t>
  </si>
  <si>
    <t>Tenure by number of rooms by car or van availability</t>
  </si>
  <si>
    <t>Output Areas within MSOA E02006875 Leeds 111 (Yorkshire and the Humber region)</t>
  </si>
  <si>
    <t>http://bit.ly/2gljtvf</t>
  </si>
  <si>
    <t>CT0621</t>
  </si>
  <si>
    <t>Tenure by number of bedrooms and accommodation type by sex of Household Reference Person (HRP) by age of HRP</t>
  </si>
  <si>
    <t>http://bit.ly/2gnMEdz</t>
  </si>
  <si>
    <t>CT0622</t>
  </si>
  <si>
    <t>Customer's bespoke areas:
Combined area 1 (E06000031 Peterborough Unitary Authority, E10000003 Cambridgeshire County, E36003394 Royston Heath, E36003395 Royston Meridian, E36003396 Royston Palace Wards Combined)
Combined area 2 (E09000022 Lambeth and E09000028 Southwark London Boroughs)</t>
  </si>
  <si>
    <t>http://bit.ly/2gk8Dlq</t>
  </si>
  <si>
    <t>CT0623</t>
  </si>
  <si>
    <t xml:space="preserve">All households (excluding caravans or other mobile or temporary structures) </t>
  </si>
  <si>
    <t>http://bit.ly/2gEuLvf</t>
  </si>
  <si>
    <t>CT0624</t>
  </si>
  <si>
    <t>http://bit.ly/2fvqatw</t>
  </si>
  <si>
    <t>CT0625</t>
  </si>
  <si>
    <t>England and Wales, Regions</t>
  </si>
  <si>
    <t>http://bit.ly/2fWa78F</t>
  </si>
  <si>
    <t>CT0626</t>
  </si>
  <si>
    <t xml:space="preserve">Sex by age by ethnic group </t>
  </si>
  <si>
    <t>England and Wales, 2011 Census merged local authorities</t>
  </si>
  <si>
    <t>All usual residents in households where the HRP is aged 16 or over and has an industry code 64 or 66*; regardless of their employment status</t>
  </si>
  <si>
    <t>http://bit.ly/2f7oisj</t>
  </si>
  <si>
    <t>CT0627</t>
  </si>
  <si>
    <t>Sex by age by limiting long-term health problem or disability by provision of unpaid care</t>
  </si>
  <si>
    <t>England and Wales, MSOAs</t>
  </si>
  <si>
    <t>All usual residents in households where the HRP is aged 16 or over in employment the week before the Census with an industry code 64 or 66 *</t>
  </si>
  <si>
    <t>http://bit.ly/2gEn5Jg</t>
  </si>
  <si>
    <t>CT0628</t>
  </si>
  <si>
    <t>Origin Destination Workplace: Method of travel to work (2001 specification) by approximated social grade</t>
  </si>
  <si>
    <t>Origin: Area of residence: MSOAs in North of Thames (London region)
Destination: Area of workplace: Regions in England and Wales, South of Thames London boroughs, remainder of London, Elsewhere (Offshore installation; Scotland; Northern Ireland; outside UK)</t>
  </si>
  <si>
    <t>All usual residents aged 16 to 64 in households, in employment the week before the Census</t>
  </si>
  <si>
    <t>http://bit.ly/2gEvQmD</t>
  </si>
  <si>
    <t>CT0629</t>
  </si>
  <si>
    <t>Origin: Area of residence: MSOAs in South of Thames (London region)
Destination: Area of workplace: Regions in England and Wales; North of Thames boroughs, remainder of London, Elsewhere (Offshore installation; Scotland; Northern Ireland; outside UK)</t>
  </si>
  <si>
    <t>http://bit.ly/2fc8HHO</t>
  </si>
  <si>
    <t>CT0630</t>
  </si>
  <si>
    <t>Origin: Area of residence: Regions in England and Wales, South of Thames London boroughs, Remainder of London
Destination: Area of workplace: MSOAs in North of Thames (London region)</t>
  </si>
  <si>
    <t>http://bit.ly/2gEvwEr</t>
  </si>
  <si>
    <t>CT0631</t>
  </si>
  <si>
    <t>Origin: Area of residence: Regions in England and Wales; and North of Thames London boroughs, remainder of London,
Destination: Area of workplace: MSOAs in South of Thames (London region)</t>
  </si>
  <si>
    <t>http://bit.ly/2gEzRrv</t>
  </si>
  <si>
    <t>CT0632</t>
  </si>
  <si>
    <t>Sex by age by NS-SeC</t>
  </si>
  <si>
    <t>England and Wales, England, Wales, Regions, LSOAs</t>
  </si>
  <si>
    <t xml:space="preserve">All usual residents aged 16 to 74 </t>
  </si>
  <si>
    <t>http://bit.ly/2gkoLDQ</t>
  </si>
  <si>
    <t>CT0633</t>
  </si>
  <si>
    <t>Age by proficiency in English by sex by country of birth (bespoke list)</t>
  </si>
  <si>
    <t>http://bit.ly/2glG4b1</t>
  </si>
  <si>
    <t>CT0634</t>
  </si>
  <si>
    <t>Age by highest level of qualification by sex by country of birth (bespoke list)</t>
  </si>
  <si>
    <t>http://bit.ly/2gBNqb4</t>
  </si>
  <si>
    <t>CT0635</t>
  </si>
  <si>
    <t>Age by occupation (1 digit) by sex by country of birth (bespoke list)</t>
  </si>
  <si>
    <t>http://bit.ly/2fc5kRq</t>
  </si>
  <si>
    <t>CT0636</t>
  </si>
  <si>
    <t>Age by industry (1 digit) by sex by country of birth (bespoke list)</t>
  </si>
  <si>
    <t>http://bit.ly/2fvubye</t>
  </si>
  <si>
    <t>CT0637</t>
  </si>
  <si>
    <t>Age of Household Reference Person (HRP) by household composition by sex of HRP by country of birth of HRP (bespoke list)</t>
  </si>
  <si>
    <t>http://bit.ly/2fJIIUC</t>
  </si>
  <si>
    <t>CT0638</t>
  </si>
  <si>
    <t>Age of Household Reference Person (HRP) by household deprivation by sex of HRP by country of birth of HRP (bespoke list)</t>
  </si>
  <si>
    <t>http://bit.ly/2fWiukO</t>
  </si>
  <si>
    <t>CT0639</t>
  </si>
  <si>
    <t>Age of Household Reference Person (HRP) by occupancy rating (rooms) by sex of HRP by country of birth of HRP (bespoke list)</t>
  </si>
  <si>
    <t>http://bit.ly/2gnYVP1</t>
  </si>
  <si>
    <t>CT0640</t>
  </si>
  <si>
    <t>Age of Household Reference Person (HRP) by occupancy rating (bedrooms) by sex of HRP by country of birth of HRP (bespoke list)</t>
  </si>
  <si>
    <t>http://bit.ly/2fciYUv</t>
  </si>
  <si>
    <t>CT0641</t>
  </si>
  <si>
    <t>Occupation (selected categories - 4 digits) by distance travelled to work</t>
  </si>
  <si>
    <t>England and Wales, London region, London Boroughs, Rest of England and Wales</t>
  </si>
  <si>
    <t xml:space="preserve">All usual residents aged 16 or over in employment the week before the Census </t>
  </si>
  <si>
    <t>http://bit.ly/2fbZOhD</t>
  </si>
  <si>
    <t>CT0642</t>
  </si>
  <si>
    <t>Origin destination migration: Age by highest level of qualification</t>
  </si>
  <si>
    <t xml:space="preserve">Origin: Area of residence one year before the Census: Primary Urban Areas in England and Wales; Remainder of each region in England and Wales; Northern Ireland; Scotland; Outside the UK
Destination: Area of residence on Census day (27 March 2011): Primary Urban Areas in England and Wales; Remainder of England and Wales
</t>
  </si>
  <si>
    <t>All migrants aged 16 or over</t>
  </si>
  <si>
    <t>http://bit.ly/2fsUNMY</t>
  </si>
  <si>
    <t>CT0643</t>
  </si>
  <si>
    <t>Origin Destination Workplace: Occupation (selected categories - 4 digits) by distance travelled to work</t>
  </si>
  <si>
    <t xml:space="preserve">Origin: Area of residence: Regions in England and Wales; London Boroughs (2011 Merged local authorities)
Destination: Area of workplace: London Boroughs, regions in England and Wales; Scotland or Northern Ireland (one combined area); Works on offshore installation; Works outside the UK
</t>
  </si>
  <si>
    <t>http://bit.ly/2g8ihbz</t>
  </si>
  <si>
    <t>CT0645</t>
  </si>
  <si>
    <t>Country of birth by year of arrival in the UK by tenure</t>
  </si>
  <si>
    <t xml:space="preserve">National to 2011 merged local authorities
</t>
  </si>
  <si>
    <t>http://bit.ly/2gu2S5m</t>
  </si>
  <si>
    <t>CT0646</t>
  </si>
  <si>
    <t>Occupation (2 digits) by passport held (UK, EU, other)</t>
  </si>
  <si>
    <t xml:space="preserve">England and Wales
</t>
  </si>
  <si>
    <t>All non-UK born short-term residents aged 16 or over in employment the week before the Census</t>
  </si>
  <si>
    <t>http://bit.ly/2j43xf6</t>
  </si>
  <si>
    <t>CT0647</t>
  </si>
  <si>
    <t>Highest level of qualification by religion by age by residence type by year of arrival in the UK</t>
  </si>
  <si>
    <t>All female usual residents aged 16 to 56</t>
  </si>
  <si>
    <t>http://bit.ly/2iCnc4J</t>
  </si>
  <si>
    <t>CT0648</t>
  </si>
  <si>
    <t>Highest level of qualification of mother by religion of mother by age of mother (aged 16 to 56) by year of arrival in the UK of mother by age of dependent children (age 0 to 4)</t>
  </si>
  <si>
    <t>All dependent children aged 0 to 4 living in households with mother present aged 16 to 56</t>
  </si>
  <si>
    <t>http://bit.ly/2iHXuPy</t>
  </si>
  <si>
    <t>CT0649</t>
  </si>
  <si>
    <t xml:space="preserve">Sex by age by passport held by ethnic group
All usual residents
National to 2011 Census merged local authorities
</t>
  </si>
  <si>
    <t xml:space="preserve">National to 2011 Census merged local authorities
</t>
  </si>
  <si>
    <t>http://bit.ly/2ha1Yi5</t>
  </si>
  <si>
    <t>CT0651</t>
  </si>
  <si>
    <t xml:space="preserve">Country of Birth by tenure 
</t>
  </si>
  <si>
    <t>All people in households</t>
  </si>
  <si>
    <t xml:space="preserve">http://bit.ly/2kFYClP </t>
  </si>
  <si>
    <t xml:space="preserve">CT0652    </t>
  </si>
  <si>
    <t xml:space="preserve">Country of Birth by Industry (1 digit) </t>
  </si>
  <si>
    <t xml:space="preserve">All people aged 16 to 74 in employment the week before the Census </t>
  </si>
  <si>
    <t>http://bit.ly/2jv5Hnu</t>
  </si>
  <si>
    <t>CT0653</t>
  </si>
  <si>
    <t xml:space="preserve">Country of Birth by Occupation (2 digits) </t>
  </si>
  <si>
    <t>http://bit.ly/2kLVlR3</t>
  </si>
  <si>
    <t>CT0654</t>
  </si>
  <si>
    <t xml:space="preserve">Country of Birth by NS-SeC </t>
  </si>
  <si>
    <t>All people aged 16-64</t>
  </si>
  <si>
    <t>http://bit.ly/2kG3QxF</t>
  </si>
  <si>
    <t>CT0655</t>
  </si>
  <si>
    <t xml:space="preserve">Country of Birth by Highest level of Qualification </t>
  </si>
  <si>
    <t xml:space="preserve">All people aged 16 to 74 </t>
  </si>
  <si>
    <t>http://bit.ly/2kLKrLh</t>
  </si>
  <si>
    <t>CT0656</t>
  </si>
  <si>
    <t xml:space="preserve">Country of Birth by Limiting long-term illness </t>
  </si>
  <si>
    <t>All people</t>
  </si>
  <si>
    <t>http://bit.ly/2kjcRiA</t>
  </si>
  <si>
    <t xml:space="preserve">CT0657 </t>
  </si>
  <si>
    <t xml:space="preserve">Country of Birth by Age </t>
  </si>
  <si>
    <t>http://bit.ly/2jmJ6hN</t>
  </si>
  <si>
    <t>CT0658</t>
  </si>
  <si>
    <t>Country of Birth by Age</t>
  </si>
  <si>
    <t>All schoolchildren and students in full-time education aged 4 or over</t>
  </si>
  <si>
    <t>http://bit.ly/2kGdcK0</t>
  </si>
  <si>
    <t>CT0659</t>
  </si>
  <si>
    <t>Occupation (2 digits) by age by passports held (UK, EU, Other)</t>
  </si>
  <si>
    <t>http://bit.ly/2kL5yNA</t>
  </si>
  <si>
    <t>CT0660</t>
  </si>
  <si>
    <t>Industry (2 digits) by age by passports held (UK, EU, Other)</t>
  </si>
  <si>
    <t>http://bit.ly/2k8DbtF</t>
  </si>
  <si>
    <t>CT0661</t>
  </si>
  <si>
    <t>Workplace table: Industry (2 digits) by economic activity (employee/self-employed)</t>
  </si>
  <si>
    <t>Area of workplace: England and Wales and Elsewhere (Scotland, Northern Ireland, outside the UK, offshore installations), Local Authorities in East of England Region</t>
  </si>
  <si>
    <t>http://bit.ly/2kFux5T</t>
  </si>
  <si>
    <t>CT0665</t>
  </si>
  <si>
    <t>Great Britain</t>
  </si>
  <si>
    <t>All usual residents sex by age born in Chile</t>
  </si>
  <si>
    <t xml:space="preserve"> 07/02/17</t>
  </si>
  <si>
    <t>http://bit.ly/2kLp79E</t>
  </si>
  <si>
    <t>CT0666</t>
  </si>
  <si>
    <t>Sex by age by year of arrival</t>
  </si>
  <si>
    <t>All usual residents sex by age by year of arrival in the UK who were born in Chile</t>
  </si>
  <si>
    <t>http://bit.ly/2kWEiip</t>
  </si>
  <si>
    <t>CT0667</t>
  </si>
  <si>
    <t>Sex by age by marital status</t>
  </si>
  <si>
    <t>All usual residents sex by age by marital status born in Chile</t>
  </si>
  <si>
    <t>http://bit.ly/2kWHD14</t>
  </si>
  <si>
    <t>CT0668</t>
  </si>
  <si>
    <t>Sex by age by Highest level of qualification</t>
  </si>
  <si>
    <t>All usual residents sex by age by highest level of qualification who were born in Chile</t>
  </si>
  <si>
    <t>http://bit.ly/2kWJd39</t>
  </si>
  <si>
    <t>CT0669</t>
  </si>
  <si>
    <t>Sex by age by employment status</t>
  </si>
  <si>
    <t>All usual residents sex by age by employment status who were born in Chile</t>
  </si>
  <si>
    <t>http://bit.ly/2kWX49p</t>
  </si>
  <si>
    <t>CT0670</t>
  </si>
  <si>
    <t>Sex by age by occupation</t>
  </si>
  <si>
    <t>All usual residents sex by age by occupation who were born in Chile</t>
  </si>
  <si>
    <t>http://bit.ly/2k7z8fC</t>
  </si>
  <si>
    <t>CT0671</t>
  </si>
  <si>
    <t>All usual residents sex by age (16 or over) by economic activity born in Chile</t>
  </si>
  <si>
    <t>http://bit.ly/2kSsfTI</t>
  </si>
  <si>
    <t>CT0672</t>
  </si>
  <si>
    <t>Age by place of work (Work mainly at or from home, no fixed place of work) by economic activity (In employment: Employee; In employment: Self-employed) by sex</t>
  </si>
  <si>
    <t>MSOAs in England and Wales</t>
  </si>
  <si>
    <t>All usual residents aged 16 or over in employment the week before the Census (excluding full-time students)</t>
  </si>
  <si>
    <t>http://bit.ly/2kmGYr2</t>
  </si>
  <si>
    <t>CT0673</t>
  </si>
  <si>
    <t>Place of work (Work mainly at or from home, no fixed place of work) by economic activity (In employment: Employee; In employment: Self-employed) by industry (2 digits)</t>
  </si>
  <si>
    <t>All usual residents aged 16 to 74 in employment the week before the Census (excluding full-time students)</t>
  </si>
  <si>
    <t>http://bit.ly/2xS6zxO</t>
  </si>
  <si>
    <t>CT0674</t>
  </si>
  <si>
    <t>Sex by age by household size year of arrival</t>
  </si>
  <si>
    <t>National to Country</t>
  </si>
  <si>
    <t>http://bit.ly/2qZxXGO</t>
  </si>
  <si>
    <t>CT0676</t>
  </si>
  <si>
    <t>England &amp; Wales</t>
  </si>
  <si>
    <t>All usual residents aged 41 to 70</t>
  </si>
  <si>
    <t>http://bit.ly/2q3mFfP</t>
  </si>
  <si>
    <t>CT0677</t>
  </si>
  <si>
    <t>Country of birth by age by highest level of qualification</t>
  </si>
  <si>
    <t>All usual residents aged 41 to 70 with ethnic group of British</t>
  </si>
  <si>
    <t>http://bit.ly/2qAylLc</t>
  </si>
  <si>
    <t>CT0678</t>
  </si>
  <si>
    <t>All usual residents aged 41 to 70 born outside the UK</t>
  </si>
  <si>
    <t>http://bit.ly/2qEkXDt</t>
  </si>
  <si>
    <t>CT0679</t>
  </si>
  <si>
    <t>Country of birth by ethnic group by age by highest level of qualification</t>
  </si>
  <si>
    <t>http://bit.ly/2qZgYV6</t>
  </si>
  <si>
    <t>CT0680</t>
  </si>
  <si>
    <t>All usual residents aged 41 to 70 with ethnic group of Indian or Pakistani or Bangladeshi</t>
  </si>
  <si>
    <t>http://bit.ly/2qZkHlt</t>
  </si>
  <si>
    <t>CT0681</t>
  </si>
  <si>
    <t>http://bit.ly/2rlmlOd</t>
  </si>
  <si>
    <t>CT0682</t>
  </si>
  <si>
    <t>Country of birth by age by economic activity</t>
  </si>
  <si>
    <t>26/04/174</t>
  </si>
  <si>
    <t>http://bit.ly/2q0o7QS</t>
  </si>
  <si>
    <t>CT0683</t>
  </si>
  <si>
    <t>http://bit.ly/2ryCxsF</t>
  </si>
  <si>
    <t>CT0684</t>
  </si>
  <si>
    <t>Country of birth by ethnic group by age by economic activity</t>
  </si>
  <si>
    <t>http://bit.ly/2qEljtU</t>
  </si>
  <si>
    <t>CT0685</t>
  </si>
  <si>
    <t>http://bit.ly/2q3o06j</t>
  </si>
  <si>
    <t>CT0686</t>
  </si>
  <si>
    <t>Age by NS-SeC</t>
  </si>
  <si>
    <t>http://bit.ly/2qZmY0k</t>
  </si>
  <si>
    <t>CT0687</t>
  </si>
  <si>
    <t>Country of birth by age by NS-SeC</t>
  </si>
  <si>
    <t>http://bit.ly/2qy9V4o</t>
  </si>
  <si>
    <t>CT0688</t>
  </si>
  <si>
    <t>All usual residents aged 41 to 70 born outside the UK ,m</t>
  </si>
  <si>
    <t>http://bit.ly/2ryOcXQ</t>
  </si>
  <si>
    <t>CT0689</t>
  </si>
  <si>
    <t>Country of birth by ethnic group by age by NS-SeC</t>
  </si>
  <si>
    <t>http://bit.ly/2qArjpB</t>
  </si>
  <si>
    <t>CT0690</t>
  </si>
  <si>
    <t>http://bit.ly/2qyqqxi</t>
  </si>
  <si>
    <t>CT0691</t>
  </si>
  <si>
    <t>Sex of Household Reference Person (HRP) by age of HRP by household composition</t>
  </si>
  <si>
    <t xml:space="preserve">All Household Reference Persons </t>
  </si>
  <si>
    <t>http://bit.ly/2uSswYy</t>
  </si>
  <si>
    <t>CT0692</t>
  </si>
  <si>
    <t>LSOAs in Medway UA</t>
  </si>
  <si>
    <t>http://bit.ly/2ryjI8k</t>
  </si>
  <si>
    <t>CT0693</t>
  </si>
  <si>
    <t>Accommodation type (excluding caravans or other mobile or temporary structures) by tenure by number of bedrooms by car or van availability</t>
  </si>
  <si>
    <t>Brighton and Hove 033C and 033D LSOAs; (South East region)</t>
  </si>
  <si>
    <t>http://bit.ly/2qZa4zq</t>
  </si>
  <si>
    <t>CT0694</t>
  </si>
  <si>
    <t>Age (SYOA) by communal establishment management and type</t>
  </si>
  <si>
    <t>England and Wales, South East region, County of Kent</t>
  </si>
  <si>
    <t>All residents in communal establishments aged 18 to 64 - Residents only</t>
  </si>
  <si>
    <t>http://bit.ly/2r5p6Pv</t>
  </si>
  <si>
    <t>CT0695</t>
  </si>
  <si>
    <t xml:space="preserve"> Accommodation type (excluding caravans or other mobile or temporary structures) by tenure by number of bedrooms by car or van availability</t>
  </si>
  <si>
    <t>LSOAs in Poole UA (South West region)</t>
  </si>
  <si>
    <t>http://bit.ly/2ugVBQk</t>
  </si>
  <si>
    <t>CT0696</t>
  </si>
  <si>
    <t>Age by general health by country of birth</t>
  </si>
  <si>
    <t>Brighton and Hove UA (South East region)</t>
  </si>
  <si>
    <t>http://bit.ly/2ta9a4C</t>
  </si>
  <si>
    <t>CT0697</t>
  </si>
  <si>
    <t xml:space="preserve"> Age by long-term health problem or disability by country of birth</t>
  </si>
  <si>
    <t>http://bit.ly/2tmV2jv</t>
  </si>
  <si>
    <t>CT0698</t>
  </si>
  <si>
    <t>Number of households where at least one member has Jewish religion</t>
  </si>
  <si>
    <t>All households where at least one member has Jewish religion</t>
  </si>
  <si>
    <t>http://bit.ly/2ryBmJ0</t>
  </si>
  <si>
    <t>CT0699</t>
  </si>
  <si>
    <t>Number of households where no member has Jewish religion but at least one has Jewish ethnic group (write-in response)</t>
  </si>
  <si>
    <t>All households where no member has Jewish religion but at least one has Jewish ethnic group (write-in response)</t>
  </si>
  <si>
    <t>http://bit.ly/2pZRSRU</t>
  </si>
  <si>
    <t>CT0700</t>
  </si>
  <si>
    <t xml:space="preserve">Wards in Wycombe Local Authority (South West Region) </t>
  </si>
  <si>
    <t>http://bit.ly/2qOpzHu</t>
  </si>
  <si>
    <t>CT0701</t>
  </si>
  <si>
    <t>LSOAs in Wokingham Local Authority (South East region)</t>
  </si>
  <si>
    <t>http://bit.ly/2sIeV7K</t>
  </si>
  <si>
    <t>CT0702</t>
  </si>
  <si>
    <t>Age (SYOA) by sex by ethnic group</t>
  </si>
  <si>
    <t>http://bit.ly/2ydEYqE</t>
  </si>
  <si>
    <t>CT0703</t>
  </si>
  <si>
    <t xml:space="preserve">Provision of unpaid care by age. </t>
  </si>
  <si>
    <t>All dependent children aged 0 to 17 with at least one parent serving in the armed forces in the week before the Census</t>
  </si>
  <si>
    <t>http://bit.ly/2su6QDC</t>
  </si>
  <si>
    <t>CT0704</t>
  </si>
  <si>
    <t>Sex by age by ethnic group by proficiency in english</t>
  </si>
  <si>
    <t>http://bit.ly/2qbWa8f</t>
  </si>
  <si>
    <t>CT0705</t>
  </si>
  <si>
    <t xml:space="preserve">Sex by age by religion by proficiency in english </t>
  </si>
  <si>
    <t>http://bit.ly/2qHgxO7</t>
  </si>
  <si>
    <t>CT0706</t>
  </si>
  <si>
    <t>Sex by age by ethnic group by country of birth (born in the UK/Outside the UK) by proficiency in English</t>
  </si>
  <si>
    <t>England Wales, London region, Rest of England and Wales</t>
  </si>
  <si>
    <t>All usual residents 16 &amp; over</t>
  </si>
  <si>
    <t>http://bit.ly/2qjpeze</t>
  </si>
  <si>
    <t>CT0707</t>
  </si>
  <si>
    <t>Occupation (3 digits and selected 4 digit codes) by bespoke economic activity by industry (1 digit) by country of birth (UK, EU, Rest of world)</t>
  </si>
  <si>
    <t>http://bit.ly/2rL4JJz</t>
  </si>
  <si>
    <t>CT0708</t>
  </si>
  <si>
    <t>Household size (1 to 16; 17+ people in household)</t>
  </si>
  <si>
    <t>http://bit.ly/2qmBuva</t>
  </si>
  <si>
    <t>CT0709</t>
  </si>
  <si>
    <t>Age (SYOA) by  sex</t>
  </si>
  <si>
    <t>All usual residents with white British ethnic group</t>
  </si>
  <si>
    <t>http://bit.ly/2hEezYT</t>
  </si>
  <si>
    <t>CT0710</t>
  </si>
  <si>
    <t>Country of birth and passports held and national identity</t>
  </si>
  <si>
    <t xml:space="preserve">England and Wales </t>
  </si>
  <si>
    <t>http://bit.ly/2uFelpR</t>
  </si>
  <si>
    <t>CT0711</t>
  </si>
  <si>
    <t>Ethnic group (write-in responses) and national identity and country of birth and passports held</t>
  </si>
  <si>
    <t>http://bit.ly/2uEYQy2</t>
  </si>
  <si>
    <t>CT0712</t>
  </si>
  <si>
    <t>National Identity by ethnic group</t>
  </si>
  <si>
    <t>All usual residents born in Somalia</t>
  </si>
  <si>
    <t>http://bit.ly/2v2gAV4</t>
  </si>
  <si>
    <t>CT0713</t>
  </si>
  <si>
    <t>Age of household reference person (HRP) by sex by living arrangements</t>
  </si>
  <si>
    <t>http://bit.ly/2rTv9rR</t>
  </si>
  <si>
    <t>CT0714</t>
  </si>
  <si>
    <t>Workplace table: Occupation (1 digit - SOC major groups) by passport held (UK, EU, Rest of World, No passports held) by industry (1 digit - SIC Sections)</t>
  </si>
  <si>
    <t>Buckinghamshire (South East Region)</t>
  </si>
  <si>
    <t>http://bit.ly/2sozcAu</t>
  </si>
  <si>
    <t>CT0715</t>
  </si>
  <si>
    <t>Workplace table: Industry (2 digits - SIC Divisions) by passports held (UK, EU, Rest of World, No passports held)</t>
  </si>
  <si>
    <t>http://bit.ly/2tsVktN</t>
  </si>
  <si>
    <t>CT0716</t>
  </si>
  <si>
    <t>Workplace table: Occupation (2 digits) by passport held (UK, EU, Rest of World, No passports held)</t>
  </si>
  <si>
    <t>http://bit.ly/2t87p4y</t>
  </si>
  <si>
    <t>CT0717</t>
  </si>
  <si>
    <t>LSOAs in Wokingham UA (South East region)</t>
  </si>
  <si>
    <t>http://bit.ly/2uZzYS3</t>
  </si>
  <si>
    <t>CT0718</t>
  </si>
  <si>
    <t>Economic activity by highest level of qualification by age by length of residency in the UK by sex</t>
  </si>
  <si>
    <t>All usual residents aged 18 or over with Pakistani ethnic group</t>
  </si>
  <si>
    <t>http://bit.ly/2uZq1o0</t>
  </si>
  <si>
    <t>CT0719</t>
  </si>
  <si>
    <t>Selected ethnic group (write-in response): Cornish</t>
  </si>
  <si>
    <t>England and Wales, Cornwall UA, Isles of Scilly, Rest of England and Wales</t>
  </si>
  <si>
    <t>All usual residents with Cornish ethnic group (write-in responses)</t>
  </si>
  <si>
    <t>http://bit.ly/2umQ1YN</t>
  </si>
  <si>
    <t>CT0720</t>
  </si>
  <si>
    <t>Main language (threshold 5+ usual residents) by proficiency in English</t>
  </si>
  <si>
    <t>Wards in Greater Manchester (North West region)</t>
  </si>
  <si>
    <t>All usual residents aged 3 or over (threshold 5+ usual residents)</t>
  </si>
  <si>
    <t>http://bit.ly/2vwTYhh</t>
  </si>
  <si>
    <t>CT0721</t>
  </si>
  <si>
    <t>Age by long-term health problem or disability by general health by sex</t>
  </si>
  <si>
    <t>National, country, region, 2011 Census merged wards</t>
  </si>
  <si>
    <t>http://bit.ly/2fbRXRR</t>
  </si>
  <si>
    <t>CT0724</t>
  </si>
  <si>
    <t>Age by general health by industry (2 digits)</t>
  </si>
  <si>
    <t>All usual residents aged 16 or over in employment the week before the Census   </t>
  </si>
  <si>
    <t>http://bit.ly/2wskS8h</t>
  </si>
  <si>
    <t>CT0725</t>
  </si>
  <si>
    <t>Age by long-term health problem or disability by industry (2 digits)</t>
  </si>
  <si>
    <t>http://bit.ly/2hGlJ2q</t>
  </si>
  <si>
    <t>CT0726</t>
  </si>
  <si>
    <t>General health by long-term health problem or disability by industry (2 digits)   </t>
  </si>
  <si>
    <t>http://bit.ly/2xVy48W</t>
  </si>
  <si>
    <t>CT0727</t>
  </si>
  <si>
    <r>
      <t>Place of work (Work mainly at or from home, no fixed place of work) by</t>
    </r>
    <r>
      <rPr>
        <sz val="11"/>
        <color rgb="FF1F497D"/>
        <rFont val="Calibri"/>
        <family val="2"/>
        <scheme val="minor"/>
      </rPr>
      <t xml:space="preserve"> </t>
    </r>
    <r>
      <rPr>
        <sz val="11"/>
        <color rgb="FF000000"/>
        <rFont val="Calibri"/>
        <family val="2"/>
        <scheme val="minor"/>
      </rPr>
      <t>economic activity (Economically active: In employment: Employee; Self employed)</t>
    </r>
  </si>
  <si>
    <t>National, Country, Region, Output area</t>
  </si>
  <si>
    <t>http://bit.ly/2yohiAL</t>
  </si>
  <si>
    <t>CT0730</t>
  </si>
  <si>
    <t xml:space="preserve">Sex by age by ethnic group by economic activity by family status (parents only)                                                                                                                         </t>
  </si>
  <si>
    <t xml:space="preserve">All parents (usual residents) aged 16 or over with dependent children in family    </t>
  </si>
  <si>
    <t>http://bit.ly/2ziDJYJ</t>
  </si>
  <si>
    <t>CT0731</t>
  </si>
  <si>
    <t>Local authorities in England</t>
  </si>
  <si>
    <t>http://bit.ly/2xxzvYF</t>
  </si>
  <si>
    <t>CT0732</t>
  </si>
  <si>
    <t>Age by tenure by household size</t>
  </si>
  <si>
    <t>http://bit.ly/2x71NfA</t>
  </si>
  <si>
    <t>CT0733</t>
  </si>
  <si>
    <t>LSOAs in Barnet, Brent, Harrow, Enfield Local Authorities (London Region)</t>
  </si>
  <si>
    <t>http://bit.ly/2vKp9nc</t>
  </si>
  <si>
    <t>CT0734</t>
  </si>
  <si>
    <t>Age (SYOA to 95+) by sex by health by disability </t>
  </si>
  <si>
    <t>England and Wales, England, Wales </t>
  </si>
  <si>
    <t>All usual residents </t>
  </si>
  <si>
    <t>http://bit.ly/2xU4y4z</t>
  </si>
  <si>
    <t>CT0735</t>
  </si>
  <si>
    <t>Age of household reference person (HRP) by household composition by bespoke accommodation type (excluding caravans or other mobile or temporary structures) by number of bedrooms</t>
  </si>
  <si>
    <t>LSOAs in London</t>
  </si>
  <si>
    <t>All households where the HRP is 65 or over with a tenure 'owned' (owned outright or with a mortgage or loan) excluding the HRPs living in caravans or other mobile or temporary structures</t>
  </si>
  <si>
    <t>http://bit.ly/2xXU3KD</t>
  </si>
  <si>
    <t>CT0736</t>
  </si>
  <si>
    <t>Religion (Sikh and remainder of religion) by ethnic group (write-in responses: Sikh and remainder of ethnic group)</t>
  </si>
  <si>
    <t>http://bit.ly/2hl3Gig</t>
  </si>
  <si>
    <t>CT0737</t>
  </si>
  <si>
    <t>Provision of unpaid care by age </t>
  </si>
  <si>
    <t>http://bit.ly/2xyutLa</t>
  </si>
  <si>
    <t>CT0740</t>
  </si>
  <si>
    <t>Religion - Numeric and percentage</t>
  </si>
  <si>
    <t xml:space="preserve"> All usual residents with Sikh ethnic identity (write-in response)</t>
  </si>
  <si>
    <t>http://bit.ly/2yg0uKM</t>
  </si>
  <si>
    <t>CT0741</t>
  </si>
  <si>
    <t>Bespoke country of birth by passport held</t>
  </si>
  <si>
    <t>http://bit.ly/2gs2lWU</t>
  </si>
  <si>
    <t>CT0742</t>
  </si>
  <si>
    <t>Bespoke country of birth by economic activity</t>
  </si>
  <si>
    <t>http://bit.ly/2zx8B48</t>
  </si>
  <si>
    <t>CT0743</t>
  </si>
  <si>
    <t>Bespoke country of birth by highest level of qualification</t>
  </si>
  <si>
    <t>http://bit.ly/2ghxdFy</t>
  </si>
  <si>
    <t>CT0744</t>
  </si>
  <si>
    <t>Country of birth by marital and civil partnership status</t>
  </si>
  <si>
    <t>All usual residents aged under 13</t>
  </si>
  <si>
    <t>http://bit.ly/2gruBIX</t>
  </si>
  <si>
    <t>CT0745</t>
  </si>
  <si>
    <t>All usual residents aged under 16</t>
  </si>
  <si>
    <t>http://bit.ly/2giTdjr</t>
  </si>
  <si>
    <t>CT0746</t>
  </si>
  <si>
    <t>Provision of unpaid care by religion</t>
  </si>
  <si>
    <t>http://bit.ly/2A00YDs</t>
  </si>
  <si>
    <t>CT0747</t>
  </si>
  <si>
    <t>Provision of unpaid care by national identity</t>
  </si>
  <si>
    <t>http://bit.ly/2z3GNGH</t>
  </si>
  <si>
    <t>CT0748</t>
  </si>
  <si>
    <t>Distance travelled to work by number of bedrooms</t>
  </si>
  <si>
    <t>Merged local authorities in England and Wales</t>
  </si>
  <si>
    <t xml:space="preserve">All usual residents in households aged 16 or over in employment the week before the Census </t>
  </si>
  <si>
    <t>http://bit.ly/2zOOr9I</t>
  </si>
  <si>
    <t>CT0749</t>
  </si>
  <si>
    <t>Economic activity by ethnic group by age by sex</t>
  </si>
  <si>
    <t>Selected local authorities in England</t>
  </si>
  <si>
    <t>All usual residents aged 16 to 64 born outside the UK whose main language is not English (English or Welsh in Wales): Cannot speak English well or cannot speak English</t>
  </si>
  <si>
    <t>http://bit.ly/2iXWoSb</t>
  </si>
  <si>
    <t>CT0750</t>
  </si>
  <si>
    <t>Provision of unpaid care by proficiency in English</t>
  </si>
  <si>
    <t>http://bit.ly/2zZMV0T</t>
  </si>
  <si>
    <t>CT0751</t>
  </si>
  <si>
    <t>Provision of unpaid care by long-term health problem or disability</t>
  </si>
  <si>
    <t>http://bit.ly/2z2VOcb</t>
  </si>
  <si>
    <t>CT0752</t>
  </si>
  <si>
    <t>Provision of unpaid care by sex</t>
  </si>
  <si>
    <t>http://bit.ly/2ifdqaB</t>
  </si>
  <si>
    <t>CT0753</t>
  </si>
  <si>
    <t>Ethnic write-in Jewish by religion (Jewish-non Jewish)</t>
  </si>
  <si>
    <t>http://bit.ly/2zabIS4</t>
  </si>
  <si>
    <t>CT0754</t>
  </si>
  <si>
    <t>Output Areas within MSOA Leeds 045 (Yorkshire and the Humber region)</t>
  </si>
  <si>
    <t>http://bit.ly/2A71ZdJ</t>
  </si>
  <si>
    <t>CT0755</t>
  </si>
  <si>
    <t>Area of workplace: Upper Tier Local Authorities in England</t>
  </si>
  <si>
    <t>All usual residents aged 16 or over in employment in the area the week before the Census</t>
  </si>
  <si>
    <t>http://bit.ly/2A5Jtoq</t>
  </si>
  <si>
    <t>CT0756</t>
  </si>
  <si>
    <t>Workplace table: Occupation (2 digits - SOC sub-major groups) by passports held (UK, EU, Rest of World, No passports held)</t>
  </si>
  <si>
    <t>CT0757</t>
  </si>
  <si>
    <t>Sex by age by ethnic group by proficiency in English</t>
  </si>
  <si>
    <t>http://bit.ly/2jtYtpT</t>
  </si>
  <si>
    <t>CT0758</t>
  </si>
  <si>
    <t>Workplace table: Industry (2 digits) by passports held (UK, EU, Rest of World, No passports held)</t>
  </si>
  <si>
    <t>Area of workplace: Local authorities in Norfolk (East of England region)</t>
  </si>
  <si>
    <t>http://bit.ly/2jOYdid</t>
  </si>
  <si>
    <t>CT0759</t>
  </si>
  <si>
    <t>Sex by month and year of birth by highest level of qualification by long-term health or disability</t>
  </si>
  <si>
    <t>All usual residents aged 16 or over born in England and Wales between 1926 and March 1995</t>
  </si>
  <si>
    <t>http://bit.ly/2zZRvz0</t>
  </si>
  <si>
    <t>CT0760</t>
  </si>
  <si>
    <t>Sex by month and year of birth by highest level of qualification by economic activity</t>
  </si>
  <si>
    <t>http://bit.ly/2A6nACS</t>
  </si>
  <si>
    <t>CT0761</t>
  </si>
  <si>
    <t>Sex by month and year of birth by highest level of qualification by general health</t>
  </si>
  <si>
    <t>http://bit.ly/2B6vkE3</t>
  </si>
  <si>
    <t>CT0762</t>
  </si>
  <si>
    <t>Sex by age by ethnic group by NSSeC</t>
  </si>
  <si>
    <t>Upper tier Local Authorities</t>
  </si>
  <si>
    <t>All usual residents age 16 or over</t>
  </si>
  <si>
    <t>http://bit.ly/2BAhn5B</t>
  </si>
  <si>
    <t>CT0763</t>
  </si>
  <si>
    <t>Country of birth (Wales, Other UK, Elsewhere) by year of arrival in the UK by Welsh language skills (detailed)</t>
  </si>
  <si>
    <t>http://bit.ly/2AnOl5O</t>
  </si>
  <si>
    <t>CT0764</t>
  </si>
  <si>
    <t xml:space="preserve">Number and age of dependent children in household by sex by age by dependent child indicator </t>
  </si>
  <si>
    <t xml:space="preserve">Upper Tier Local Authorities in England </t>
  </si>
  <si>
    <t xml:space="preserve">All usual residents with dependent children in household </t>
  </si>
  <si>
    <t>http://bit.ly/2B6xkgh</t>
  </si>
  <si>
    <t>CT0765</t>
  </si>
  <si>
    <t>Origin Destination Migration: Area of residence one year before the Census by area of residence on Census day (27 March 2011)</t>
  </si>
  <si>
    <t>Origin: Area of residence one year before the Census: MSOAs in England and Wales, Scotland, Northern Ireland, outside the UK; Destination Area of residence on Census Day (27 March 2011): MSOAs in England and Wales</t>
  </si>
  <si>
    <t>All migrants (usual residents) aged one or over living in households</t>
  </si>
  <si>
    <t>http://bit.ly/2nMZaIZ</t>
  </si>
  <si>
    <t>CT0766</t>
  </si>
  <si>
    <t>Passport held (Dual Passport UK+Irish, UK+EU15, UK+EU8, UK+EU2, UK+Other) by country of birth (Born in the UK/Outside the UK)</t>
  </si>
  <si>
    <t>https://bit.ly/2FXDu8R</t>
  </si>
  <si>
    <t>CT0767</t>
  </si>
  <si>
    <t>Sex by bespoke economic activity by highest level of qualification by occupation (1 digit)</t>
  </si>
  <si>
    <t>Selected London Boroughs</t>
  </si>
  <si>
    <t>All usual residents aged 25 to 39 born in New Zealand</t>
  </si>
  <si>
    <t>https://bit.ly/2FX3IIA</t>
  </si>
  <si>
    <t>CT0769</t>
  </si>
  <si>
    <t>Ethnic group (write-in response): Gypsy, Traveller, Roma, Gypsy/Romany</t>
  </si>
  <si>
    <t>National to County</t>
  </si>
  <si>
    <t>All usuual residents</t>
  </si>
  <si>
    <t>https://bit.ly/2GcrOyv</t>
  </si>
  <si>
    <t>CT0770</t>
  </si>
  <si>
    <t>Number of rooms by number of bedrooms</t>
  </si>
  <si>
    <t>http://bit.ly/2FEtAYZ</t>
  </si>
  <si>
    <t>CT0771</t>
  </si>
  <si>
    <t>Age (SYOA) by tenure by household size</t>
  </si>
  <si>
    <t>https://bit.ly/2HUVkG7</t>
  </si>
  <si>
    <t>CT0772</t>
  </si>
  <si>
    <t>All full-time students (usual residents) aged 18 or over living in households</t>
  </si>
  <si>
    <t>http://bit.ly/2GHXeKF</t>
  </si>
  <si>
    <t>CT0773</t>
  </si>
  <si>
    <t>Number of students in student only household</t>
  </si>
  <si>
    <t>National to local authority level</t>
  </si>
  <si>
    <t>All student only households where all students are aged 18 or over</t>
  </si>
  <si>
    <t>http://bit.ly/2pmX6ck</t>
  </si>
  <si>
    <t>CT0774</t>
  </si>
  <si>
    <t>Age of Household Reference Person (HRP) by number of adults in household</t>
  </si>
  <si>
    <t>All Household Reference Person (HRPs) aged 16 or over</t>
  </si>
  <si>
    <t>http://bit.ly/2tDEadQ</t>
  </si>
  <si>
    <t>CT0775</t>
  </si>
  <si>
    <t>Bath and North East Somerset UA, Midsomer Norton North ward, Midsomer Norton Redfield ward (South West Region)</t>
  </si>
  <si>
    <t>http://bit.ly/2GjHQUD</t>
  </si>
  <si>
    <t>CT0776</t>
  </si>
  <si>
    <t>Bath Parliamentary Constituency, North East Somerset Parliamentary Constituency</t>
  </si>
  <si>
    <t>http://bit.ly/2FzSJEO</t>
  </si>
  <si>
    <t>CT0779</t>
  </si>
  <si>
    <t>Passport held (individual EU plus Croatia plus EFTA passport)</t>
  </si>
  <si>
    <t>England and Wales, London Region,  London Boroughs, Wards in London, rest of England and Wales</t>
  </si>
  <si>
    <t>https://bit.ly/2pzq7Sd</t>
  </si>
  <si>
    <t>CT0780</t>
  </si>
  <si>
    <t xml:space="preserve">Main language (Somali ethnic write-ins) </t>
  </si>
  <si>
    <t>All usual residents aged 3 or over with Somali ethnic group (Ethnic write-in response) - (Threshold 10+ usual residents)</t>
  </si>
  <si>
    <t>CT0781</t>
  </si>
  <si>
    <t>National identity (Somali ethnic write-ins)</t>
  </si>
  <si>
    <t>All usual residents with Somali ethnic group (Ethnic write-in response) - (Threshold 10+ usual residents)</t>
  </si>
  <si>
    <t>http://bit.ly/2FBxqmn</t>
  </si>
  <si>
    <t>CT0785</t>
  </si>
  <si>
    <t>Sex by age (SYOA) by marital and civil partnership status</t>
  </si>
  <si>
    <t>https://bit.ly/2IcWEEi</t>
  </si>
  <si>
    <t>CT0786</t>
  </si>
  <si>
    <t>Sex by age by living arrangements by marital and civil partnership status</t>
  </si>
  <si>
    <t>https://bit.ly/2E4k7oA</t>
  </si>
  <si>
    <t>CT0787</t>
  </si>
  <si>
    <t xml:space="preserve"> Ethnic group by year of arrival in the UK </t>
  </si>
  <si>
    <t>https://bit.ly/2J3yyfI</t>
  </si>
  <si>
    <t>CT0788</t>
  </si>
  <si>
    <t xml:space="preserve"> Sex by age by highest level of qualification by religion by year of arrival in the UK, </t>
  </si>
  <si>
    <t>All usual residents aged 16-74</t>
  </si>
  <si>
    <t>https://bit.ly/2qB0a5e</t>
  </si>
  <si>
    <t>CT0789</t>
  </si>
  <si>
    <t xml:space="preserve">CT0789_2011 Census: Age by residence type by marital and civil partnership status by sex: </t>
  </si>
  <si>
    <t>https://bit.ly/2IT08wj</t>
  </si>
  <si>
    <t>CT0790</t>
  </si>
  <si>
    <t>Accommodation type by household composition</t>
  </si>
  <si>
    <t>https://bit.ly/2qbaGim</t>
  </si>
  <si>
    <t>CT0791</t>
  </si>
  <si>
    <t>Country of birth by highest level of qualification by age by sex</t>
  </si>
  <si>
    <t xml:space="preserve">All male and female usual residents aged 20 or over </t>
  </si>
  <si>
    <t>https://bit.ly/2F2t8zk</t>
  </si>
  <si>
    <t>CT0792</t>
  </si>
  <si>
    <t>Cuntry of birth (based on QS213EW- detailed list)</t>
  </si>
  <si>
    <t>Local authoritiess in East of England region, London, South East</t>
  </si>
  <si>
    <t>All ususal residents</t>
  </si>
  <si>
    <t>https://bit.ly/2HcmUhY</t>
  </si>
  <si>
    <t>CT0793</t>
  </si>
  <si>
    <t>Country of birth (based on QS213EW - detailed list)</t>
  </si>
  <si>
    <t xml:space="preserve">Local authoritiess in East of England region, London, South East
</t>
  </si>
  <si>
    <t>All non UK born short-term residents</t>
  </si>
  <si>
    <t>https://bit.ly/2HugkXH</t>
  </si>
  <si>
    <t>CT0794</t>
  </si>
  <si>
    <t xml:space="preserve">Combined authorities in England </t>
  </si>
  <si>
    <t xml:space="preserve">https://bit.ly/2qIFYhE    </t>
  </si>
  <si>
    <t>CT0795</t>
  </si>
  <si>
    <t xml:space="preserve">Sustainablility and Transformation Partnerships (STPs) in England </t>
  </si>
  <si>
    <t>https://bit.ly/2HbHCCN</t>
  </si>
  <si>
    <t>CT0796</t>
  </si>
  <si>
    <t xml:space="preserve">Country of birth(detailed) </t>
  </si>
  <si>
    <t xml:space="preserve">Wards in London region </t>
  </si>
  <si>
    <t xml:space="preserve">All usual residents aged 18 or over </t>
  </si>
  <si>
    <t>https://bit.ly/2FYo9QC</t>
  </si>
  <si>
    <t>CT0797</t>
  </si>
  <si>
    <t>Household deprivation by ethnic group (write-in response:Cornish) by national identity (Cornish Other)</t>
  </si>
  <si>
    <t xml:space="preserve">England and Wales, Cornwall UA, rest of England and Wales </t>
  </si>
  <si>
    <t>https://bit.ly/2vrO6bm</t>
  </si>
  <si>
    <t>CT0798</t>
  </si>
  <si>
    <t>All households in unshared dwellings (excluding caravans and other mobile or temporary structures)</t>
  </si>
  <si>
    <t>https://bit.ly/2x4WnCF</t>
  </si>
  <si>
    <t>CT0799</t>
  </si>
  <si>
    <t>Parliamentary Constituencies in Birmingham and Sutton Coldfield</t>
  </si>
  <si>
    <t>https://bit.ly/2kmHnqt</t>
  </si>
  <si>
    <t>CT0800</t>
  </si>
  <si>
    <t>Country of birth (UK, Carribbean,other continents) by year of arrival in the UK(Born in the UK,arrived before 1971,arrived between 1971 and 2011) by passport held (UK, Carribbean, other continents)</t>
  </si>
  <si>
    <t>Nation to region</t>
  </si>
  <si>
    <t>https://bit.ly/2jvGwTX</t>
  </si>
  <si>
    <t>CT0801</t>
  </si>
  <si>
    <t>Country of birth (UK, countries of the Commonwealth,rest of continents) by year of arrival in the UK (Born in the UK, before 1971, between 1971 and 2011) by passport held (UK, countries of the Commonwealth, rest of continents)</t>
  </si>
  <si>
    <t xml:space="preserve">https://bit.ly/2IaoWTx </t>
  </si>
  <si>
    <t>CT0802</t>
  </si>
  <si>
    <t>Age by accommodation type, by tenure, by number of bedrooms</t>
  </si>
  <si>
    <t>National 2011 Census merged local authorities</t>
  </si>
  <si>
    <t>All usual residents in households (excluding caravans and other mobile or temporary structures) in unshared dwellings</t>
  </si>
  <si>
    <t>https://bit.ly/2IIeiAy</t>
  </si>
  <si>
    <t>CT0803</t>
  </si>
  <si>
    <t>Age by accommodatoin type, by tenure by number of bedrooms</t>
  </si>
  <si>
    <t>https://bit.ly/2KPFJJ9</t>
  </si>
  <si>
    <t>CT0804</t>
  </si>
  <si>
    <t>Tenure by bespoke accommodation type by number of bedrooms</t>
  </si>
  <si>
    <t xml:space="preserve">Wholly moving households (excluding caravans or other mobile or temporary structures) in unshared dwellings  </t>
  </si>
  <si>
    <t>https://bit.ly/2J35fxx</t>
  </si>
  <si>
    <t>CT0805</t>
  </si>
  <si>
    <t>https://bit.ly/2IX9gnd</t>
  </si>
  <si>
    <t>CT0806</t>
  </si>
  <si>
    <t>Age by tenure, by bespoke accommodation type, number of bedrooms</t>
  </si>
  <si>
    <t xml:space="preserve">All usual residents living in wholly moving households (excluding caravans or other mobile or temporary structures) in unshared dwellings           </t>
  </si>
  <si>
    <t>https://bit.ly/2LkGJWO</t>
  </si>
  <si>
    <t>CT0807</t>
  </si>
  <si>
    <t>https://bit.ly/2LoTO1F</t>
  </si>
  <si>
    <t>CT0808</t>
  </si>
  <si>
    <t>IMD2015 Quintiles based on 2011 LSOAs within regions in England</t>
  </si>
  <si>
    <t>https://bit.ly/2GNos19</t>
  </si>
  <si>
    <t>CT0809</t>
  </si>
  <si>
    <t>IMD2015 Quintiles combined authoriies in England (Liverpool City Region - W Midlands)</t>
  </si>
  <si>
    <t>https://bit.ly/2INkhEj</t>
  </si>
  <si>
    <t>CT0810</t>
  </si>
  <si>
    <t>Selected country of birth by passport held (UK passport, other passport, no passport)</t>
  </si>
  <si>
    <t>All usual residents who arrived in the UK between 1973 and 1991 and were aged 0 to 17  at time of arrival in the UK</t>
  </si>
  <si>
    <t>https://bit.ly/2IEj0zc</t>
  </si>
  <si>
    <t>CT0811</t>
  </si>
  <si>
    <t>Selected COB by year of arrival in UK (1973 to 1991) by age on arrival in UK (0 to 17) by passport held (UK passport, other passport, no passport)</t>
  </si>
  <si>
    <t>https://bit.ly/2s2pWzM</t>
  </si>
  <si>
    <t>CT0812</t>
  </si>
  <si>
    <t>Age (SYOA)</t>
  </si>
  <si>
    <t xml:space="preserve">All usual residents with Somali ethnic group (Ethnic group write-in responce) </t>
  </si>
  <si>
    <t>https://bit.ly/2H9LFum</t>
  </si>
  <si>
    <t>CT0813</t>
  </si>
  <si>
    <t> Age of arrival in the UK by passport held (UK passport, Other passport, No passport) by year of arrival in UK (1931 to 1991 - single years)</t>
  </si>
  <si>
    <t>All usual residents who arrived in the UK between 1931 and 1991 from selelcted countries</t>
  </si>
  <si>
    <t>https://bit.ly/2LQi0Kf</t>
  </si>
  <si>
    <t>CT0814</t>
  </si>
  <si>
    <t>Selected country of birth by passport held (UK passport, Other passport, No passport) by year of arrival in UK (1931 to 1991 - single years)</t>
  </si>
  <si>
    <t>All usual residents who arrived in the UK between 1931 and 1991</t>
  </si>
  <si>
    <t>https://bit.ly/2swyIpc</t>
  </si>
  <si>
    <t>CT0815</t>
  </si>
  <si>
    <t xml:space="preserve">Tenure by bedrooms by car/van by accommodation type (excluding caravans or other mobile or temporary structures) </t>
  </si>
  <si>
    <t xml:space="preserve">LSOAs in Hounslow London Borough </t>
  </si>
  <si>
    <t>https://bit.ly/2JWyVgf</t>
  </si>
  <si>
    <t>CT0816</t>
  </si>
  <si>
    <t>Accommodation type by tenure by rooms by car or van</t>
  </si>
  <si>
    <t>South Tyneside lower super output areas (LSOAs)</t>
  </si>
  <si>
    <t>https://bit.ly/2LRfPFt</t>
  </si>
  <si>
    <t>CT0817</t>
  </si>
  <si>
    <t>Country of birth ( current member states of the European Union - June 2018, Rest of the World)</t>
  </si>
  <si>
    <t>All usual residents who arrived in the UK before 1973 and did not hold a passport on Census day (27 March 2011</t>
  </si>
  <si>
    <t>https://bit.ly/2lU1ygo</t>
  </si>
  <si>
    <t>CT0818</t>
  </si>
  <si>
    <t xml:space="preserve">Economic activity by industry/former industy (1 digit) by occupation/former occupation(2 digits) by age by sex </t>
  </si>
  <si>
    <t>All usual residents aged 16-74 who have ever worked</t>
  </si>
  <si>
    <t>https://bit.ly/2yOw7NW</t>
  </si>
  <si>
    <t>CT0819</t>
  </si>
  <si>
    <t>Bespoke household type: household size and age of usual residents</t>
  </si>
  <si>
    <t>https://bit.ly/2IyVlPW</t>
  </si>
  <si>
    <t>CT0820</t>
  </si>
  <si>
    <t>https://bit.ly/2tElGaN</t>
  </si>
  <si>
    <t>CT0821</t>
  </si>
  <si>
    <t>Gloucester Lower Level Super Output Areas - LSOAs</t>
  </si>
  <si>
    <t>https://bit.ly/2NoDezE</t>
  </si>
  <si>
    <t>CT0822</t>
  </si>
  <si>
    <t>Number of bedrooms (5 or more bedrooms) by household size (6 or more people)</t>
  </si>
  <si>
    <t>LSOAs in selelcted local authorities in Enbgland</t>
  </si>
  <si>
    <t>https://bit.ly/2AcJHv3</t>
  </si>
  <si>
    <t>CT0823</t>
  </si>
  <si>
    <t>Number of bedrooms (4 or more bedrooms) by type of central heating</t>
  </si>
  <si>
    <t>Output areas in selected local authorities in England</t>
  </si>
  <si>
    <t>https://bit.ly/2AhmXdy</t>
  </si>
  <si>
    <t>CT0824</t>
  </si>
  <si>
    <t>Number of bedrooms (5 or more bedrooms) by type of central heating</t>
  </si>
  <si>
    <t>https://bit.ly/2v7kuwv</t>
  </si>
  <si>
    <t>CT0825</t>
  </si>
  <si>
    <t xml:space="preserve">Occupation (1 digit) by distance travelled to work, by age and tenure </t>
  </si>
  <si>
    <t>Workplace zones in Cambridge local authority (East of England region)</t>
  </si>
  <si>
    <t xml:space="preserve"> All usual residents aged 16 or over in employment the week before the Census, living in households</t>
  </si>
  <si>
    <t>https://bit.ly/2OarelX</t>
  </si>
  <si>
    <t>CT0826</t>
  </si>
  <si>
    <t>Workplace zones in South  Cambridge local authority (East of England region)</t>
  </si>
  <si>
    <t>All usual residents aged 16 or over in employment the week before the Census, living in households</t>
  </si>
  <si>
    <t>https://bit.ly/2Ohgi62</t>
  </si>
  <si>
    <t>CT0827</t>
  </si>
  <si>
    <t>Occupation (1 digit) by distance travelled to work by length of residency in the UK by tenue</t>
  </si>
  <si>
    <t>https://bit.ly/2mFF1UR</t>
  </si>
  <si>
    <t>CT0828</t>
  </si>
  <si>
    <t>https://bit.ly/2v7f4Bo</t>
  </si>
  <si>
    <t>CT0829</t>
  </si>
  <si>
    <t>Main language</t>
  </si>
  <si>
    <t>Local authorities in Greater Manchester</t>
  </si>
  <si>
    <t>https://bit.ly/2v7V01V</t>
  </si>
  <si>
    <t>CT0830</t>
  </si>
  <si>
    <t xml:space="preserve">Industry (1 digit) by distance travelled to work by tenure by age </t>
  </si>
  <si>
    <t xml:space="preserve">MSOAs in Cambridge local authority (East of England) </t>
  </si>
  <si>
    <t>https://bit.ly/2LPiYWG</t>
  </si>
  <si>
    <t>CT0831</t>
  </si>
  <si>
    <t xml:space="preserve">MSOAs in South Cambridge local authority (East of England) </t>
  </si>
  <si>
    <t>https://bit.ly/2mKQfYv</t>
  </si>
  <si>
    <t>CT0832</t>
  </si>
  <si>
    <t xml:space="preserve">Industry (1 digit) by NS-Sec by tenure by age  </t>
  </si>
  <si>
    <t>https://bit.ly/2LGZFC8</t>
  </si>
  <si>
    <t>CT0833</t>
  </si>
  <si>
    <t>https://bit.ly/2JVgDbc</t>
  </si>
  <si>
    <t>CT0834</t>
  </si>
  <si>
    <t>Ability to speak Welsh by Industry (1 digit)</t>
  </si>
  <si>
    <t>14/0818</t>
  </si>
  <si>
    <t>https://bit.ly/2MO8Qhq</t>
  </si>
  <si>
    <t>CT0835</t>
  </si>
  <si>
    <t>Age by country of birth (UK, Rest of EU 15, EU8, EU2, EU Other, Rest of World)</t>
  </si>
  <si>
    <t xml:space="preserve">All usual residents aged 16 to 64 in employment the week before the Census, working in the construction industry </t>
  </si>
  <si>
    <t>https://bit.ly/2LpVpaW</t>
  </si>
  <si>
    <t>CT0836</t>
  </si>
  <si>
    <t>Age by passport held (UK, Rest of EU 15, EU8, EU2, EU Other, Rest of World)</t>
  </si>
  <si>
    <t>https://bit.ly/2AaNvwM</t>
  </si>
  <si>
    <t>CT0837</t>
  </si>
  <si>
    <t>Economic activity by country of birth (UK, Rest of EU 15, EU8, EU2, EU Other, Rest of World)</t>
  </si>
  <si>
    <t>All usual residents aged 16 to 64 with the construction industry code, regardless of their employment status</t>
  </si>
  <si>
    <t>https://bit.ly/2Afv0HJ</t>
  </si>
  <si>
    <t>CT0838</t>
  </si>
  <si>
    <t>Economic activity by passport (UK, Rest of EU 15, EU8, EU2, EU Other, Rest of World)</t>
  </si>
  <si>
    <t>https://bit.ly/2AaNXes</t>
  </si>
  <si>
    <t>CT0839</t>
  </si>
  <si>
    <t>Bespoke ocupation groups (aggregated 4 digit codes)  by country of birth (UK, Rest of EU 15, EU8, EU2, EU Other, Rest of World)</t>
  </si>
  <si>
    <t>https://bit.ly/2K0htmW</t>
  </si>
  <si>
    <t>CT0840</t>
  </si>
  <si>
    <t>Bespoke ocupation (aggregated 4 digit codes) groups by passport held (UK, Rest of EU 15, EU8, EU2, EU Other, Rest of World)</t>
  </si>
  <si>
    <t>https://bit.ly/2LDFbKx</t>
  </si>
  <si>
    <t>CT0841</t>
  </si>
  <si>
    <t>Origin Destination Workplace: Area of residence by country of birth (UK, Rest of EU 15, EU8, EU2, EU Other, Rest of World) by area of workplace</t>
  </si>
  <si>
    <t>National to region - Destination: Area of workplace: Regions in England and Wales; Scotland, Northern Ireland, Offshore installation, Outside the UK as one combined area</t>
  </si>
  <si>
    <t>https://bit.ly/2LH0Ykv</t>
  </si>
  <si>
    <t>CT0842</t>
  </si>
  <si>
    <t>Origin Destination Workplace: Area of residence by passport held (UK, Rest of EU 15, EU8, EU2, EU Other, Rest of World) by area of workplace</t>
  </si>
  <si>
    <t>https://bit.ly/2uSymLL</t>
  </si>
  <si>
    <t>CT0843</t>
  </si>
  <si>
    <t>Country of birth (EU excluding UK, Rest of Europe, Rest of World) by occupation (1 digit)</t>
  </si>
  <si>
    <t>https://bit.ly/2M6geZs</t>
  </si>
  <si>
    <t>CT0844</t>
  </si>
  <si>
    <t>Country of birth (EU excluding UK, Rest of Europe, Rest of World) by intention to stay</t>
  </si>
  <si>
    <t>All non-UK born short term resident</t>
  </si>
  <si>
    <t>https://bit.ly/2noHZgS</t>
  </si>
  <si>
    <t>CT0845</t>
  </si>
  <si>
    <t>Sex by age by bespoke country of birth (countries under the Windrush scheme, other) by economic activity by passport held (UK passport, other/no passport)</t>
  </si>
  <si>
    <t xml:space="preserve">National to region </t>
  </si>
  <si>
    <t xml:space="preserve">All usual residnets aged 16 or over born outside the UK, who arrived in the UK before 1988 </t>
  </si>
  <si>
    <t xml:space="preserve">https://bit.ly/2vJXiVo </t>
  </si>
  <si>
    <t>CT0846</t>
  </si>
  <si>
    <t>Sex by age by bespoke country of birth (countries under the Windrush scheme, other) by highest level of qualification by passport held (UK passport, other/no passport)</t>
  </si>
  <si>
    <t>All usual residents aged 16 or over born outside the UK, who arrived in the UK before 1988</t>
  </si>
  <si>
    <t>https://bit.ly/2vmNlNY</t>
  </si>
  <si>
    <t>CT0847</t>
  </si>
  <si>
    <t>Sex by age by occupation (2 digits) by bespoke country of birth (countries under the Windrush scheme, other) by passport held (UK passort, other/no passport)</t>
  </si>
  <si>
    <t>All usual residents aged 16 or over in employment the week before the Census, born outside the UK, who arrived in the UK before 1988</t>
  </si>
  <si>
    <t>https://bit.ly/2MqcePm</t>
  </si>
  <si>
    <t>CT0848</t>
  </si>
  <si>
    <t xml:space="preserve">Sex by age by former occupation (2 digits) by bespoke country of birth (countries under the Windrush scheme, other) by last year worked by passport held (UK passport, other/no passport) </t>
  </si>
  <si>
    <t>All usual residents aged 16 or over, unemployed the week before the Census, born outside the UK, who arrived in the UK before 1988</t>
  </si>
  <si>
    <t>https://bit.ly/2vraI9j</t>
  </si>
  <si>
    <t>CT0849</t>
  </si>
  <si>
    <t>Sex by age by bespoke country of birth (countries under the Windrush scheme, other) by tenure by passport held (UK passport, other/no passport)</t>
  </si>
  <si>
    <t>All usual residents aged 16 or over, born outside the UK, living in households, who arrived in the UK before 1988</t>
  </si>
  <si>
    <t>https://bit.ly/2MpJgzj</t>
  </si>
  <si>
    <t>CT0850</t>
  </si>
  <si>
    <t xml:space="preserve">Age by country of birth (born in the UK/born outside the UK) by ocupation (1 digit) </t>
  </si>
  <si>
    <t>All female usual residents aged 16-49 in employment the week before the Census</t>
  </si>
  <si>
    <t>https://bit.ly/2w45jFm</t>
  </si>
  <si>
    <t>CT0851</t>
  </si>
  <si>
    <t>Concealed family in household by occupation rating (bedrooms) by tenure by household size</t>
  </si>
  <si>
    <t>https://bit.ly/2nRyffn</t>
  </si>
  <si>
    <t>CT0852</t>
  </si>
  <si>
    <t>Origin Destination Migration: Area of residence one year ago by area of residence on Census day (27th March 2011) by ethnic group.</t>
  </si>
  <si>
    <t>Origin: Area of residence one year before the Census: Wards in Cardiff; rest of Wales. Destination: Area of residence on Census day (27th March 2011) : Wards in Cardiff; rest of Wales.</t>
  </si>
  <si>
    <t>All migrants (usual residents) ages one or over who lived at a different address the year before the Census; All usual residents ages one or over who lived at the same address the year before the Census.</t>
  </si>
  <si>
    <t>https://bit.ly/2yss8nJ</t>
  </si>
  <si>
    <t>CT0853</t>
  </si>
  <si>
    <t>Origin: Area of residence one year before the Census : Wards in Cardiff (Wales) Destination: Area of residence on Census day (27th March 2011): Regions in England and Wales</t>
  </si>
  <si>
    <t>All migrants (usual residents) aged one or over who lived at a different address the year before the Census.</t>
  </si>
  <si>
    <t>https://bit.ly/2CNazlM</t>
  </si>
  <si>
    <t>CT0854</t>
  </si>
  <si>
    <t>Origin: Area of residence one year before the Census : Scotland, Northern Ireland, outside the UK, regions in England.</t>
  </si>
  <si>
    <t>All migrants (usual residents) aged one year or over who lived at a different address the year before the Census.</t>
  </si>
  <si>
    <t>https://bit.ly/2yjX0GT</t>
  </si>
  <si>
    <t>CT0855</t>
  </si>
  <si>
    <t xml:space="preserve">Main language (Chechen) </t>
  </si>
  <si>
    <t>All usual residents aged 3 or over whose main language is Chechen</t>
  </si>
  <si>
    <t>https://bit.ly/2LK0qGQ</t>
  </si>
  <si>
    <t>CT0856</t>
  </si>
  <si>
    <t>Age by provision of unpaid care by residence type by activity last week</t>
  </si>
  <si>
    <t>England &amp;  Wales</t>
  </si>
  <si>
    <t>All current and ex members of the home armed forces aged 16 or over</t>
  </si>
  <si>
    <t>https://bit.ly/2OdN081</t>
  </si>
  <si>
    <t>CT0857</t>
  </si>
  <si>
    <t>Age by long-term health problem or disability by residence type by activity last week</t>
  </si>
  <si>
    <t>https://bit.ly/2CViDlg</t>
  </si>
  <si>
    <t>CT0858</t>
  </si>
  <si>
    <t>Age by provision of unpaid care by activity last week </t>
  </si>
  <si>
    <t>All Household Reference Persons aged 16 or over who are current or ex members of the home armed forces </t>
  </si>
  <si>
    <t>https://bit.ly/2x68A7H</t>
  </si>
  <si>
    <t>CT0859</t>
  </si>
  <si>
    <t>Age by long-term health problem or disability by activity last week</t>
  </si>
  <si>
    <t>https://bit.ly/2x5hh2a</t>
  </si>
  <si>
    <t>CT0860</t>
  </si>
  <si>
    <t>Age of Household Reference Person (HRP) by provision of unpaid care of HRP</t>
  </si>
  <si>
    <t xml:space="preserve">All households with at least one person who is a current member of the home armed forces </t>
  </si>
  <si>
    <t>https://bit.ly/2x46422</t>
  </si>
  <si>
    <t>CT0861</t>
  </si>
  <si>
    <t>Age of Household Reference Person (HRP) by long-term health problem or disability of HRP </t>
  </si>
  <si>
    <t>All households with at least one person who is a current member of the home armed forces </t>
  </si>
  <si>
    <t>https://bit.ly/2OeH5zA</t>
  </si>
  <si>
    <t>CT0862</t>
  </si>
  <si>
    <t>Parliamentary Constituencies in England and Wales</t>
  </si>
  <si>
    <t>All usual residents aged 19 or over in households</t>
  </si>
  <si>
    <t>https://bit.ly/2NezvbD</t>
  </si>
  <si>
    <t>CT0863</t>
  </si>
  <si>
    <t>2015 Index of Multiple Deprivation (IMD2015) by age by marital &amp;  civil partnership status by sex</t>
  </si>
  <si>
    <t>IMD2015 deciles based on 2011 LSOAs in England</t>
  </si>
  <si>
    <t>https://bit.ly/2PNo5N6</t>
  </si>
  <si>
    <t>CT0864</t>
  </si>
  <si>
    <t>Bespoke household composition by tenure by number of bedrooms</t>
  </si>
  <si>
    <t>Parishes in Basingstoke and Deane Local Auhority (South East region)</t>
  </si>
  <si>
    <t>https://bit.ly/2IhMIOL</t>
  </si>
  <si>
    <t>CT0865</t>
  </si>
  <si>
    <t xml:space="preserve">Sex (females only) and age (40 to 50) and family status (parents and step-parents) and approximated social grade (group AB) and dependent children in family (two dependent children, youngest aged 8 to 9). </t>
  </si>
  <si>
    <t>All mothers and step-mothers aged 40 to 50 with approximated social grade of AB and living with two dependent children in family (youngest child age 8 to 9)</t>
  </si>
  <si>
    <t>https://bit.ly/2r0o5uv</t>
  </si>
  <si>
    <t>CT0866</t>
  </si>
  <si>
    <t>LSOAs in Tunbridge Wells Local Authority (South East Region)</t>
  </si>
  <si>
    <t>https://bit.ly/2FD7lDQ</t>
  </si>
  <si>
    <t>CT0867</t>
  </si>
  <si>
    <t>Tenure by number of bedrooms by car or van availability by accommodation type (excluding caravans or other mobile or temporary structures)</t>
  </si>
  <si>
    <t>Local Authority to MSOA (East Midlands region)</t>
  </si>
  <si>
    <t xml:space="preserve">https://bit.ly/2PBxjHH </t>
  </si>
  <si>
    <t>CT0868</t>
  </si>
  <si>
    <t>Local authority to MSOA (South West region)</t>
  </si>
  <si>
    <t>https://bit.ly/2rxO7pp</t>
  </si>
  <si>
    <t>CT0869</t>
  </si>
  <si>
    <t xml:space="preserve">Country of birth by communal establishment management and type by passports held </t>
  </si>
  <si>
    <t>All usual residents born outside the UK living in communal establishments</t>
  </si>
  <si>
    <t>https://bit.ly/2GiEEfE</t>
  </si>
  <si>
    <t>CT0870</t>
  </si>
  <si>
    <t>Local authority to LSOA in the County of Kent (South East Region)</t>
  </si>
  <si>
    <t>https://bit.ly/2PRiH7b</t>
  </si>
  <si>
    <t>CT0871</t>
  </si>
  <si>
    <t>Age (SYO - 85+) by tenure by household size</t>
  </si>
  <si>
    <t>E06000052 Cornwall UA (South West region)</t>
  </si>
  <si>
    <t>https://bit.ly/2Nu94vv</t>
  </si>
  <si>
    <t>CT0872</t>
  </si>
  <si>
    <t xml:space="preserve">Ethnic group (write-in response) by religion </t>
  </si>
  <si>
    <t xml:space="preserve">National to Country </t>
  </si>
  <si>
    <t>https://bit.ly/2Fl0HRM</t>
  </si>
  <si>
    <t>CT0873</t>
  </si>
  <si>
    <t>Selected countries of birth by year of arrival in the UK by age</t>
  </si>
  <si>
    <t>https://bit.ly/2DRZjUw</t>
  </si>
  <si>
    <t>CT0874</t>
  </si>
  <si>
    <t>Selected countries of birth by year of arrival in the UK by age of arrival in the UK</t>
  </si>
  <si>
    <t>https://bit.ly/2HRZ2oB</t>
  </si>
  <si>
    <t>CT0875</t>
  </si>
  <si>
    <t>Accommodation type (excluding caravans or other mobile or temporary structures) by type of central heating</t>
  </si>
  <si>
    <t xml:space="preserve">Output Areas in England </t>
  </si>
  <si>
    <t>https://bit.ly/2BqKc2R</t>
  </si>
  <si>
    <t>CT0876</t>
  </si>
  <si>
    <t>Accommodation type (excluding caravans or other mobile or temporary structures) by car or van availability</t>
  </si>
  <si>
    <t>https://bit.ly/2BorqZS</t>
  </si>
  <si>
    <t>CT0877</t>
  </si>
  <si>
    <t>Age by generla health by sex</t>
  </si>
  <si>
    <t>https://bit.ly/2EiZc3k</t>
  </si>
  <si>
    <t>CT0878</t>
  </si>
  <si>
    <t>Local Authority to MSOA (South East Region)</t>
  </si>
  <si>
    <t>https://bit.ly/2U8nlAD</t>
  </si>
  <si>
    <t>CT0879</t>
  </si>
  <si>
    <t>Bespoke household type: household size and occupation of usual residents (1 digit)</t>
  </si>
  <si>
    <t>https://bit.ly/2Sim0FG</t>
  </si>
  <si>
    <t>CT0880</t>
  </si>
  <si>
    <t>https://bit.ly/2BTprgz</t>
  </si>
  <si>
    <t>CT0881</t>
  </si>
  <si>
    <t>https://bit.ly/2HeD4dJ</t>
  </si>
  <si>
    <t>CT0882</t>
  </si>
  <si>
    <t xml:space="preserve">Age </t>
  </si>
  <si>
    <t>Local Health Boards Wales</t>
  </si>
  <si>
    <t>https://bit.ly/2EvuOmt</t>
  </si>
  <si>
    <t>CT0883</t>
  </si>
  <si>
    <t>Sex and ethnic group and age</t>
  </si>
  <si>
    <t xml:space="preserve">National to Local Authority </t>
  </si>
  <si>
    <t>https://bit.ly/2TfuRNH</t>
  </si>
  <si>
    <t>CT0884</t>
  </si>
  <si>
    <t>https://bit.ly/2GW8BBP</t>
  </si>
  <si>
    <t>CT0885</t>
  </si>
  <si>
    <t>https://bit.ly/2XyICWh</t>
  </si>
  <si>
    <t>CT0886</t>
  </si>
  <si>
    <t xml:space="preserve">General health </t>
  </si>
  <si>
    <t>https://bit.ly/2Uhhnxa</t>
  </si>
  <si>
    <t>CT0887</t>
  </si>
  <si>
    <t>https://bit.ly/2HeTEtK</t>
  </si>
  <si>
    <t>CT0888</t>
  </si>
  <si>
    <t>https://bit.ly/2VBxNAW</t>
  </si>
  <si>
    <t>CT0889</t>
  </si>
  <si>
    <t>Sex by general health</t>
  </si>
  <si>
    <t>https://bit.ly/2XEULcj</t>
  </si>
  <si>
    <t>CT0890</t>
  </si>
  <si>
    <t>Ethnic group by general health</t>
  </si>
  <si>
    <t>https://bit.ly/2EKahMz</t>
  </si>
  <si>
    <t>CT0891</t>
  </si>
  <si>
    <t>Age by general health</t>
  </si>
  <si>
    <t>https://bit.ly/2tP5F1q</t>
  </si>
  <si>
    <t>CT0892</t>
  </si>
  <si>
    <t>Long-term health problem or disability</t>
  </si>
  <si>
    <t>https://bit.ly/2J1ZeCC</t>
  </si>
  <si>
    <t>CT0893</t>
  </si>
  <si>
    <t>Clinical Commissioning Groups (England)</t>
  </si>
  <si>
    <t>https://bit.ly/2XCXjaD</t>
  </si>
  <si>
    <t>CT0894</t>
  </si>
  <si>
    <t>https://bit.ly/2SELOvK</t>
  </si>
  <si>
    <t>CT0895</t>
  </si>
  <si>
    <t>Sex by long-term health problem or disability</t>
  </si>
  <si>
    <t>https://bit.ly/2ThtJJl</t>
  </si>
  <si>
    <t>CT0896</t>
  </si>
  <si>
    <t>Ethnic group by long-term health problem or disability</t>
  </si>
  <si>
    <t>https://bit.ly/2Ug21sO</t>
  </si>
  <si>
    <t>CT0897</t>
  </si>
  <si>
    <t>https://bit.ly/2IRaNw1</t>
  </si>
  <si>
    <t>CT0898</t>
  </si>
  <si>
    <t>https://bit.ly/2ITbipo</t>
  </si>
  <si>
    <t>CT0899</t>
  </si>
  <si>
    <t>https://bit.ly/2XAjYEt</t>
  </si>
  <si>
    <t>CT0900</t>
  </si>
  <si>
    <t>Local Health Boards (Wales)</t>
  </si>
  <si>
    <t>https://bit.ly/2UhfJLT</t>
  </si>
  <si>
    <t>CT0901</t>
  </si>
  <si>
    <t>Sex by tenure</t>
  </si>
  <si>
    <t>https://bit.ly/2SLJDqp</t>
  </si>
  <si>
    <t>CT0902</t>
  </si>
  <si>
    <t>Ethnic group by tenure</t>
  </si>
  <si>
    <t>https://bit.ly/2Hec3XP</t>
  </si>
  <si>
    <t>CT0903</t>
  </si>
  <si>
    <t>Age by tenure</t>
  </si>
  <si>
    <t>https://bit.ly/2VyDbog</t>
  </si>
  <si>
    <t>CT0904</t>
  </si>
  <si>
    <t>Usual residents by landlord</t>
  </si>
  <si>
    <t>All usual residents aged 16 to 64 in households, living in rented accommodation</t>
  </si>
  <si>
    <t>https://bit.ly/2VBo6Ci</t>
  </si>
  <si>
    <t>CT0905</t>
  </si>
  <si>
    <t>Cliinical Commissioning Groups (England)</t>
  </si>
  <si>
    <t>https://bit.ly/2VIDehx</t>
  </si>
  <si>
    <t>CT0906</t>
  </si>
  <si>
    <t>https://bit.ly/2VLbqZZ</t>
  </si>
  <si>
    <t>CT0907</t>
  </si>
  <si>
    <t>Sex of usual resident by landlord</t>
  </si>
  <si>
    <t>https://bit.ly/2ThUFZB</t>
  </si>
  <si>
    <t>CT0908</t>
  </si>
  <si>
    <t>Ethnic group of usual resident by landlord</t>
  </si>
  <si>
    <t>https://bit.ly/2H3J9dI</t>
  </si>
  <si>
    <t>CT0909</t>
  </si>
  <si>
    <t>Age of usual resident by landlord</t>
  </si>
  <si>
    <t>All usual residents aged 16 to 64 in housholds, living in rented accommodation</t>
  </si>
  <si>
    <t>https://bit.ly/2SLyjdB</t>
  </si>
  <si>
    <t>CT0910</t>
  </si>
  <si>
    <t xml:space="preserve">Highest level of qualification </t>
  </si>
  <si>
    <t>https://bit.ly/2ERrMKL</t>
  </si>
  <si>
    <t>CT0911</t>
  </si>
  <si>
    <t>Ethnic group by occupation (selected 4 digit codes) by sex and age</t>
  </si>
  <si>
    <t>https://bit.ly/2xY9FyQ</t>
  </si>
  <si>
    <t>CT0912</t>
  </si>
  <si>
    <t>All usual residents born in Uganda</t>
  </si>
  <si>
    <t>https://bit.ly/2OvhDJh</t>
  </si>
  <si>
    <t>CT0913</t>
  </si>
  <si>
    <t>Ethnic Group</t>
  </si>
  <si>
    <t>https://bit.ly/2QtuBVv</t>
  </si>
  <si>
    <t>CT0914</t>
  </si>
  <si>
    <t>Sex of Household reference Person (HRP) by age of HRP by bespoke household composition by number of families in household</t>
  </si>
  <si>
    <t>All household Refernce Persons (HRPs)</t>
  </si>
  <si>
    <t>https://bit.ly/2Q7oqum</t>
  </si>
  <si>
    <t>CT0915</t>
  </si>
  <si>
    <t>Workplace table: Age by ethnic group by occupation (1digit) by industry (1 and 2 digit selected categories) by sex</t>
  </si>
  <si>
    <t>Area of workplace: London region</t>
  </si>
  <si>
    <t>https://bit.ly/2Oi2Ux2</t>
  </si>
  <si>
    <t>CT0916</t>
  </si>
  <si>
    <t>Bespoke Geography: 2017 Wards in Chiltern Local Authority (South East region); 2017 Wards South Bucks Local Authority (South East Region)</t>
  </si>
  <si>
    <t xml:space="preserve">https://bit.ly/2Atrl72 </t>
  </si>
  <si>
    <t>CT0917</t>
  </si>
  <si>
    <t xml:space="preserve">MSOAs in selected Unitary Authorities in Wales </t>
  </si>
  <si>
    <t>https://bit.ly/2qUGngR</t>
  </si>
  <si>
    <t>CT0918</t>
  </si>
  <si>
    <t>https://bit.ly/2HkI2pd</t>
  </si>
  <si>
    <t>CT0919</t>
  </si>
  <si>
    <t>https://bit.ly/2XARHxL</t>
  </si>
  <si>
    <t>CT0920</t>
  </si>
  <si>
    <t>Sex by highest level of qualification</t>
  </si>
  <si>
    <t>https://bit.ly/2HocCP1</t>
  </si>
  <si>
    <t>CT0921</t>
  </si>
  <si>
    <t xml:space="preserve">Ethnic Group by Highest level of qualification </t>
  </si>
  <si>
    <t>https://bit.ly/2Tw9dE5</t>
  </si>
  <si>
    <t>CT0922</t>
  </si>
  <si>
    <t>https://bit.ly/2VFtGUw</t>
  </si>
  <si>
    <t>CT0923</t>
  </si>
  <si>
    <t>Economic Activity</t>
  </si>
  <si>
    <t>https://bit.ly/2VA7Rp2</t>
  </si>
  <si>
    <t>CT0924</t>
  </si>
  <si>
    <t>https://bit.ly/2H4aegV</t>
  </si>
  <si>
    <t>CT0925</t>
  </si>
  <si>
    <t>https://bit.ly/2NLFHEQ</t>
  </si>
  <si>
    <t>CT0926</t>
  </si>
  <si>
    <t>https://bit.ly/2SLUDni</t>
  </si>
  <si>
    <t>CT0927</t>
  </si>
  <si>
    <t>Ethnic group by economic activity</t>
  </si>
  <si>
    <t>https://bit.ly/2EQsEzk</t>
  </si>
  <si>
    <t>CT0928</t>
  </si>
  <si>
    <t>https://bit.ly/2HesEL8</t>
  </si>
  <si>
    <t>CT0929</t>
  </si>
  <si>
    <t>Occupation (1 digit)</t>
  </si>
  <si>
    <t xml:space="preserve">All usual residents aged 16 to 64 regardless of their employment status </t>
  </si>
  <si>
    <t>https://bit.ly/2TB8r8I</t>
  </si>
  <si>
    <t>CT0930</t>
  </si>
  <si>
    <t>All usual residents aged 16 to 64 regardless of their employment status</t>
  </si>
  <si>
    <t>https://bit.ly/2H4lHx4</t>
  </si>
  <si>
    <t>CT0931</t>
  </si>
  <si>
    <t>https://bit.ly/2Hg3uvz</t>
  </si>
  <si>
    <t>CT0932</t>
  </si>
  <si>
    <t>https://bit.ly/2SI9JKR</t>
  </si>
  <si>
    <t>CT0933</t>
  </si>
  <si>
    <t>Ethnic group by occupation (1 digit)</t>
  </si>
  <si>
    <t>https://bit.ly/2VzinNw</t>
  </si>
  <si>
    <t>CT0934</t>
  </si>
  <si>
    <t xml:space="preserve">Age by occupation (1 digit) </t>
  </si>
  <si>
    <t>https://bit.ly/2HhfRro</t>
  </si>
  <si>
    <t>CT0935</t>
  </si>
  <si>
    <t>Selected country of birth by year of arrival in the UK by age by highest level of qualification by sex</t>
  </si>
  <si>
    <t>England  Wales</t>
  </si>
  <si>
    <t>All usual residents aged 16 or over born in EU8 countries</t>
  </si>
  <si>
    <t>https://bit.ly/2HFQm2U</t>
  </si>
  <si>
    <t>CT0936</t>
  </si>
  <si>
    <t>Workday population table - Age by Welsh language skills </t>
  </si>
  <si>
    <t>Built up areas in Wales</t>
  </si>
  <si>
    <t>All usual residents aged 3 or over who are either in employment in the area, or not in employment but live in the area </t>
  </si>
  <si>
    <t>https://bit.ly/2Gc9sg5</t>
  </si>
  <si>
    <t>CT0937</t>
  </si>
  <si>
    <t>Bespoke communal establishment management and type by age by sex</t>
  </si>
  <si>
    <t>https://bit.ly/2Z3vEAB</t>
  </si>
  <si>
    <t>CT0938</t>
  </si>
  <si>
    <t>Wards in Welwyn Hatfield Local Authority (East of England region)</t>
  </si>
  <si>
    <t>https://bit.ly/2Ko942f</t>
  </si>
  <si>
    <t>CT0939</t>
  </si>
  <si>
    <t>Age by year of arrival in the UK by NS-SeC by country of birth by passporty hel (Uk passport, other passports held no passports held)</t>
  </si>
  <si>
    <t>England &amp;Wales, regions</t>
  </si>
  <si>
    <t>All usual residents aged 16 or over born outside the UK</t>
  </si>
  <si>
    <t>http://bit.ly/2YIVl8x</t>
  </si>
  <si>
    <t>CT0940</t>
  </si>
  <si>
    <t>Date of birth of youngest child by family status (mothers only) by economic activity of mother</t>
  </si>
  <si>
    <t>https://bit.ly/2DS0Jy4</t>
  </si>
  <si>
    <t>CT0941</t>
  </si>
  <si>
    <t>Date of birth of youngest child by economic activity of father</t>
  </si>
  <si>
    <t>All fathers whose youngest child was born between 1st April 2003 and 31st March 2009</t>
  </si>
  <si>
    <t>https://bit.ly/2WnRs89</t>
  </si>
  <si>
    <t>CT0942</t>
  </si>
  <si>
    <t>Sex by age by NS-SEC by general health</t>
  </si>
  <si>
    <t>England and Wales, regions</t>
  </si>
  <si>
    <t>https://bit.ly/2WxHhB7</t>
  </si>
  <si>
    <t>CT0943</t>
  </si>
  <si>
    <t>Sex by age by NS-SEC of Household Reference Person (HRP) by general health</t>
  </si>
  <si>
    <t>All usual residents aged under 16 in households</t>
  </si>
  <si>
    <t>https://bit.ly/30YMwtd</t>
  </si>
  <si>
    <t>CT0944</t>
  </si>
  <si>
    <t>Sex by age by economic activity by general health</t>
  </si>
  <si>
    <t>https://bit.ly/2WwPPs9</t>
  </si>
  <si>
    <t>CT0945</t>
  </si>
  <si>
    <t>Sex by age by economic activity of Household Reference Person (HRP) by general health</t>
  </si>
  <si>
    <t>https://bit.ly/2MzfJb5</t>
  </si>
  <si>
    <t>CT0946</t>
  </si>
  <si>
    <t>Sex by age by highest level of qualification by general health</t>
  </si>
  <si>
    <t>All usual residents aged 25 or over</t>
  </si>
  <si>
    <t>https://bit.ly/2HO5Xxh</t>
  </si>
  <si>
    <t>CT0947</t>
  </si>
  <si>
    <t>Sex by age by household composition by general health</t>
  </si>
  <si>
    <t>https://bit.ly/2JUR8vd</t>
  </si>
  <si>
    <t>CT0948</t>
  </si>
  <si>
    <t>Sex by age by occupancy rating (bedrooms) by general health</t>
  </si>
  <si>
    <t>https://bit.ly/2JMYW1P</t>
  </si>
  <si>
    <t>CT0949</t>
  </si>
  <si>
    <t>Sex by age by tenure by general health</t>
  </si>
  <si>
    <t>https://bit.ly/2MkMW9N</t>
  </si>
  <si>
    <t>CT0950</t>
  </si>
  <si>
    <t>https://bit.ly/2JLKYNT</t>
  </si>
  <si>
    <t>CT0951</t>
  </si>
  <si>
    <t>Sex by age by proficiency in English by general health</t>
  </si>
  <si>
    <t>https://bit.ly/2ELnzId</t>
  </si>
  <si>
    <t>CT0952</t>
  </si>
  <si>
    <t>Sex by age by car or van availability by general health</t>
  </si>
  <si>
    <t>https://bit.ly/30Zjhq8</t>
  </si>
  <si>
    <t>CT0953</t>
  </si>
  <si>
    <t>Sex by age by passport held by general health</t>
  </si>
  <si>
    <t>https://bit.ly/2W05bkA</t>
  </si>
  <si>
    <t>CT0954</t>
  </si>
  <si>
    <t>Sex by age by ethnic group by general health</t>
  </si>
  <si>
    <t>https://bit.ly/2KgJpXF</t>
  </si>
  <si>
    <t>CT0955</t>
  </si>
  <si>
    <t>Sex by age by NS-SEC by long-term health problem or disability</t>
  </si>
  <si>
    <t>https://bit.ly/2KgsVyy</t>
  </si>
  <si>
    <t>CT0956</t>
  </si>
  <si>
    <t>Sex by age by NS-SEC of Household Reference Person (HRP) by long-term health problem or disability</t>
  </si>
  <si>
    <t>https://bit.ly/2W5mP6z</t>
  </si>
  <si>
    <t>CT0957</t>
  </si>
  <si>
    <t>Sex by age by economic activity by long-term health problem or disability</t>
  </si>
  <si>
    <t>https://bit.ly/2KfnfVr</t>
  </si>
  <si>
    <t>CT0958</t>
  </si>
  <si>
    <t>Sex by age by economic activity of Household Reference Person (HRP) by long-term health problem or disability</t>
  </si>
  <si>
    <t>https://bit.ly/2QC4Bsa</t>
  </si>
  <si>
    <t>CT0959</t>
  </si>
  <si>
    <t>Sex by age by highest level of qualification by long-term health problem or disability</t>
  </si>
  <si>
    <t>https://bit.ly/2JO9ptW</t>
  </si>
  <si>
    <t>CT0960</t>
  </si>
  <si>
    <t>Sex by age by household composition by long-term health problem or disability</t>
  </si>
  <si>
    <t>https://bit.ly/2HMLrNy</t>
  </si>
  <si>
    <t>CT0961</t>
  </si>
  <si>
    <t>Sex by age by occupancy rating (bedrooms) by long-term health problem or disability</t>
  </si>
  <si>
    <t>https://bit.ly/2JLOzeR</t>
  </si>
  <si>
    <t>CT0962</t>
  </si>
  <si>
    <t>Sex by age by tenure by long-term health problem or disability</t>
  </si>
  <si>
    <t>https://bit.ly/2XhrXFT</t>
  </si>
  <si>
    <t>CT0963</t>
  </si>
  <si>
    <t>Sex by age by provision of unpaid care by long-term health problem or disability</t>
  </si>
  <si>
    <t>https://bit.ly/2wxsl7q</t>
  </si>
  <si>
    <t>CT0964</t>
  </si>
  <si>
    <t>Sex by age by proficiency in English by long-term health problem or disability</t>
  </si>
  <si>
    <t>https://bit.ly/30V3Lvk</t>
  </si>
  <si>
    <t>CT0965</t>
  </si>
  <si>
    <t>Sex by age by car or van availability by long-term health problem or disability</t>
  </si>
  <si>
    <t>https://bit.ly/2EKHzdP</t>
  </si>
  <si>
    <t>CT0966</t>
  </si>
  <si>
    <t>Sex by age by passport held by long-term health problem or disability</t>
  </si>
  <si>
    <t>https://bit.ly/2wwAf16</t>
  </si>
  <si>
    <t>CT0967</t>
  </si>
  <si>
    <t>Sex by age by ethnic group by long-term health problem or disability</t>
  </si>
  <si>
    <t>https://bit.ly/2EWRgGr</t>
  </si>
  <si>
    <t>CT0968</t>
  </si>
  <si>
    <t>2015 Index of Multiple Deprivation (IMD2015) by sex by age by NS-SEC by general health</t>
  </si>
  <si>
    <t>https://bit.ly/2W7tf4W</t>
  </si>
  <si>
    <t>CT0969</t>
  </si>
  <si>
    <t>2015 Index of Multiple Deprivation (IMD2015) by sex by age by NS-SEC of Household Reference Person (HRP) by general health</t>
  </si>
  <si>
    <t>https://bit.ly/2WxHgx1</t>
  </si>
  <si>
    <t>CT0970</t>
  </si>
  <si>
    <t>2015 Index of Multiple Deprivation (IMD2015) by sex by age by economic activity by general health</t>
  </si>
  <si>
    <t>https://bit.ly/2WxI1WT</t>
  </si>
  <si>
    <t>CT0971</t>
  </si>
  <si>
    <t>2015 Index of Multiple Deprivation (IMD2015) by sex by age by economic activity of Household Reference Person (HRP) by general health</t>
  </si>
  <si>
    <t>https://bit.ly/2QDjryp</t>
  </si>
  <si>
    <t>CT0972</t>
  </si>
  <si>
    <t>2015 Index of Multiple Deprivation (IMD2015) by sex by age by highest level of qualification by general health</t>
  </si>
  <si>
    <t>https://bit.ly/2JPh6Ac</t>
  </si>
  <si>
    <t>CT0973</t>
  </si>
  <si>
    <t>2015 Index of Multiple Deprivation (IMD2015) by sex by age by household composition by general health</t>
  </si>
  <si>
    <t>https://bit.ly/2QCQy5s</t>
  </si>
  <si>
    <t>CT0974</t>
  </si>
  <si>
    <t>2015 Index of Multiple Deprivation (IMD2015) by sex by age by occupancy rating (bedrooms) by general health</t>
  </si>
  <si>
    <t>https://bit.ly/2YXUz7E</t>
  </si>
  <si>
    <t>CT0975</t>
  </si>
  <si>
    <t>2015 Index of Multiple Deprivation (IMD2015) by sex by age by tenure by general health</t>
  </si>
  <si>
    <t>https://bit.ly/2QDc1vq</t>
  </si>
  <si>
    <t>CT0976</t>
  </si>
  <si>
    <t>2015 Index of Multiple Deprivation (IMD2015) by sex by age by provision of unpaid care by general health</t>
  </si>
  <si>
    <t>https://bit.ly/2wycnKc</t>
  </si>
  <si>
    <t>CT0977</t>
  </si>
  <si>
    <t>2015 Index of Multiple Deprivation (IMD2015) by sex by age by proficiency in English by general health</t>
  </si>
  <si>
    <t>https://bit.ly/2W3zire</t>
  </si>
  <si>
    <t>CT0978</t>
  </si>
  <si>
    <t>2015 Index of Multiple Deprivation (IMD2015) by sex by age by car or van availability by general health</t>
  </si>
  <si>
    <t>https://bit.ly/2wycRju</t>
  </si>
  <si>
    <t>CT0979</t>
  </si>
  <si>
    <t>2015 Index of Multiple Deprivation (IMD2015) by sex by age by passport held by general health</t>
  </si>
  <si>
    <t>https://bit.ly/2HLua77</t>
  </si>
  <si>
    <t>CT0980</t>
  </si>
  <si>
    <t>2015 Index of Multiple Deprivation (IMD2015) by sex by age by ethnic group by general health</t>
  </si>
  <si>
    <t>https://bit.ly/2Xi3zEh</t>
  </si>
  <si>
    <t>CT0981</t>
  </si>
  <si>
    <t>2015 Index of Multiple Deprivation (IMD2015) by sex by age by NS-SEC by long-term health problems or disability</t>
  </si>
  <si>
    <t>https://bit.ly/2ERvhQS</t>
  </si>
  <si>
    <t>CT0982</t>
  </si>
  <si>
    <t>2015 Index of Multiple Deprivation (IMD2015) by sex by age of Household Reference Person (HRP) by long-term health problem or disability</t>
  </si>
  <si>
    <t>https://bit.ly/2MqdyXf</t>
  </si>
  <si>
    <t>CT0983</t>
  </si>
  <si>
    <t>2015 Index of Multiple Deprivation (IMD2015) by sex by age by economic activity by long-term health problem or disability</t>
  </si>
  <si>
    <t>https://bit.ly/2HTyMsd</t>
  </si>
  <si>
    <t>CT0984</t>
  </si>
  <si>
    <t>2015 Index of Multiple Deprivation (IMD2015) by sex by age by economic activity of Household Reference Person (HRP) by long-term health problem or disability</t>
  </si>
  <si>
    <t>https://bit.ly/2ENOWRM</t>
  </si>
  <si>
    <t>CT0985</t>
  </si>
  <si>
    <t>2015 Index of Multiple Deprivation (IMD2015) by sex by age by highest level of qualification by long-term health problem or disability</t>
  </si>
  <si>
    <t>https://bit.ly/2QIB5Bc</t>
  </si>
  <si>
    <t>CT0986</t>
  </si>
  <si>
    <t>2015 Index of Multiple Deprivation (IMD2015) by sex by age by household compoistion by long-term health problem or disability</t>
  </si>
  <si>
    <t>https://bit.ly/2Wid6i0</t>
  </si>
  <si>
    <t>CT0987</t>
  </si>
  <si>
    <t>2015 Index of Multiple Deprivation (IMD2015) by sex by age by occupancy rating (bedrooms) by long-term health problem or disability</t>
  </si>
  <si>
    <t>https://bit.ly/2Z0vTLK</t>
  </si>
  <si>
    <t>CT0988</t>
  </si>
  <si>
    <t>2015 Index of Multiple Deprivation (IMD2015) by sex by age by tenure by long-term health problem or disability</t>
  </si>
  <si>
    <t>https://bit.ly/2QOzo5j</t>
  </si>
  <si>
    <t>CT0989</t>
  </si>
  <si>
    <t>2015 Index of Multiple Deprivation (IMD2015) by sex by age by provision of unpaid care by long-term health problem or disability</t>
  </si>
  <si>
    <t>https://bit.ly/2WgSPtn</t>
  </si>
  <si>
    <t>CT0990</t>
  </si>
  <si>
    <t>2015 Index of Multiple Deprivation (IMD2015) by sex by age by proficiency in English by long-term health problem or disability</t>
  </si>
  <si>
    <t>https://bit.ly/2QF5uQR</t>
  </si>
  <si>
    <t>CT0991</t>
  </si>
  <si>
    <t>2015 Index of Multiple Deprivation (IMD2015) by sex by age by car or van availability by long-term health problem or disability</t>
  </si>
  <si>
    <t>https://bit.ly/2MnADtq</t>
  </si>
  <si>
    <t>CT0992</t>
  </si>
  <si>
    <t>2015 Index of Multiple Deprivation (IMD2015) by sex by age by passport held by long-term health problem or disability</t>
  </si>
  <si>
    <t>https://bit.ly/2QIrBFL</t>
  </si>
  <si>
    <t>CT0993</t>
  </si>
  <si>
    <t>2015 Index of Multiple Deprivation (IMD2015) by sex by age by ethnic group by long-term health problem or disability</t>
  </si>
  <si>
    <t>https://bit.ly/2WFgjrf</t>
  </si>
  <si>
    <t>CT0994</t>
  </si>
  <si>
    <t>2014 Index of Multiple Deprivation (IMD2014) by sex by age by NS-SEC by general health</t>
  </si>
  <si>
    <t>https://bit.ly/31e7VyG</t>
  </si>
  <si>
    <t>CT0995</t>
  </si>
  <si>
    <t>2014 Index of Multiple Deprivation (IMD2014) by sex by age by NS-SEC of Household Reference Person (HRP) by general health</t>
  </si>
  <si>
    <t>https://bit.ly/2XoCT4H</t>
  </si>
  <si>
    <t>CT0996</t>
  </si>
  <si>
    <t>2014 Index of Multiple Deprivation (IMD2014) by sex by age by economic activity by general health</t>
  </si>
  <si>
    <t>https://bit.ly/315XPzR</t>
  </si>
  <si>
    <t>CT0997</t>
  </si>
  <si>
    <t>2014 Index of Multiple Deprivation (IMD2014) by sex by age by economic activity of Household Reference Person (HRP) by general health</t>
  </si>
  <si>
    <t>https://bit.ly/2KmydbP</t>
  </si>
  <si>
    <t>CT0998</t>
  </si>
  <si>
    <t>2014 Index of Multiple Deprivation (IMD2014) by sex by age by highest level of qualification by general health</t>
  </si>
  <si>
    <t>https://bit.ly/2WEbIFX</t>
  </si>
  <si>
    <t>CT0999</t>
  </si>
  <si>
    <t>2014 Index of Multiple Deprivation (IMD2014) by sex by age by household composition by general health</t>
  </si>
  <si>
    <t>https://bit.ly/2HRSTa8</t>
  </si>
  <si>
    <t>CT1000</t>
  </si>
  <si>
    <t>2014 Index of Multiple Deprivation (IMD2014) by sex by age by occupancy rating (bedrooms) by general health</t>
  </si>
  <si>
    <t>https://bit.ly/2F1aYRp</t>
  </si>
  <si>
    <t>CT1001</t>
  </si>
  <si>
    <t>2014 Index of Multiple Deprivation (IMD2014) by sex by age by tenure by general health</t>
  </si>
  <si>
    <t>https://bit.ly/2HTgur4</t>
  </si>
  <si>
    <t>CT1002</t>
  </si>
  <si>
    <t>2014 Index of Multiple Deprivation (IMD2014) by sex by age by provision of unpaid care by general health</t>
  </si>
  <si>
    <t>https://bit.ly/2XiTkzC</t>
  </si>
  <si>
    <t>CT1003</t>
  </si>
  <si>
    <t>2014 Index of Multiple Deprivation (IMD2014) by sex by age by proficiency in English by general health</t>
  </si>
  <si>
    <t>https://bit.ly/2WIHiCp</t>
  </si>
  <si>
    <t>CT1004</t>
  </si>
  <si>
    <t>2014 Index of Multiple Deprivation (IMD2014) by sex by age by car or van availability by general health</t>
  </si>
  <si>
    <t>https://bit.ly/2W8au1f</t>
  </si>
  <si>
    <t>CT1005</t>
  </si>
  <si>
    <t>2014 Index of Multiple Deprivation (IMD2014) by sex by age by passport held by general health</t>
  </si>
  <si>
    <t>https://bit.ly/2HQhQ5z</t>
  </si>
  <si>
    <t>CT1006</t>
  </si>
  <si>
    <t>2014 Index of Multiple Deprivation (IMD2014) by sex by age by ethnic group by general health</t>
  </si>
  <si>
    <t>https://bit.ly/2QLJmnW</t>
  </si>
  <si>
    <t>CT1007</t>
  </si>
  <si>
    <t>2014 Index of Multiple Deprivation (IMD2014) by sex by age by NS-SEC by long-term health problem or disability</t>
  </si>
  <si>
    <t>https://bit.ly/2QIwvm9</t>
  </si>
  <si>
    <t>CT1008</t>
  </si>
  <si>
    <t>2014 Index of Multiple Deprivation (IMD2014) by sex by age by NS-SEC of Household Reference Person (HRP) by long-term health problem or disability</t>
  </si>
  <si>
    <t>https://bit.ly/2WGb3nq</t>
  </si>
  <si>
    <t>CT1009</t>
  </si>
  <si>
    <t>2014 Index of Multiple Deprivation (IMD2014) by sex by age by economic activity by long-term health problem or disability</t>
  </si>
  <si>
    <t>https://bit.ly/2Mrdiar</t>
  </si>
  <si>
    <t>CT1010</t>
  </si>
  <si>
    <t>2014 Index of Multiple Deprivation (IMD2014) by sex by age by economic activity of Household Reference Person (HRP) by long-term health problem or disability</t>
  </si>
  <si>
    <t>https://bit.ly/2Wmb4gU</t>
  </si>
  <si>
    <t>CT1011</t>
  </si>
  <si>
    <t>2014 Index of Multiple Deprivation (IMD2014) by sex by age by highest level of qualification by long-term health problem or disability</t>
  </si>
  <si>
    <t>https://bit.ly/311O8T3</t>
  </si>
  <si>
    <t>CT1012</t>
  </si>
  <si>
    <t>2014 Index of Multiple Deprivation (IMD2014) by sex by age by household composition by long-term health problem or disability</t>
  </si>
  <si>
    <t>https://bit.ly/2JPwjRy</t>
  </si>
  <si>
    <t>CT1013</t>
  </si>
  <si>
    <t>2014 Index of Multiple Deprivation (IMD2014) by sex by age by occupancy rating (bedrooms) by long-term health problem or disability</t>
  </si>
  <si>
    <t>https://bit.ly/3107W9j</t>
  </si>
  <si>
    <t>CT1014</t>
  </si>
  <si>
    <t>2014 Index of Multiple Deprivation (IMD2014) by sex by age by tenure by long-term health problem or disability</t>
  </si>
  <si>
    <t>https://bit.ly/2JX6vDc</t>
  </si>
  <si>
    <t>CT1015</t>
  </si>
  <si>
    <t>2014 Index of Multiple Deprivation (IMD2014) by sex by age by provision of unpaid care by long-term health problem or disability</t>
  </si>
  <si>
    <t>https://bit.ly/2WkhQ6L</t>
  </si>
  <si>
    <t>CT1016</t>
  </si>
  <si>
    <t>2014 Index of Multiple Deprivation (IMD2014) by sex by age by proficiency in English by long-term health problem or disability</t>
  </si>
  <si>
    <t>https://bit.ly/2QEofDY</t>
  </si>
  <si>
    <t>CT1017</t>
  </si>
  <si>
    <t>2014 Index of Multiple Deprivation (IMD2014) by sex by age by car or van availability by long-term health problem or disability</t>
  </si>
  <si>
    <t>https://bit.ly/2HRRAIk</t>
  </si>
  <si>
    <t>CT1018</t>
  </si>
  <si>
    <t>2014 Index of Multiple Deprivation (IMD2014) by sex by age by passport held by long-term health problem or disability</t>
  </si>
  <si>
    <t>https://bit.ly/2IgvHkL</t>
  </si>
  <si>
    <t>CT1019</t>
  </si>
  <si>
    <t>2014 Index of Multiple Deprivation (IMD2014) by sex by age by ethnic group by long-term health problem or disability</t>
  </si>
  <si>
    <t>https://bit.ly/2KpKQ5Z</t>
  </si>
  <si>
    <t>CT1020</t>
  </si>
  <si>
    <t>Sex; Age; Sex by age</t>
  </si>
  <si>
    <t>All usual residents with Sikh ethnic group (write-in response)</t>
  </si>
  <si>
    <t>https://bit.ly/2H8rT60</t>
  </si>
  <si>
    <t>CT1021</t>
  </si>
  <si>
    <t>Wards in London Borough of Croydon</t>
  </si>
  <si>
    <t>https://bit.ly/30Gjn5Y</t>
  </si>
  <si>
    <t>CT1022</t>
  </si>
  <si>
    <t>Selected ethnic group(write-in responses)</t>
  </si>
  <si>
    <t>https://bit.ly/2Nx8LDC</t>
  </si>
  <si>
    <t>CT1023</t>
  </si>
  <si>
    <t>Year of arrival in the UK by NS-SeC by passport held by selected countries of birth</t>
  </si>
  <si>
    <t>England and Wales, 2011 Grouped local authorities</t>
  </si>
  <si>
    <t>All usual residents born in the selected countries and arrived in the UK before 1988</t>
  </si>
  <si>
    <t>https://bit.ly/2JrgiPo</t>
  </si>
  <si>
    <t>CT1024</t>
  </si>
  <si>
    <t>Year of arrival in the UK by approximated social grade by passport held by selected countries of birth</t>
  </si>
  <si>
    <t>All usual residents born in the selected countries, living in households and arrived in the UK before 1988</t>
  </si>
  <si>
    <t>https://bit.ly/327PMmo</t>
  </si>
  <si>
    <t>CT1025</t>
  </si>
  <si>
    <t>Year of arrival in the UK by age by passport held by selected countries of birth</t>
  </si>
  <si>
    <t>https://bit.ly/2ROHxH8</t>
  </si>
  <si>
    <t>CT1026</t>
  </si>
  <si>
    <t>Year of arrival in the UK by profficiency in English by passport held by selected countries of birth</t>
  </si>
  <si>
    <t>All usual residents born in the selected countries who arrived in the UK before 1988 </t>
  </si>
  <si>
    <t>https://bit.ly/2JyHDiH</t>
  </si>
  <si>
    <t>CT1027</t>
  </si>
  <si>
    <t>Year of arrival in the UK by tenure by passport held by selected countries of birth</t>
  </si>
  <si>
    <t>https://bit.ly/2Ly7HNj</t>
  </si>
  <si>
    <t>CT1028</t>
  </si>
  <si>
    <t>Age by country of birth by communal establishment management and type by passports held</t>
  </si>
  <si>
    <t>https://bit.ly/2XqkU1T</t>
  </si>
  <si>
    <t>CT1029</t>
  </si>
  <si>
    <t>https://bit.ly/2XvEaLn</t>
  </si>
  <si>
    <t>CT1030</t>
  </si>
  <si>
    <t>Age by year of arrival in UK (before 1973, between 1973 and 1987, between 1988 and March 2011) by NS-SeC by country of birth by passport held (UK passport, other passport or no passport held)</t>
  </si>
  <si>
    <t>https://bit.ly/2JCcXNn</t>
  </si>
  <si>
    <t>CT1031</t>
  </si>
  <si>
    <t xml:space="preserve">Origin: Area of residence one year before the Census: Local Authorities in England and Wales; Northern Ireland; Scotland; Outside the UK Destination: Area of residence on Census day (27th March 2011): Local Authorities in England and Wales </t>
  </si>
  <si>
    <t>https://bit.ly/2M2qXmu</t>
  </si>
  <si>
    <t>CT1032</t>
  </si>
  <si>
    <t>Country of birth (United Arab Emirates / Rest of World)</t>
  </si>
  <si>
    <t>https://bit.ly/2GTsLuJ</t>
  </si>
  <si>
    <t>CT1033</t>
  </si>
  <si>
    <t>(Based on CT1023) - Year of arrival in the UK by NS-Sec by passport held by selected countries of birth by sex</t>
  </si>
  <si>
    <t>https://bit.ly/30XZfLG</t>
  </si>
  <si>
    <t>CT1034</t>
  </si>
  <si>
    <t>(Based on CT1025) - Year of arrival in the UK by age by passport held by selected countries of birth by sex</t>
  </si>
  <si>
    <t>https://bit.ly/2Yq9NWw</t>
  </si>
  <si>
    <t>CT1035</t>
  </si>
  <si>
    <t>(Based on CT1026) - Year of arrival in the UK by proficiency in English by passport held by selected countries of birth by sex</t>
  </si>
  <si>
    <t>https://bit.ly/2Okhw4m</t>
  </si>
  <si>
    <t>CT1036</t>
  </si>
  <si>
    <t>Date of birth of youngest child (Day, Month, Year) by family status (Mothers only) by economic activity of mother</t>
  </si>
  <si>
    <t>All mothers whose youngest child was born 1st April 2003 and 27th March 2011</t>
  </si>
  <si>
    <t>https://bit.ly/2ZsWnGn</t>
  </si>
  <si>
    <t>CT1037</t>
  </si>
  <si>
    <t>Date of birth of youngest child (Day, Month, Year) by family status (Fathers only) by economic activity of father</t>
  </si>
  <si>
    <t>https://bit.ly/2yydI4N</t>
  </si>
  <si>
    <t>CT1038</t>
  </si>
  <si>
    <t>Residence type by age by country of birth by month and year of arrival in the UK by sex</t>
  </si>
  <si>
    <t>https://bit.ly/2MzVVTh</t>
  </si>
  <si>
    <t>CT1039</t>
  </si>
  <si>
    <t xml:space="preserve">Economic activity (part-time, full time, self employed) by occupation (4 digits) by industry (4 digits) by sex </t>
  </si>
  <si>
    <t>https://bit.ly/2kiz82w</t>
  </si>
  <si>
    <t>CT1040</t>
  </si>
  <si>
    <t>All usual residents aged 16 or over in employment the week before Census</t>
  </si>
  <si>
    <t>https://bit.ly/2kIo0Mw</t>
  </si>
  <si>
    <t>CT1041</t>
  </si>
  <si>
    <t xml:space="preserve">Accommodation type (excluding caravans or other mobile or temporary structures) by tenure by number of bedrooms by car or van availability </t>
  </si>
  <si>
    <t>MSOAs in London Borough of Croydon</t>
  </si>
  <si>
    <t>https://bit.ly/2mqGCkK</t>
  </si>
  <si>
    <t>CT1042</t>
  </si>
  <si>
    <t xml:space="preserve"> Workplace table: NS-SeC by method of travel to work (2001 specification)</t>
  </si>
  <si>
    <t xml:space="preserve"> Area of workplace: Output Areas in London region</t>
  </si>
  <si>
    <t>All usual residents aged 16 to 74 in employment the week before the Census</t>
  </si>
  <si>
    <t>CT1043</t>
  </si>
  <si>
    <t>Tenure (excluding social rented) by number of bedrooms (1 or 2 bedrooms) by car or van availability</t>
  </si>
  <si>
    <t xml:space="preserve">Marlow South East ward (South East Region) </t>
  </si>
  <si>
    <t>All flats, maisonettes, apartments with 1 or 2 bedrooms</t>
  </si>
  <si>
    <t>https://bit.ly/2nb53D7</t>
  </si>
  <si>
    <t>CT1044</t>
  </si>
  <si>
    <t>Sex by age by residence type by general health</t>
  </si>
  <si>
    <t>https://bit.ly/2kuI84I</t>
  </si>
  <si>
    <t>CT1045</t>
  </si>
  <si>
    <t>Sex by age by residence type by long-term health problem or disability</t>
  </si>
  <si>
    <t>https://bit.ly/2lXKLMT</t>
  </si>
  <si>
    <t>CT1046</t>
  </si>
  <si>
    <t>Age (SYO 0 to 99, 100+) tenure by number of bedrooms (11+)</t>
  </si>
  <si>
    <t>https://bit.ly/35DKwc6</t>
  </si>
  <si>
    <t>CT1047</t>
  </si>
  <si>
    <t>Household composition (alternative child and adult definition) by religion </t>
  </si>
  <si>
    <t xml:space="preserve">National, London Boroughs (2011 Census merged local authorities) </t>
  </si>
  <si>
    <t>All household reference persons </t>
  </si>
  <si>
    <t>https://bit.ly/2IQdf3B</t>
  </si>
  <si>
    <t>CT1048</t>
  </si>
  <si>
    <t xml:space="preserve">Religion of father by religion of mother by religion of dependent child by age of dependent child </t>
  </si>
  <si>
    <t>All dependent children aged 0 to 14 living with a father and a mother </t>
  </si>
  <si>
    <t>https://bit.ly/35Z0fm2</t>
  </si>
  <si>
    <t>CT1049</t>
  </si>
  <si>
    <t>Sex by age (SYOA 16-79, 80+) by provision of unpaid care </t>
  </si>
  <si>
    <t>England and Wales </t>
  </si>
  <si>
    <t>All usual residents aged 16 or over </t>
  </si>
  <si>
    <t>https://bit.ly/2qE8S5n</t>
  </si>
  <si>
    <t>CT1050</t>
  </si>
  <si>
    <t>Age by long-term health problem or disability by general health by sex </t>
  </si>
  <si>
    <t>2018 Combined authorities in England </t>
  </si>
  <si>
    <t>https://bit.ly/2BGh2MW</t>
  </si>
  <si>
    <t>CT1051</t>
  </si>
  <si>
    <t>Country of birth (bespoke list) </t>
  </si>
  <si>
    <t>London Boroughs (2011 Census merged local authorities) </t>
  </si>
  <si>
    <t>All usual residents aged 3 or over whose main language is French </t>
  </si>
  <si>
    <t>https://bit.ly/33fAEUk</t>
  </si>
  <si>
    <t>CT1052</t>
  </si>
  <si>
    <t xml:space="preserve">Bespoke Geography: 2019 Unitary Authorities based on 2011 LSOAs (E06000058 Bournemouth, Christchurch and Poole; E06000059 Dorset) </t>
  </si>
  <si>
    <t xml:space="preserve">https://bit.ly/2WTzwTZ </t>
  </si>
  <si>
    <t>CT1053</t>
  </si>
  <si>
    <t xml:space="preserve">Origin Destination Workplace: Industry (selected 3 digits) </t>
  </si>
  <si>
    <t>Origin: Area of residence: selected London Boroughs Destination: Area of workplace: MSOAs in London; Eleswhere in England and Wales, Scotland, Northern Ireland, Works on offshore installation, Works outside the UK ( one combined area)</t>
  </si>
  <si>
    <t>https://bit.ly/35naKPc</t>
  </si>
  <si>
    <t>CT1054</t>
  </si>
  <si>
    <t>Bespoke economic activity and occupation ( 1 digit) by accommodation type (excluding caravans or other mobile or temporary structures ) by NS-SeC of Household Reference Person (HRP)</t>
  </si>
  <si>
    <t xml:space="preserve">MSOA's in England and Wales </t>
  </si>
  <si>
    <t>All usual residents aged 16 or over in households (excluding caravans or other mobile or temporary structures)</t>
  </si>
  <si>
    <t>https://bit.ly/2Y0rcST</t>
  </si>
  <si>
    <t>CT1055</t>
  </si>
  <si>
    <t>Sex by ethnic group by age by general health by long-term health problem or disability </t>
  </si>
  <si>
    <t>https://bit.ly/38qfnKw</t>
  </si>
  <si>
    <t>CT1056</t>
  </si>
  <si>
    <t>Household composition by age by economic activity and hours worked</t>
  </si>
  <si>
    <t>LSOAs in Isle of Wight Unitary Authority (South East region</t>
  </si>
  <si>
    <t xml:space="preserve">All Household Reference Persons aged 16 or over </t>
  </si>
  <si>
    <t>https://bit.ly/38qnmaA</t>
  </si>
  <si>
    <t>CT1057</t>
  </si>
  <si>
    <t>Dorset locality areas (South West) based on 2011 LSOAs</t>
  </si>
  <si>
    <t>All usual residents in households </t>
  </si>
  <si>
    <t>https://bit.ly/2OKZPb6</t>
  </si>
  <si>
    <t>CT1058</t>
  </si>
  <si>
    <t>Accommodation type by tenure by number of bedrooms </t>
  </si>
  <si>
    <t>All households </t>
  </si>
  <si>
    <t>https://bit.ly/2OsdjtD</t>
  </si>
  <si>
    <t>CT1067</t>
  </si>
  <si>
    <t>Sex by family type by age by dependent children in family </t>
  </si>
  <si>
    <t> All Family Reference Persons aged 16 or over</t>
  </si>
  <si>
    <t xml:space="preserve">https://bit.ly/2rHKvoj </t>
  </si>
  <si>
    <t>CT1068</t>
  </si>
  <si>
    <t xml:space="preserve">Accommodation type (excluding caravans or other mobile or temporary structures) by tenure by number of bedrooms by car or van availability	</t>
  </si>
  <si>
    <t xml:space="preserve"> LSOAs in Bedford Unitary Authority (East of England region)</t>
  </si>
  <si>
    <t>http://bit.ly/2rPrvEF</t>
  </si>
  <si>
    <t>CT1069</t>
  </si>
  <si>
    <t>Communal establishment size (under 50 people: 50 or more people)</t>
  </si>
  <si>
    <t xml:space="preserve">All communal establishments: All ususal residents in communal establishments </t>
  </si>
  <si>
    <t>http://bit.ly/2thXtK5</t>
  </si>
  <si>
    <t>CT1070</t>
  </si>
  <si>
    <t>Communal establishment type by communal establishment size (under 50 people; 50 or more people - Number of Census questionnaires issued by number of Census questionnaires received)</t>
  </si>
  <si>
    <t xml:space="preserve">All communal establishments </t>
  </si>
  <si>
    <t>http://bit.ly/38SxsRM</t>
  </si>
  <si>
    <t>CT1071</t>
  </si>
  <si>
    <t xml:space="preserve"> Communal establishment type by communal establishment size (under 50 people; 50 or more people)</t>
  </si>
  <si>
    <t xml:space="preserve">All usual residents incommunal establishments </t>
  </si>
  <si>
    <t>http://bit.ly/2MaICHX</t>
  </si>
  <si>
    <t>CT1072</t>
  </si>
  <si>
    <t>Accommodation type (excluding caravans or other mobile structures) by NS-Sec</t>
  </si>
  <si>
    <t>All Household Reference Persons (HRPs)</t>
  </si>
  <si>
    <t>https://bit.ly/2uYtgjV</t>
  </si>
  <si>
    <t>CT1073</t>
  </si>
  <si>
    <t>Selected countries of birth by full-time students</t>
  </si>
  <si>
    <t>All female usual residents aged 16 to 44</t>
  </si>
  <si>
    <t>https://bit.ly/37XSKwu</t>
  </si>
  <si>
    <t>CT1074</t>
  </si>
  <si>
    <t>Approximated social grade by alternative household composition by car or van availability</t>
  </si>
  <si>
    <t>England and Wales, MSOAs in England and Wales</t>
  </si>
  <si>
    <t>All Household Reference Persons (HRPs) aged 16 to 64</t>
  </si>
  <si>
    <t>https://bit.ly/397NzL6</t>
  </si>
  <si>
    <t>CT1075</t>
  </si>
  <si>
    <t xml:space="preserve">Alternative household composition by car or van availability </t>
  </si>
  <si>
    <t>https://bit.ly/32rW94E</t>
  </si>
  <si>
    <t>CT1076</t>
  </si>
  <si>
    <t>IMD2019 based on 2011 LSOAs in England</t>
  </si>
  <si>
    <t>https://bit.ly/36wikH6</t>
  </si>
  <si>
    <t>CT1077</t>
  </si>
  <si>
    <t>IMD2019 based on 2011 LSOAs in Wales</t>
  </si>
  <si>
    <t>https://bit.ly/2RQdX4A</t>
  </si>
  <si>
    <t>CT1078</t>
  </si>
  <si>
    <t>https://bit.ly/2Ry2Gak</t>
  </si>
  <si>
    <t>CT1079</t>
  </si>
  <si>
    <t>https://bit.ly/2RTCXrH</t>
  </si>
  <si>
    <t>CT1080</t>
  </si>
  <si>
    <t xml:space="preserve">Number of written responses under each of the 5 'Other' ethnic group categories provided by all the usual residents and non-UK born short-term residents </t>
  </si>
  <si>
    <t xml:space="preserve">Count of ethnic groups write-in responses by all the usual residents and non-UK born short-term residents </t>
  </si>
  <si>
    <t>https://bit.ly/3aIQPO1</t>
  </si>
  <si>
    <t>CT1081</t>
  </si>
  <si>
    <t>Number of bedrooms by car or van availability</t>
  </si>
  <si>
    <t>MSOA Richmond upon Thames 013 (London region)</t>
  </si>
  <si>
    <t>All flats, maisonettes, apartments</t>
  </si>
  <si>
    <t>https://bit.ly/2H4qNY0</t>
  </si>
  <si>
    <t>CT1082</t>
  </si>
  <si>
    <t xml:space="preserve">MSOAs in Watford local authority (East of England Region) </t>
  </si>
  <si>
    <t xml:space="preserve"> All households (excluding caravans or other mobile or temporary structures)</t>
  </si>
  <si>
    <t>https://bit.ly/2TsVzzz</t>
  </si>
  <si>
    <t>CT1083</t>
  </si>
  <si>
    <t>Age by ethnic group by NS-SeC by highest level of qualification by sex </t>
  </si>
  <si>
    <t>https://bit.ly/3ebvii0</t>
  </si>
  <si>
    <t>CT1084</t>
  </si>
  <si>
    <t>Age by ethnic group by economic activity by sex </t>
  </si>
  <si>
    <t xml:space="preserve">https://bit.ly/3bWeOJ4 </t>
  </si>
  <si>
    <t>CT1085</t>
  </si>
  <si>
    <t>Age by ethnic group by tenure by sex </t>
  </si>
  <si>
    <t xml:space="preserve">https://bit.ly/2Zt6ayU </t>
  </si>
  <si>
    <t>CT1086</t>
  </si>
  <si>
    <t>Occupation (1 digit) by industry (2 digits) </t>
  </si>
  <si>
    <t>National to County/Unitary Authority </t>
  </si>
  <si>
    <t xml:space="preserve">https://bit.ly/39tjBAr </t>
  </si>
  <si>
    <t>CT1087</t>
  </si>
  <si>
    <t>Age by general health by long-term health problem or disability - COVID-19</t>
  </si>
  <si>
    <t>National, Country, Region, LSOA </t>
  </si>
  <si>
    <t>https://bit.ly/2vRgnc7</t>
  </si>
  <si>
    <t>CT1088</t>
  </si>
  <si>
    <t>Bespoke household type: Age of usual residents for households with 1 to 6 people - COVID-19</t>
  </si>
  <si>
    <t>Local authority to Output Area North West (Part 1 of 2)</t>
  </si>
  <si>
    <t>All households with 1 to 6 people</t>
  </si>
  <si>
    <t>https://bit.ly/3etMnEL</t>
  </si>
  <si>
    <t>Local authority to Output Area North West (Part 2 of 2)</t>
  </si>
  <si>
    <t>https://bit.ly/3eyulBs</t>
  </si>
  <si>
    <t>Local authority to Output Area Yorkshire and the Humber</t>
  </si>
  <si>
    <t>https://bit.ly/3afQFMO</t>
  </si>
  <si>
    <t>Local authority to Output Area East Midlands</t>
  </si>
  <si>
    <t>https://bit.ly/3erKAQt</t>
  </si>
  <si>
    <t>Local authority to Output  West Midlands</t>
  </si>
  <si>
    <t>https://bit.ly/2KeDMIc</t>
  </si>
  <si>
    <t>Local authority to Output Area East of England</t>
  </si>
  <si>
    <t>https://bit.ly/2XLqg6K</t>
  </si>
  <si>
    <t>Local authority to Output Area London (Inner London)</t>
  </si>
  <si>
    <t>https://bit.ly/3bkSmKe</t>
  </si>
  <si>
    <t>Local authority to Output Area London (Outer London)</t>
  </si>
  <si>
    <t>https://bit.ly/2VeS9Cs</t>
  </si>
  <si>
    <t>Local authority to Output Area South East (Part 1 of 2 )</t>
  </si>
  <si>
    <t>https://bit.ly/2XFEZjH</t>
  </si>
  <si>
    <t>Local authority to Output Area South East (Part 2 of 2)</t>
  </si>
  <si>
    <t>https://bit.ly/2xCbrJ6</t>
  </si>
  <si>
    <t>Local authority to Output Area South West</t>
  </si>
  <si>
    <t>https://bit.ly/3akJEds</t>
  </si>
  <si>
    <t>Local authority to Output Area Wales</t>
  </si>
  <si>
    <t>https://bit.ly/3bikc9J</t>
  </si>
  <si>
    <t>CT1089</t>
  </si>
  <si>
    <t>Bespoke household type: Age of usual residents for households with 7 or more people - COVID-19</t>
  </si>
  <si>
    <t>Local authority to Output Area</t>
  </si>
  <si>
    <t>All households occupied by 7 to 30 people</t>
  </si>
  <si>
    <t>https://bit.ly/2K9l4Si</t>
  </si>
  <si>
    <t>CT1090</t>
  </si>
  <si>
    <t>All households; Number and percentage of households occupied by usual resident(s) aged 70 and over or living with at least one person aged under 60 (0 to 59)COVID-19</t>
  </si>
  <si>
    <t>All households;occupied by usual resident(s) aged 70 or over living with at least one person aged under 60 (0) to 59</t>
  </si>
  <si>
    <t>https://bit.ly/2Y2JyVl</t>
  </si>
  <si>
    <t>CT1091</t>
  </si>
  <si>
    <t>Age (70 or over); Number and percentage of usual residents aged 70 or over in households containing at least one person aged under 60 (0 to 59)COVID-19</t>
  </si>
  <si>
    <t>All usual residents aged 70 or over in housholds; All usual residents aged 70 or over containing at least one person aged under 60 (0 to 59)</t>
  </si>
  <si>
    <t>https://bit.ly/3cHcRky</t>
  </si>
  <si>
    <t>CT1092</t>
  </si>
  <si>
    <t>https://bit.ly/3eKaVJP</t>
  </si>
  <si>
    <t>CT1093</t>
  </si>
  <si>
    <t>Age (70 or over); Number and percentage of usual residents aged 70 or over in households containing at least one person aged under 60 (0 to 59) COVID-19</t>
  </si>
  <si>
    <t>https://bit.ly/2VzrdxL</t>
  </si>
  <si>
    <t>CT1094</t>
  </si>
  <si>
    <t>Bespoke religion (detailed) </t>
  </si>
  <si>
    <t xml:space="preserve">Parliamentary constituencies in England and Wales </t>
  </si>
  <si>
    <t>https://bit.ly/2XWFFkH</t>
  </si>
  <si>
    <t>CT1095</t>
  </si>
  <si>
    <t>Age by Student Indicator</t>
  </si>
  <si>
    <t>https://bit.ly/3avlvAX</t>
  </si>
  <si>
    <t>CT1096</t>
  </si>
  <si>
    <t xml:space="preserve">Age of schoolchildren and students living away from home during term-time </t>
  </si>
  <si>
    <t>All schoolchildren and students aged 4 or over living away from home during term-time</t>
  </si>
  <si>
    <t>https://bit.ly/3bzjZz3</t>
  </si>
  <si>
    <t>CT1097</t>
  </si>
  <si>
    <t>Occupation (4 digits) by sex by ethnic group COVID-19</t>
  </si>
  <si>
    <t>All usual residents aged 16 and over in employment the week before the census</t>
  </si>
  <si>
    <t>https://bit.ly/358L89S</t>
  </si>
  <si>
    <t>CT1098</t>
  </si>
  <si>
    <t>NS-SeC by sex by age by ethnic group - COVID-19</t>
  </si>
  <si>
    <t>https://bit.ly/3bFH7w8</t>
  </si>
  <si>
    <t>CT1099</t>
  </si>
  <si>
    <t>Sex by age by ethnic group by passport held - COVID-19</t>
  </si>
  <si>
    <t>https://bit.ly/2Ku0Sur</t>
  </si>
  <si>
    <t>CT1100</t>
  </si>
  <si>
    <t>Sex by age by ethnic group by country of birth - COVID-19</t>
  </si>
  <si>
    <t>https://bit.ly/3bC9KtN</t>
  </si>
  <si>
    <t>CT1101</t>
  </si>
  <si>
    <t>Occupation (1 digit) by method of travel to work (2001 specification) by industry (1 digit) - COVID-19</t>
  </si>
  <si>
    <t>https://bit.ly/2xW2MBB</t>
  </si>
  <si>
    <t>CT1102</t>
  </si>
  <si>
    <t>Method of travel to work (2001 specification) by industry (2 digits) - COVID-19</t>
  </si>
  <si>
    <t>Bespoke geography: Travel to work areas based on 2011 LSOAs of residence </t>
  </si>
  <si>
    <t>All usual residents aged 16 or over in employment the week before the Census </t>
  </si>
  <si>
    <t>https://bit.ly/2WeOgwz</t>
  </si>
  <si>
    <t>CT1103</t>
  </si>
  <si>
    <t>Schoolchildren and students living away from home during term-time (non term-time address) by age (4, 5 or over)</t>
  </si>
  <si>
    <t>Non term-time address: National to Local Authority</t>
  </si>
  <si>
    <t>All schoolchildren and students aged 4 or over living away from home during term-time (non term-time address)</t>
  </si>
  <si>
    <t>https://bit.ly/2KR4EOU</t>
  </si>
  <si>
    <t>CT1104</t>
  </si>
  <si>
    <t>Schoolchildren and students at their term-time address by age (4, 5 or over)</t>
  </si>
  <si>
    <t>Term-time address: National to Local Authority</t>
  </si>
  <si>
    <t>All schoolchildren and students aged 4 or over at their term-time address</t>
  </si>
  <si>
    <t>https://bit.ly/2yXJifS</t>
  </si>
  <si>
    <t>CT1105</t>
  </si>
  <si>
    <t>National to 2011 Census Merged Local Authority</t>
  </si>
  <si>
    <t>https://bit.ly/2T5b4OU</t>
  </si>
  <si>
    <t>CT1106</t>
  </si>
  <si>
    <t>Distance travelled to work by industry (2 digits) COVID-19</t>
  </si>
  <si>
    <t>https://bit.ly/2Z78hZk</t>
  </si>
  <si>
    <t>CT1107</t>
  </si>
  <si>
    <t>https://bit.ly/2Z2MIZP</t>
  </si>
  <si>
    <t>CT1108</t>
  </si>
  <si>
    <t>Workplace table - Method of travel to work (2001 specification) by industry (2 digits) COVID-19</t>
  </si>
  <si>
    <t>Area of workplace: England and Wales, Local Authorities, Elsewhere</t>
  </si>
  <si>
    <t>https://bit.ly/2y3JfPw</t>
  </si>
  <si>
    <t>CT1109</t>
  </si>
  <si>
    <t>Workplace table - Distance travelled to work by industry (2 digits) COVID-19</t>
  </si>
  <si>
    <t>https://bit.ly/3cy2X4U</t>
  </si>
  <si>
    <t>CT1110</t>
  </si>
  <si>
    <t>Method of travel to work (2001 specification) by sex by religion</t>
  </si>
  <si>
    <t>England and Wales, Regions, 2011 Census merged local authorities</t>
  </si>
  <si>
    <t>https://bit.ly/3d8qWIn</t>
  </si>
  <si>
    <t>CT1111</t>
  </si>
  <si>
    <t>Age (4,Any other ages) by students Indicator living in the area out of term-time</t>
  </si>
  <si>
    <t>Out of term location: England and Wales, 2011 Merged Local Authorities</t>
  </si>
  <si>
    <t>All usual residents living in the area  out of term-time</t>
  </si>
  <si>
    <t>https://bit.ly/3g6v5hP</t>
  </si>
  <si>
    <t>CT1112</t>
  </si>
  <si>
    <t>Sex by age by religion by passport held COVID-19</t>
  </si>
  <si>
    <t>National to region </t>
  </si>
  <si>
    <t>https://bit.ly/2zf93sC</t>
  </si>
  <si>
    <t>CT1113</t>
  </si>
  <si>
    <t>Sex by age by religion by ethnic group COVID-19</t>
  </si>
  <si>
    <t>https://bit.ly/2TnWX7w</t>
  </si>
  <si>
    <t>CT1114</t>
  </si>
  <si>
    <t>Sex by age by religion by country of birth COVID-19</t>
  </si>
  <si>
    <t>https://bit.ly/3cNZMq7</t>
  </si>
  <si>
    <t>CT1115</t>
  </si>
  <si>
    <t>Sex by religion by ethnic group COVID-19</t>
  </si>
  <si>
    <t xml:space="preserve">All infants (aged 0) </t>
  </si>
  <si>
    <t>https://bit.ly/2LM2obV</t>
  </si>
  <si>
    <t>CT1116</t>
  </si>
  <si>
    <t>Sex by age by long-term health problem or disability by passport held COVID-19</t>
  </si>
  <si>
    <t>https://bit.ly/2AiJ83e</t>
  </si>
  <si>
    <t>CT1117</t>
  </si>
  <si>
    <t>Sex by age by long-term health problem or disability by country of birth COVID-19</t>
  </si>
  <si>
    <t>https://bit.ly/2B5tZ5L</t>
  </si>
  <si>
    <t>CT1118</t>
  </si>
  <si>
    <t>Origin Destination Workplace - Bespoke method of travel to work (2001 specification) by area of residence (origin) by area of workplace (destination) by bespoke industry (2 digits) COVID-19</t>
  </si>
  <si>
    <t>Area of residence: NUTS 2 (2015)</t>
  </si>
  <si>
    <t>https://bit.ly/2Y8luQr</t>
  </si>
  <si>
    <t>CT1119</t>
  </si>
  <si>
    <t>Family status (parents only) by industry (2 digits) COVID-19</t>
  </si>
  <si>
    <t>England and Wales, 2011 Census Merged local authority</t>
  </si>
  <si>
    <t>All parents (usual residents) aged 16 or over in employment the week before the Census living with at least one dependent child in family aged under 16</t>
  </si>
  <si>
    <t>https://bit.ly/3hl6rKP</t>
  </si>
  <si>
    <t>CT1120</t>
  </si>
  <si>
    <t>Industry (2 digits) COVID-19</t>
  </si>
  <si>
    <t>All adults (usual residents) aged 16 or over in employment the week before the Census living in households</t>
  </si>
  <si>
    <t>https://bit.ly/3cSl0lN</t>
  </si>
  <si>
    <t>CT1121</t>
  </si>
  <si>
    <t>Communal establishmnet type; Position in communal establishment COVID-19</t>
  </si>
  <si>
    <t>All communal establishments; All usual residents in communal establishments</t>
  </si>
  <si>
    <t>https://bit.ly/2UxF8n3</t>
  </si>
  <si>
    <t>CT1122</t>
  </si>
  <si>
    <t>Communal establishment ID by communal establishment type by age distribution COVID-19</t>
  </si>
  <si>
    <t>https://bit.ly/3f7fld0</t>
  </si>
  <si>
    <t>CT1123</t>
  </si>
  <si>
    <t>Tenure by ethnic group of Household Reference Person (HRP) - Number and percentage</t>
  </si>
  <si>
    <t>Local authority of Harborough (East Midlands region)</t>
  </si>
  <si>
    <t>https://bit.ly/2Oosm6z</t>
  </si>
  <si>
    <t>CT1124</t>
  </si>
  <si>
    <t>County of Leicestershire (East Midlands region)</t>
  </si>
  <si>
    <t>https://bit.ly/32wba7N</t>
  </si>
  <si>
    <t>CT1125</t>
  </si>
  <si>
    <t>Sex by proficiency in English by ethnic group - Number and percentage</t>
  </si>
  <si>
    <t xml:space="preserve">All usual residents aged 3 and over </t>
  </si>
  <si>
    <t>https://bit.ly/3953KJS</t>
  </si>
  <si>
    <t>CT1126</t>
  </si>
  <si>
    <t xml:space="preserve">All usual residents aged 3 or over </t>
  </si>
  <si>
    <t>https://bit.ly/30bwZGL</t>
  </si>
  <si>
    <t>CT1127</t>
  </si>
  <si>
    <t>https://bit.ly/391qWbY</t>
  </si>
  <si>
    <t>CT1128</t>
  </si>
  <si>
    <t>https://bit.ly/3evGMg7</t>
  </si>
  <si>
    <t>CT1129</t>
  </si>
  <si>
    <t>Main langugae</t>
  </si>
  <si>
    <t>England and Wales, 2011 Census Merged local authorites</t>
  </si>
  <si>
    <t>All usual residents aged 3 or over with Indian ethnic group</t>
  </si>
  <si>
    <t>https://bit.ly/2OBbp9j</t>
  </si>
  <si>
    <t>CT1130</t>
  </si>
  <si>
    <t>Child birth order by Mother's country of birth (selected countries) by Mother's ethnic group (selected ethnic group; remainder) by sex of children (Restrictions – see advisory notes)</t>
  </si>
  <si>
    <t>All dependent children aged 14 and under born in the UK (Restrictions – see advisory notes)</t>
  </si>
  <si>
    <t>https://bit.ly/3l2HSTU</t>
  </si>
  <si>
    <t>CT1131</t>
  </si>
  <si>
    <t>Selected ethnic groups by selected main languages</t>
  </si>
  <si>
    <t>England and Wales, 2011 Census Merged local authorities</t>
  </si>
  <si>
    <t>https://bit.ly/2D9q2y2</t>
  </si>
  <si>
    <t>CT1132</t>
  </si>
  <si>
    <t>Selected main languages</t>
  </si>
  <si>
    <t>All usual residents aged 3 or over who cannot speak English well or cannot speak English</t>
  </si>
  <si>
    <t>https://bit.ly/32YyyuJ</t>
  </si>
  <si>
    <t>CT1133</t>
  </si>
  <si>
    <t>Bespoke industry (aggregated 4 digits) by sex by age</t>
  </si>
  <si>
    <t>All usual residents aged 16 or over in employment the week before the Census with an occupation of careers advisors and vocational guidance specialists (code 3564)</t>
  </si>
  <si>
    <t>https://bit.ly/30RwenJ</t>
  </si>
  <si>
    <t>CT1134</t>
  </si>
  <si>
    <t>Bespoke industry (aggregated 4 digits) by ethnic group</t>
  </si>
  <si>
    <t>https://bit.ly/3akq6r7</t>
  </si>
  <si>
    <t>CT1135</t>
  </si>
  <si>
    <t>Bespoke industry (aggregated 4 digits) by long-term health problem or disability</t>
  </si>
  <si>
    <t>https://bit.ly/2DWmAY9</t>
  </si>
  <si>
    <t>CT1136</t>
  </si>
  <si>
    <t>Bespoke industry (aggregated 4 digits) by selected qualifications gained (Qualifications 08, 10, 11)</t>
  </si>
  <si>
    <t>https://bit.ly/33QSSyt</t>
  </si>
  <si>
    <t>CT1137</t>
  </si>
  <si>
    <t>Bespoke industry (aggregated 4 digits) by highest qualification</t>
  </si>
  <si>
    <t>https://bit.ly/2PL1771</t>
  </si>
  <si>
    <t>CT1138</t>
  </si>
  <si>
    <t>Bespoke industry (aggregated 4 digits) by hours worked</t>
  </si>
  <si>
    <t>https://bit.ly/2XRX9hx</t>
  </si>
  <si>
    <t>CT1139</t>
  </si>
  <si>
    <t>Bespoke passport held (single and dual passports held) by ethnic group</t>
  </si>
  <si>
    <t xml:space="preserve">All usual residents aged 16 and over </t>
  </si>
  <si>
    <t>https://bit.ly/2PKhscb</t>
  </si>
  <si>
    <t>CT1140</t>
  </si>
  <si>
    <t>Economic activity by occupation (1 digit) by ethnic group by highest level of qualification</t>
  </si>
  <si>
    <t>https://bit.ly/30ReDMV</t>
  </si>
  <si>
    <t>CT1141</t>
  </si>
  <si>
    <t>Ethnic group of Household Reference Person (HRP) by household size</t>
  </si>
  <si>
    <t>England and Wales, regions, 2011 Census Merged Local Authorities</t>
  </si>
  <si>
    <t>https://bit.ly/2Dhu7kn</t>
  </si>
  <si>
    <t>CT1142</t>
  </si>
  <si>
    <t>Ethnic group by household size</t>
  </si>
  <si>
    <t>https://bit.ly/2DshkeH</t>
  </si>
  <si>
    <t>CT1143</t>
  </si>
  <si>
    <t>Bespoke country of birth and religion (Born in Iran with Muslim religion; born in Israel with Jewish religion)</t>
  </si>
  <si>
    <t>Selected wards: Hendon and West Finchley (Barnet London Borough); Kilburn and Willesden Green (Brent London Borough)</t>
  </si>
  <si>
    <t>https://bit.ly/33TFEzr</t>
  </si>
  <si>
    <t>CT1144</t>
  </si>
  <si>
    <t>Ethnic group by number of dependant children in family</t>
  </si>
  <si>
    <t xml:space="preserve">All dependent children in family </t>
  </si>
  <si>
    <t xml:space="preserve">https://bit.ly/363aj03 </t>
  </si>
  <si>
    <t>CT1145</t>
  </si>
  <si>
    <t>https://bit.ly/33Rez0Y</t>
  </si>
  <si>
    <t>CT1146</t>
  </si>
  <si>
    <t>Output areas in selected local authorities (South East region)</t>
  </si>
  <si>
    <t>https://bit.ly/3lBIUHa</t>
  </si>
  <si>
    <t>CT1147</t>
  </si>
  <si>
    <t>tenure by number of bedrooms</t>
  </si>
  <si>
    <t>https://bit.ly/32AJKwu</t>
  </si>
  <si>
    <t>CT1149</t>
  </si>
  <si>
    <t>Sex by age by country of birth (EU only)</t>
  </si>
  <si>
    <t>sex by age by country of birth (eu only)</t>
  </si>
  <si>
    <t>All usual residents born in the EU</t>
  </si>
  <si>
    <t>https://bit.ly/33GYjzj</t>
  </si>
  <si>
    <t>CT1151</t>
  </si>
  <si>
    <t>Theme table on language: Accommodation type by main language; proficiency in English</t>
  </si>
  <si>
    <t>MSOAs in North East Lincolnshire Unitary Authority and North Lincolnshire Unitary Authority (Yorkshire and The Humber region); local authorities and MSOAs in Lincolnshire county (East Midlands region); MSOAs in Kings Lynn and West Norfolk local authority (East of England region)</t>
  </si>
  <si>
    <t>All usual residents ages 3 or over in households (threshold 20+ usual residents living in a caravan or other mobile or temporary structure)</t>
  </si>
  <si>
    <t>https://bit.ly/2NDBdV2</t>
  </si>
  <si>
    <t>CT1152</t>
  </si>
  <si>
    <t>Theme table on household: Accommodation type by number of rooms; number of bedrooms; central heating; tenure; landlord type; car or van availibility</t>
  </si>
  <si>
    <t>All usual residents in households (threshold 20+ usual residents living in a caravan or other mobile or temporary structure)</t>
  </si>
  <si>
    <t>https://bit.ly/2NCePLM</t>
  </si>
  <si>
    <t>CT1153</t>
  </si>
  <si>
    <t>Theme table on labour market: Accommodation type by economic activity; ever worked indicator</t>
  </si>
  <si>
    <t>All residents aged 16 or over in households (threshold 20+ usual residents living in a caravan or other mobile or temporary structure)</t>
  </si>
  <si>
    <t>https://bit.ly/3cgKrkf</t>
  </si>
  <si>
    <t>CT1154</t>
  </si>
  <si>
    <t>Theme table on current employment: Accommodation type by occupation (1 digit); Industry (1 digit); method of travel to work (2001 Census specification); hours worked</t>
  </si>
  <si>
    <t>All usual residents aged 16 or over in employment the week before the Census, living in households (threshold 20+ usual residents living in a caravan or other mobile or temporary structure)</t>
  </si>
  <si>
    <t>https://bit.ly/39l6O64</t>
  </si>
  <si>
    <t>CT1155</t>
  </si>
  <si>
    <t>MSOAs in London Borough of Greenwich</t>
  </si>
  <si>
    <t>https://bit.ly/3gAHcUX</t>
  </si>
  <si>
    <t>CT1156</t>
  </si>
  <si>
    <t>Number of ethnic groups in the area</t>
  </si>
  <si>
    <t xml:space="preserve">England and Wales, Parliamentary Constituencies </t>
  </si>
  <si>
    <t xml:space="preserve">Number of ethnic groups in the area </t>
  </si>
  <si>
    <t>https://bit.ly/3lBArTA</t>
  </si>
  <si>
    <t>CT1157</t>
  </si>
  <si>
    <t>Accommodation type(excluding caravans or other mobile or temporary structures) by tenure by number of bedrooms by car or van availability</t>
  </si>
  <si>
    <t>LSOAs in Guildford local authority (South East of England region)</t>
  </si>
  <si>
    <t>https://bit.ly/2LLu2t7</t>
  </si>
  <si>
    <t>CT1158</t>
  </si>
  <si>
    <t>Origin Destination Migration: Inflow</t>
  </si>
  <si>
    <t>Origin: Area of residence one year before the Census: Local authorities in England and Wales; Scotland or Northern Ireland or outside the UK (as one combined area) Destination: Area of residence on Census day (27 March 2011): MSOAs in North East Lincolnshire Unitary Authority, North Lincolnshire Unitary Authority (Yorkshire and The Humber region), Lincolnshire county (East of England region) and King's Lynn and West Norfolk local authority (East of England region)</t>
  </si>
  <si>
    <t>All migrants aged 1 or over living in a caravan or other mobile or temporary structure</t>
  </si>
  <si>
    <t>https://bit.ly/39jgVZq</t>
  </si>
  <si>
    <t>CT1159</t>
  </si>
  <si>
    <t>Origin Destination Migration: Outflow</t>
  </si>
  <si>
    <t>Origin: Area of residence one year before the Census: MSOAs in North East Lincolnshire Unitary Authority, North Lincolnshire Unitary Authority (Yorkshire and The Humber region), Lincolnshire county (East Midlands region) and King's Lynn and West Norfolk local authority (East of England region) Destination: Area of residence on Census day (27 March 2011): 2011 Census merged local authorities in England and Wales</t>
  </si>
  <si>
    <t>https://bit.ly/3ohugW7</t>
  </si>
  <si>
    <t>CT1160</t>
  </si>
  <si>
    <t>Origin Destination Wokplace: Distance travelled to work</t>
  </si>
  <si>
    <t>Origin: Area of residence: MSOAs in North East Lincolnshire Unitary Authority, North Lincolnshire Unitary Authority (Yorkshire and The Humber region), Lincolnshire county (East Midlands region) and King's Lynn and West Norfolk local authority (East of England region); Remainder of selected MSOAs. Destination: Area of workplace: Local authorities in England and Wales; Scotland or Northern Ireland (combined area); Offshore installation or outside the UK</t>
  </si>
  <si>
    <t>All usual residents aged 16 or over in employment the week before the Census, living in a caravan or other mobile or temporary structure (threshold 20+ usual residents living in a caravan or other mobile or temporary structure)</t>
  </si>
  <si>
    <t>https://bit.ly/39l9UqI</t>
  </si>
  <si>
    <t>CT1161</t>
  </si>
  <si>
    <t>Origin Destination Workplace: Distance travelled to work</t>
  </si>
  <si>
    <t>Origin: Area of residence: MSOAs in North East Lincolnshire Unitary Authority, North Lincolnshire Unitary Authority (Yorkshire and The Humber region), Lincolnshire county (East Midlands region) and King's Lynn and West Norfolk local authority (East of England region); Remainder of selected MSOAs. Destination: Area of workplace: MSOAs in North East Lincolnshire Unitary Authority, North Lincolnshire Unitary Authority (Yorkshire and The Humber region), Lincolnshire county (East Midlands region) and King's Lynn and West Norfolk local authority (East of England region)</t>
  </si>
  <si>
    <t>https://bit.ly/2M94PJk</t>
  </si>
  <si>
    <t>CT1162</t>
  </si>
  <si>
    <t>Sex by age by country of birth (UK, Brazil, India, Somalia, Rest of the world)</t>
  </si>
  <si>
    <t>https://bit.ly/3t109WC</t>
  </si>
  <si>
    <t>CT1163</t>
  </si>
  <si>
    <t>Economic activity by country of birth (UK, Brazil, India, Somalia, Rest of world)</t>
  </si>
  <si>
    <t>economic activity by country of birth (uk,brazil,india,somalia,rest of world)</t>
  </si>
  <si>
    <t>All usual residents aged 16 and over</t>
  </si>
  <si>
    <t>https://bit.ly/3ciBNln</t>
  </si>
  <si>
    <t>CT1164</t>
  </si>
  <si>
    <t>Occupation (1 digit) by country of birth (UK, Brazil, India, Somalia, Rest of world) by industry (1 digit)</t>
  </si>
  <si>
    <t>occupation (1 digit) by country of birth (uk, brazil, india, somalia, rest of world) by industry (1 digit)</t>
  </si>
  <si>
    <t>https://bit.ly/3j1s1We</t>
  </si>
  <si>
    <t>CT1165</t>
  </si>
  <si>
    <t>Household composition by country of birth (UK, Brazil, India, Somalia, Rest of world)</t>
  </si>
  <si>
    <t>household composition by country of birth (uk, brazil, india, somalia, rest of world)</t>
  </si>
  <si>
    <t>https://bit.ly/2L0CxAr</t>
  </si>
  <si>
    <t>CT1166</t>
  </si>
  <si>
    <t>MSOAs in Central Bedfordshire Unitary Authority (East of England)</t>
  </si>
  <si>
    <t>All households (excluding caravans or other mobile or temporary structures</t>
  </si>
  <si>
    <t>https://bit.ly/3iLnFSF</t>
  </si>
  <si>
    <t>CT1167</t>
  </si>
  <si>
    <t>accomodation type (excluding caravans or other mobile or temporary structures) by tenure by number of rooms by car or van availability</t>
  </si>
  <si>
    <t>Selected LSOAs in Slough Unitary Authority: Slough 012D, Slough 013B, Slough 013E and Slough 013F (South East region)</t>
  </si>
  <si>
    <t>https://bit.ly/36dMj9F</t>
  </si>
  <si>
    <t>CT1168</t>
  </si>
  <si>
    <t>sex by age</t>
  </si>
  <si>
    <t>https://bit.ly/2MAb0G9</t>
  </si>
  <si>
    <t>CT1169</t>
  </si>
  <si>
    <t>Sex by age (0-15, SYOA 16-99, 100+)</t>
  </si>
  <si>
    <t>https://bit.ly/3ptmUAj</t>
  </si>
  <si>
    <t>CT1170</t>
  </si>
  <si>
    <t xml:space="preserve">Accommodation type (excluding caravans or other mobile or temporary structures) by tenure (excluding living rent free) by number of bedrooms by car or van availibility </t>
  </si>
  <si>
    <t xml:space="preserve">Accommodation type (excluding caravans or other mobile or temporary structures) by tenue (excluding living rent free) by number of bedrooms by car or van availibility </t>
  </si>
  <si>
    <t>MSOA's in the London Borough of Bexley and the London Borough of Bromley</t>
  </si>
  <si>
    <t>All households (excluding caravans or mobile or temporary structures, and rent free)</t>
  </si>
  <si>
    <t>https://bit.ly/3cKKsgr</t>
  </si>
  <si>
    <t>CT1171</t>
  </si>
  <si>
    <t>Method of travel to work (2001 specification) by car or van availibility</t>
  </si>
  <si>
    <t>MSOAs and LSOAs in the London Borough of Bexley and the London Borough of Bromley</t>
  </si>
  <si>
    <t>https://bit.ly/3rvNQ3f</t>
  </si>
  <si>
    <t>CT1172</t>
  </si>
  <si>
    <t>Accommodation type (excluding caravans or other mobile or temporary structures) by tenure (excluding living rent free) by number of bedrooms by car or van availibility</t>
  </si>
  <si>
    <t>LSOAs in the London Borough of Bexley and the London Borough of Bromley</t>
  </si>
  <si>
    <t>All households (excluding caravans or other mobile or temporary structures, and rent free)</t>
  </si>
  <si>
    <t>https://bit.ly/3oNoc8l</t>
  </si>
  <si>
    <t>CT1173</t>
  </si>
  <si>
    <t>Age by general health by highest level of qualification by economic activity</t>
  </si>
  <si>
    <t>age by general health by highest level of qualification by economoc activity</t>
  </si>
  <si>
    <t>https://bit.ly/3kKRPXp</t>
  </si>
  <si>
    <t>CT1174</t>
  </si>
  <si>
    <t>Age by country of birth (UK, Bespoke Commonwealth, Rest of EU, Rest of world) by economic activity</t>
  </si>
  <si>
    <t>age by country of birth (uk,bespoke commonwealth,rest of eu, (rest of world) by economic activity</t>
  </si>
  <si>
    <t>https://bit.ly/2OjNrCH</t>
  </si>
  <si>
    <t>CT1178</t>
  </si>
  <si>
    <t>Tenure by occupancy rating (bedrooms) by ethnic group</t>
  </si>
  <si>
    <t>tenure by occupancy rating (bedrooms) by ethnic group</t>
  </si>
  <si>
    <t>https://bit.ly/3mS2hQ2</t>
  </si>
  <si>
    <t>CT1179</t>
  </si>
  <si>
    <t>Tenure by occupancy (bedrooms) by ethnis group</t>
  </si>
  <si>
    <t>https://bit.ly/3gSkx7T</t>
  </si>
  <si>
    <t>CT1180</t>
  </si>
  <si>
    <t>Age by country of birth (UK, Bespoke Commonwealth, Rest of EU, Rest of world) by sex</t>
  </si>
  <si>
    <t>age by country of birth (uk, bespoke commonwealth, rest of eu, rest of world) by sex</t>
  </si>
  <si>
    <t>https://bit.ly/3bEm4wc</t>
  </si>
  <si>
    <t>CT1181</t>
  </si>
  <si>
    <t>Age by country of birth (UK, Bespoke Commonwealth, Rest of EU, Rest of world) by ethnic group</t>
  </si>
  <si>
    <t>age by country of birth (uk, bespoke commonwealth, rest of eu, rest of world) by ethnic group</t>
  </si>
  <si>
    <t>https://bit.ly/3l73Bvt</t>
  </si>
  <si>
    <t>CT1184</t>
  </si>
  <si>
    <t>Specified main language: Sign languages</t>
  </si>
  <si>
    <t>https://bit.ly/3rnVPyC</t>
  </si>
  <si>
    <t>CT1185</t>
  </si>
  <si>
    <t>Central heating by household size by number of bedrooms by activity last week by occupation/former occupation (1 digit)</t>
  </si>
  <si>
    <t>https://bit.ly/2RB8XEZ</t>
  </si>
  <si>
    <t>CT1186</t>
  </si>
  <si>
    <t>All usual residents living in the communal establishment type: Other establishment:  Education (residents only)</t>
  </si>
  <si>
    <t>https://bit.ly/3cWVgYl</t>
  </si>
  <si>
    <t>CT1187</t>
  </si>
  <si>
    <t>Proficiency in English by specified main language by passport held by country of birth (Born in the UK, Born outisde the UK)</t>
  </si>
  <si>
    <t>https://bit.ly/3rrsHIm</t>
  </si>
  <si>
    <t>CT1188</t>
  </si>
  <si>
    <t>IMD2019 based on 2011 LSOAa in Wales</t>
  </si>
  <si>
    <t>https://bit.ly/39uzLvD</t>
  </si>
  <si>
    <t>CT1189</t>
  </si>
  <si>
    <t>Accommodation type (excluding caravans or other mobile or temporary structures) by age by  tenure by number of bedrooms by sex</t>
  </si>
  <si>
    <t>accommodation type (excluding caravans or other mobile or temporary structures) by age by tenure by number of bedrooms by sex</t>
  </si>
  <si>
    <t>https://bit.ly/3nMYhke</t>
  </si>
  <si>
    <t>CT1190</t>
  </si>
  <si>
    <t>Sex by age by long-term health problem or disability by general health</t>
  </si>
  <si>
    <t>2020 Local Health Boards (Wales)</t>
  </si>
  <si>
    <t>https://bit.ly/3Ey8OG1</t>
  </si>
  <si>
    <t>CT1191</t>
  </si>
  <si>
    <t>Sex by age (SYOA) 0 to 99, 100+) by religion by residence type</t>
  </si>
  <si>
    <t>https://bit.ly/39ez6OV</t>
  </si>
  <si>
    <t>CT1192</t>
  </si>
  <si>
    <t>Sex by age (SYOA 0 to 99, 100+) by ethnic group by residence type</t>
  </si>
  <si>
    <t>https://bit.ly/3oJ6ZQN</t>
  </si>
  <si>
    <t>CT1193</t>
  </si>
  <si>
    <t>https://bit.ly/3DoMugo</t>
  </si>
  <si>
    <t>CT1196</t>
  </si>
  <si>
    <t xml:space="preserve">Date of birth of youngest child (Day, Month, Year) by family status (Mothers only) by economic activity of mother </t>
  </si>
  <si>
    <t>All mothers whose youngest child was born between 1st April 1992 and 27th March 2011</t>
  </si>
  <si>
    <t>https://bit.ly/3nQcEmd</t>
  </si>
  <si>
    <t>CT1197</t>
  </si>
  <si>
    <t>Date of birth of youngest child (Day, Month,Year) by economic activity of mother by bespoke highest level of qualification of mother (excluding Apprenticeship and Other qualifications)</t>
  </si>
  <si>
    <t>All mothers whose youngest child was born between 1st April 1992 and 27th March 2011, excluding those whose highest level of qualification is Apprenticeship or Other qualifications</t>
  </si>
  <si>
    <t>https://bit.ly/3wb5Zql</t>
  </si>
  <si>
    <t>CT1198</t>
  </si>
  <si>
    <t>London Regions</t>
  </si>
  <si>
    <t>https://bit.ly/3qr1My0</t>
  </si>
  <si>
    <t>CT1199</t>
  </si>
  <si>
    <t>Religion</t>
  </si>
  <si>
    <t>https://bit.ly/3qys1Tg</t>
  </si>
  <si>
    <t>CT1200</t>
  </si>
  <si>
    <t>MSOAs in London Borough of Newham</t>
  </si>
  <si>
    <t xml:space="preserve">https://bit.ly/3nQIfp6 </t>
  </si>
  <si>
    <t>CT1201</t>
  </si>
  <si>
    <t>Country of Birth by Local Authority Districts</t>
  </si>
  <si>
    <t>England and Wales, County/Unitary Authority (Cornwall UA and Isles of Scilly UA merged)</t>
  </si>
  <si>
    <t>https://bit.ly/3FHB0W2</t>
  </si>
  <si>
    <t>CT1202</t>
  </si>
  <si>
    <t>Household composition and dependent children in household by household size</t>
  </si>
  <si>
    <t>https://bit.ly/3BXaPKX</t>
  </si>
  <si>
    <t>CT1203</t>
  </si>
  <si>
    <t>Origin destination Workplace: Area of residence by area of workplace</t>
  </si>
  <si>
    <t>Origin: Area of residence: All MSOAs in Greater Manchester
Destination: Area of Workplace: All MSOAs in England and Wales; Scotland or Northern Ireland (combined area); Offshore installation (E, W and NI only); Outside the UK</t>
  </si>
  <si>
    <t>All usual residents aged 16 or over in employment the week before the Census with an occupation of Retail and Hospitality (Threshold 5+ usual residents)</t>
  </si>
  <si>
    <t>https://bit.ly/3K9uoTj</t>
  </si>
  <si>
    <t>CT1204</t>
  </si>
  <si>
    <t>Age by industry (Human health and social work activities + other) by Welsh language skills (detailed)</t>
  </si>
  <si>
    <t>Age by industry (selected category + remainder) by Welsh language skills (detailed)</t>
  </si>
  <si>
    <t>https://bit.ly/3tPHAqI</t>
  </si>
  <si>
    <t>CT1205</t>
  </si>
  <si>
    <t>https://bit.ly/3wMv9hh</t>
  </si>
  <si>
    <t>CT1206</t>
  </si>
  <si>
    <t>Sex by age by ethnic group by occupation (selected 3 digits)</t>
  </si>
  <si>
    <t>Regions in England</t>
  </si>
  <si>
    <t>https://bit.ly/3JkNkO0</t>
  </si>
  <si>
    <t>CT1207</t>
  </si>
  <si>
    <t>Sex by month and year of birth by general health by highest level of qualification</t>
  </si>
  <si>
    <t>All usual residents aged 16 or over born in England and Wales between January 1925 and December 1992</t>
  </si>
  <si>
    <t>https://bit.ly/3Krqo0W</t>
  </si>
  <si>
    <t>CT1208</t>
  </si>
  <si>
    <t>IMD2019 Quintiles based on 2011 LSOAs in England</t>
  </si>
  <si>
    <t>https://bit.ly/3rAaHNd</t>
  </si>
  <si>
    <t>CT1209</t>
  </si>
  <si>
    <t>https://bit.ly/3jSYzTh</t>
  </si>
  <si>
    <t>CT1210</t>
  </si>
  <si>
    <t>Workplace table: Occupation (4 digits) by Industry (2 digits by sex</t>
  </si>
  <si>
    <t>Area of workplace: Regions, Scotland or Northern Ireland or an offshore installation or outside the UK (as one combined area</t>
  </si>
  <si>
    <t>All usual residents aged 16 and over in employment the week before the Census</t>
  </si>
  <si>
    <t>https://bit.ly/3RmpKEo</t>
  </si>
  <si>
    <t>CT1211</t>
  </si>
  <si>
    <t>Workplace table: Occupation (4 digits) by age</t>
  </si>
  <si>
    <t>Area of workplace: National to 2011 Census Merged Local Authorities, Scotland, or Northern Ireland or an offshore installation or outside the UK (as one combined area)</t>
  </si>
  <si>
    <t>All usual residents aged 16 or over in employment a week before the Census</t>
  </si>
  <si>
    <t>https://bit.ly/3E2SAGR</t>
  </si>
  <si>
    <t>CT1212</t>
  </si>
  <si>
    <t>Workplace table: Industry (2 digits) by age</t>
  </si>
  <si>
    <t>All usual residents aged 16 or over in employment before the Census</t>
  </si>
  <si>
    <t>https://bit.ly/3rgtNHP</t>
  </si>
  <si>
    <t>CT1213</t>
  </si>
  <si>
    <t>Workplace table: Industry (2 digits) by sex</t>
  </si>
  <si>
    <t>https://bit.ly/3dSd5eM</t>
  </si>
  <si>
    <t>Sex Time series Census 1981 to 2011: Census Time series 1981, 1991, 2001, 2011, 2021 - Sex</t>
  </si>
  <si>
    <t xml:space="preserve">https://bit.ly/3yoALiu </t>
  </si>
  <si>
    <t>CT1215</t>
  </si>
  <si>
    <t xml:space="preserve">Age Time series Census 1981 to 2011: Census Time series 1981, 1991, 2001, 2011, 2021 - Age </t>
  </si>
  <si>
    <t xml:space="preserve">https://bit.ly/3OJJYah </t>
  </si>
  <si>
    <t>CT1216</t>
  </si>
  <si>
    <t>Sex by age Time series Census 1981 to 2011: Census Time series 1981, 1991, 2001, 2011, 2021 - Sex by age</t>
  </si>
  <si>
    <t xml:space="preserve">https://bit.ly/3QPCKDy </t>
  </si>
  <si>
    <t>CT1217</t>
  </si>
  <si>
    <t>Population density Time series Census 1981 to 2011: Census Time series 1981, 1991, 2001, 2011, 2021 - Population density</t>
  </si>
  <si>
    <t>Population density (number of persons per square kilometre)</t>
  </si>
  <si>
    <t xml:space="preserve">https://bit.ly/39SnHIv </t>
  </si>
  <si>
    <t>CT1219</t>
  </si>
  <si>
    <t>Sex by month and year of birth by occupation (3 digits) by highest level of qualification</t>
  </si>
  <si>
    <t>https://bit.ly/3voIcnY</t>
  </si>
  <si>
    <t>CT1220</t>
  </si>
  <si>
    <t>Workplace table: Distance travelled to work by tenure (excluding rent free')</t>
  </si>
  <si>
    <t>Area of workplace: selected local authorities: Newcastle upon Tyne, Liverpool, Manchester, Leeds, Nottingham UA, Birmingham, Luton UA, City of London, Westminster, Milton Keynes, Bristol; City of UA, Cardiff</t>
  </si>
  <si>
    <t>All usual residents aged 16 and over in employment the week before the Census, living in households (excluding 'Living rent free')</t>
  </si>
  <si>
    <t>https://bit.ly/3QuzGNe</t>
  </si>
  <si>
    <t>CT1221</t>
  </si>
  <si>
    <t>Top 100 country of birth</t>
  </si>
  <si>
    <t>https://bit.ly/3fmvpgK</t>
  </si>
  <si>
    <t>CT1222</t>
  </si>
  <si>
    <t>Top 100 passport held</t>
  </si>
  <si>
    <t>https://bit.ly/3U9p6Mc</t>
  </si>
  <si>
    <t>CT1223</t>
  </si>
  <si>
    <t>Sex by age by bespoke country of birth</t>
  </si>
  <si>
    <t>https://bit.ly/3TuSBaB</t>
  </si>
  <si>
    <t>CT1224</t>
  </si>
  <si>
    <t>Age (5 year age bands)</t>
  </si>
  <si>
    <t>All Household Reference Persons aged 16 or over, living in one person households</t>
  </si>
  <si>
    <t>https://bit.ly/3GB5A6n</t>
  </si>
  <si>
    <t>CT1225</t>
  </si>
  <si>
    <t>https://bit.ly/3vWfZo6</t>
  </si>
  <si>
    <t>CT1226</t>
  </si>
  <si>
    <t>Living arrangements by age</t>
  </si>
  <si>
    <t>https://bit.ly/3vUXlgo</t>
  </si>
  <si>
    <t>CT1227</t>
  </si>
  <si>
    <t>Living arrangements by sex</t>
  </si>
  <si>
    <t>https://bit.ly/3GxGR2S</t>
  </si>
  <si>
    <t>CT1228</t>
  </si>
  <si>
    <t>Age (SYOA to 85 or over) by selected family status (non-dependent children only)</t>
  </si>
  <si>
    <t>All non-dependent children</t>
  </si>
  <si>
    <t>https://bit.ly/3ZFoO3B</t>
  </si>
  <si>
    <t>CT1229</t>
  </si>
  <si>
    <t>Second address type</t>
  </si>
  <si>
    <t>Area of usual residence: England and Wales, Local Authorities based on 2021 boundaries</t>
  </si>
  <si>
    <t>https://bit.ly/3GpOMPC</t>
  </si>
  <si>
    <t>CT1230</t>
  </si>
  <si>
    <t>Age (0 to 17; 18 or over) by second address type</t>
  </si>
  <si>
    <t>https://bit.ly/3IFLfzj</t>
  </si>
  <si>
    <t>CT1231</t>
  </si>
  <si>
    <t>Wholly moving household by household composition (2021 specification)</t>
  </si>
  <si>
    <t>https://bit.ly/3Wi9KGd</t>
  </si>
  <si>
    <t>CT1232</t>
  </si>
  <si>
    <t>Country of Birth (2021 specification) by passport held (UK, EU, non-EU, no passport held)</t>
  </si>
  <si>
    <t>https://bit.ly/3k5OoOH</t>
  </si>
  <si>
    <t>CT1233</t>
  </si>
  <si>
    <t>Top 60 country of birth</t>
  </si>
  <si>
    <t>All usual residents who arrived in the UK between 1st April 2010 and 27th March 2011 (Census day)</t>
  </si>
  <si>
    <t>https://bit.ly/3Xmexah</t>
  </si>
  <si>
    <t>CT1234</t>
  </si>
  <si>
    <t>Top 60 passport held</t>
  </si>
  <si>
    <t>https://bit.ly/3GxMw8X</t>
  </si>
  <si>
    <t>CT1235</t>
  </si>
  <si>
    <t>Economic activity status (2021 specification)</t>
  </si>
  <si>
    <t>National to local authority based on 2021 boundaries</t>
  </si>
  <si>
    <t>https://bit.ly/3WbwSq6</t>
  </si>
  <si>
    <t>CT1236</t>
  </si>
  <si>
    <t>Industry (2 digits) (2021 specification)</t>
  </si>
  <si>
    <t>https://bit.ly/3jaOYKs</t>
  </si>
  <si>
    <t>CT1237</t>
  </si>
  <si>
    <t>Selected family status (non-dependant children only)</t>
  </si>
  <si>
    <t>England and Wales, Local Authorities based on 2021 boundaries</t>
  </si>
  <si>
    <t>All non-dependant children</t>
  </si>
  <si>
    <t>https://bit.ly/3CEmW15</t>
  </si>
  <si>
    <t>CT1238</t>
  </si>
  <si>
    <t>Age (SYOA to 85 or over) by second address type</t>
  </si>
  <si>
    <t>Area of usual residence: England and Wales</t>
  </si>
  <si>
    <t>https://bit.ly/3QxOFpR</t>
  </si>
  <si>
    <t>CT1239</t>
  </si>
  <si>
    <t>Living arrangements (extended) by year of arrival in the UK</t>
  </si>
  <si>
    <t>https://bit.ly/3X6s3zk</t>
  </si>
  <si>
    <t>CT1240</t>
  </si>
  <si>
    <t>Age (SYOA 0 to 99, 100  or over) by sex by ethnic groups (18 groups)</t>
  </si>
  <si>
    <t>https://bit.ly/3WeJSuH</t>
  </si>
  <si>
    <t>CT1241</t>
  </si>
  <si>
    <t>Ethnic Group (based on QS211EW detailed list) by sex by age (SYOA to 85 or over)</t>
  </si>
  <si>
    <t>https://bit.ly/3XvH518</t>
  </si>
  <si>
    <t>CT1242</t>
  </si>
  <si>
    <t>Top 30 Country of birth</t>
  </si>
  <si>
    <t>top 30 country of birth</t>
  </si>
  <si>
    <t>All non-UK born short-term residents</t>
  </si>
  <si>
    <t>https://bit.ly/3GRGwYT</t>
  </si>
  <si>
    <t>CT1243</t>
  </si>
  <si>
    <t>Top 30 Passport held</t>
  </si>
  <si>
    <t>https://bit.ly/3J1Dynu</t>
  </si>
  <si>
    <t>CT1244</t>
  </si>
  <si>
    <t>Country of birth by econmic activity</t>
  </si>
  <si>
    <t>All non-UK born short-term residents aged 16 or over (threshold 3+ residents)</t>
  </si>
  <si>
    <t>https://bit.ly/3ZNX50E</t>
  </si>
  <si>
    <t>CT1245</t>
  </si>
  <si>
    <t>Ethnic group by accommodation type</t>
  </si>
  <si>
    <t>https://bit.ly/3Hx69jo</t>
  </si>
  <si>
    <t>CT1246</t>
  </si>
  <si>
    <t>Household size by household composition (2021 Specification)</t>
  </si>
  <si>
    <t>https://bit.ly/3j67R1u</t>
  </si>
  <si>
    <t>CT1247</t>
  </si>
  <si>
    <t>Household composition (2021 specification) by selected family status (non-dependent children only)</t>
  </si>
  <si>
    <t>https://bit.ly/3DgxraW</t>
  </si>
  <si>
    <t>CT1248</t>
  </si>
  <si>
    <t>Accommodation type</t>
  </si>
  <si>
    <t>https://bit.ly/3Hg2WDg</t>
  </si>
  <si>
    <t>CT1249</t>
  </si>
  <si>
    <t>Dwelling occupancy by dwelling type by tenure of dwelling</t>
  </si>
  <si>
    <t>All dwellings (excluding communal establishments)</t>
  </si>
  <si>
    <t>https://bit.ly/3l24MQZ</t>
  </si>
  <si>
    <t>CT1250</t>
  </si>
  <si>
    <t>Dwelling occupancy by dwelling type by accommodation type of dwelling</t>
  </si>
  <si>
    <t>https://bit.ly/3wO93K8</t>
  </si>
  <si>
    <t>CT1251</t>
  </si>
  <si>
    <t>Dwelling occupancy by dwelling type by accommodation type of dwelling by tenure of dwelling</t>
  </si>
  <si>
    <t>https://bit.ly/3JxFhkz</t>
  </si>
  <si>
    <t>CT1252</t>
  </si>
  <si>
    <t>Dwelling occupancy by dwelling type by central heating of dwelling</t>
  </si>
  <si>
    <t>https://bit.ly/3DwB7Wo</t>
  </si>
  <si>
    <t>CT1253</t>
  </si>
  <si>
    <t>Dwelling occupancy by dwelling type by central heating of dwelling by accommodation type of dwelling</t>
  </si>
  <si>
    <t>https://bit.ly/3HL6TBk</t>
  </si>
  <si>
    <t>CT1254</t>
  </si>
  <si>
    <t>Dwelling occupancy by dwelling type by number of bedrooms</t>
  </si>
  <si>
    <t>https://bit.ly/3XVRrIa</t>
  </si>
  <si>
    <t>CT1255</t>
  </si>
  <si>
    <t>Dwelling occupancy by dwelling type by car or van availability</t>
  </si>
  <si>
    <t>https://bit.ly/3kOoYp5</t>
  </si>
  <si>
    <t>CT1256</t>
  </si>
  <si>
    <t>Age by sex by second address type</t>
  </si>
  <si>
    <t>https://bit.ly/3YDMgMT</t>
  </si>
  <si>
    <t>CT1257</t>
  </si>
  <si>
    <t>Age (SYOA) by sex by second address type</t>
  </si>
  <si>
    <t>https://bit.ly/3J63MU3</t>
  </si>
  <si>
    <t>CT1258</t>
  </si>
  <si>
    <t>Country of birth (born in the UK / born outside the UK) by second address type</t>
  </si>
  <si>
    <t>https://bit.ly/3ZUhDDF</t>
  </si>
  <si>
    <t>CT1259</t>
  </si>
  <si>
    <t>Second address type by bespoke location of second address by country of birth (born in the UK / born outside the UK)</t>
  </si>
  <si>
    <t>Area of usual residence: England and Wales. Location of second address: Same as local authority (2021 boundaries) of usual residence in England and Wales; A different local authority (2021 boundaries) in England and Wales; In Scotland or Northern Ireland; Outside of the UK"</t>
  </si>
  <si>
    <t xml:space="preserve">All usual residents with a second address </t>
  </si>
  <si>
    <t>https://bit.ly/3YCNiIV</t>
  </si>
  <si>
    <t>CT1260</t>
  </si>
  <si>
    <t>Area of usual residence by bespoke location of second address</t>
  </si>
  <si>
    <t>Area of usual residence: England and Wales, Local Authorities; Location of second address: Same as local authority of usual residence in England and Wales; A different local authority in England and Wales; Scotland or Northern Ireland; Outside of the UK</t>
  </si>
  <si>
    <t>All usual residents aged 0 to 17 in households, with another parent's or guardian's address as a second address</t>
  </si>
  <si>
    <t>https://bit.ly/3J9zD6g</t>
  </si>
  <si>
    <t>CT1261</t>
  </si>
  <si>
    <t>Area of usual residence; England and Wales, Local Authorities based on 2021 LA boundaries ; Location of second address: Same as local authority (2021 boundaries) of usual residence in England and Wales; A different local authority (2021 boundaries) in England and Wales; In Scotland or Northern Ireland; Outside of the UK</t>
  </si>
  <si>
    <t>https://bit.ly/3l6WJT9</t>
  </si>
  <si>
    <t>CT1262</t>
  </si>
  <si>
    <t>Age (SYOA to 90 or over) by sex by country of birth</t>
  </si>
  <si>
    <t>https://bit.ly/3IIQE8r</t>
  </si>
  <si>
    <t>CT1263</t>
  </si>
  <si>
    <t>Students in full-time education</t>
  </si>
  <si>
    <t>All students (usual residents) in full-time education aged 18 or over</t>
  </si>
  <si>
    <t>https://bit.ly/3l71Mmz</t>
  </si>
  <si>
    <t>CT1264</t>
  </si>
  <si>
    <t>International Students</t>
  </si>
  <si>
    <t>All international students (usual residents) aged 18 or over</t>
  </si>
  <si>
    <t>https://bit.ly/3L9SvEP</t>
  </si>
  <si>
    <t>CT1265</t>
  </si>
  <si>
    <t>International students by country of birth</t>
  </si>
  <si>
    <t>https://bit.ly/3JuKv07</t>
  </si>
  <si>
    <t>CT1266</t>
  </si>
  <si>
    <t>International students by Top 100 countries of birth</t>
  </si>
  <si>
    <t>National to countyr</t>
  </si>
  <si>
    <t>https://bit.ly/3Ju0w6k</t>
  </si>
  <si>
    <t>CT1267</t>
  </si>
  <si>
    <t>All usual residents aged 65 or over in one person households</t>
  </si>
  <si>
    <t>https://bit.ly/3ZUT1L5</t>
  </si>
  <si>
    <t>CT1268</t>
  </si>
  <si>
    <t>Former Occupation (1 digit)</t>
  </si>
  <si>
    <t>All usual residents aged 16 or over not in employment the week before the Census</t>
  </si>
  <si>
    <t>https://bit.ly/3oOKSKM</t>
  </si>
  <si>
    <t>CT1269</t>
  </si>
  <si>
    <t>Former Industry (1 digit)</t>
  </si>
  <si>
    <t>https://bit.ly/3Vbra8u</t>
  </si>
  <si>
    <t>CT1270</t>
  </si>
  <si>
    <t>Industry (1 digit) by sex</t>
  </si>
  <si>
    <t>All usual residents aged 16 to 74 in households who are self-employed and mainly work at or from home</t>
  </si>
  <si>
    <t>https://www.ons.gov.uk/peoplepopulationandcommunity/populationandmigration/populationestimates/adhocs/1239ct12702011census</t>
  </si>
  <si>
    <t>CT1271</t>
  </si>
  <si>
    <t>Selected religion (Christian; Other) by occupation (selected 4-digit code)</t>
  </si>
  <si>
    <t>https://bit.ly/3MBnrNh</t>
  </si>
  <si>
    <t>CT1272</t>
  </si>
  <si>
    <t>Passport held (UK, Irish, EU, Non-EU, dual passport, multiple passports, no passport held) by country of birth (UK, Ireland, EU, Non-EU)</t>
  </si>
  <si>
    <t>https://www.ons.gov.uk/peoplepopulationandcommunity/populationandmigration/populationestimates/adhocs/1220ct12722011census</t>
  </si>
  <si>
    <t>CT1273</t>
  </si>
  <si>
    <t>Sex by passport held (UK, Irish, EU, Non-EU, dual passport, multiple passports, no passport held) by age (SYOA 0 to 89; 90 or over)</t>
  </si>
  <si>
    <t>https://www.ons.gov.uk/peoplepopulationandcommunity/populationandmigration/populationestimates/adhocs/1221ct12732011census</t>
  </si>
  <si>
    <t>CT1274</t>
  </si>
  <si>
    <t>Passport held (UK, Irish, EU, Non-EU, dual passport, multiple passports, no passport held)</t>
  </si>
  <si>
    <t>National to local authorities based on 2021 boundaries (E06000052 Cornwall and E06000053 Isles of Scilly merged)</t>
  </si>
  <si>
    <t>https://www.ons.gov.uk/peoplepopulationandcommunity/populationandmigration/populationestimates/adhocs/1222ct12742011census</t>
  </si>
  <si>
    <t>CT1275</t>
  </si>
  <si>
    <t>Passport held (UK, Irish, EU, Non-EU, dual passport UK + EU, dual passport detailed UK + Top 30 Non-EU, multiple passports, no passport held) by country of birth (Born in the UK; born outside the UK)</t>
  </si>
  <si>
    <t>https://www.ons.gov.uk/peoplepopulationandcommunity/populationandmigration/populationestimates/adhocs/1223ct12752011census</t>
  </si>
  <si>
    <t>CT1276</t>
  </si>
  <si>
    <t>All usual residents born outsidethe UK</t>
  </si>
  <si>
    <t>https://www.ons.gov.uk/peoplepopulationandcommunity/populationandmigration/populationestimates/adhocs/1224ct12762011census</t>
  </si>
  <si>
    <t>CT1277</t>
  </si>
  <si>
    <t>All usual residents born outside the UK</t>
  </si>
  <si>
    <t>https://www.ons.gov.uk/peoplepopulationandcommunity/populationandmigration/populationestimates/adhocs/1225ct12772011census</t>
  </si>
  <si>
    <t>CT1278</t>
  </si>
  <si>
    <t>Top 100 passport held by country of birth (born in the UK / born outside the UK)</t>
  </si>
  <si>
    <t>https://www.ons.gov.uk/peoplepopulationandcommunity/populationandmigration/populationestimates/adhocs/1310ct12782011census</t>
  </si>
  <si>
    <t>CT1279</t>
  </si>
  <si>
    <t>Sex by age (65 to 74; 75 to 84; 85 or over) by specified communal establishments (care homes only) by long-term health problem or disability</t>
  </si>
  <si>
    <t>All usual residents aged 65 or over living in communal establishments (care homes only) (Residents only - Staff, owner, family member or partner of staff or owner excluded)</t>
  </si>
  <si>
    <t>https://www.ons.gov.uk/peoplepopulationandcommunity/healthandsocialcare/socialcare/adhocs/1316ct12792011census</t>
  </si>
  <si>
    <t>CT1280</t>
  </si>
  <si>
    <t>Sex by age (65 to 74; 75 to 84; 85 or over) by specified communal establishments (care homes only) by ethnic group (5 main groups)</t>
  </si>
  <si>
    <t>https://www.ons.gov.uk/peoplepopulationandcommunity/healthandsocialcare/socialcare/adhocs/1317ct12802011census</t>
  </si>
  <si>
    <t>CT1281</t>
  </si>
  <si>
    <t>Sex by age (65 to 74; 75 to 84; 85 or over) by specified communal establishments (care homes only) by marital and civil partnership status</t>
  </si>
  <si>
    <t>www.ons.gov.uk/peoplepopulationandcommunity/healthandsocialcare/socialcare/adhocs/1318ct12812011census</t>
  </si>
  <si>
    <t>CT1282</t>
  </si>
  <si>
    <t>Sex by age (65 to 74; 75 to 84; 85 or over) by specified communal establishments (care homes only) by religion</t>
  </si>
  <si>
    <t>https://www.ons.gov.uk/peoplepopulationandcommunity/healthandsocialcare/socialcare/adhocs/1319ct12822011census</t>
  </si>
  <si>
    <t>CT1283</t>
  </si>
  <si>
    <t>Sex by age (65 to 74; 75 to 84; 85 or over) by specified communal establishments (care homes only) by general health</t>
  </si>
  <si>
    <t>https://www.ons.gov.uk/peoplepopulationandcommunity/healthandsocialcare/socialcare/adhocs/1320ct12832011census</t>
  </si>
  <si>
    <t>CT1284</t>
  </si>
  <si>
    <t>Sex by age (65 to 74; 75 to 84; 85 or over) by specified communal establishments (care homes only) by proficiency in English</t>
  </si>
  <si>
    <t>All usual residents aged 65 or over living in communal establishments (care homes only) (Residents only - Staff, owner, family member or partner of staff or owner excluded)
National to country</t>
  </si>
  <si>
    <t>https://www.ons.gov.uk/peoplepopulationandcommunity/healthandsocialcare/socialcare/adhocs/1321ct12842011census</t>
  </si>
  <si>
    <t>CT1285</t>
  </si>
  <si>
    <t>Sex by age (65 to 74; 75 to 84; 85 or over) by specified communal establishments (care homes only) by main language</t>
  </si>
  <si>
    <t>All usual residents aged 65 or over living in communal establishments (care homes only) (Residents only - Staff, owner family member or partner of staff or owner excluded)</t>
  </si>
  <si>
    <t>https://www.ons.gov.uk/peoplepopulationandcommunity/healthandsocialcare/socialcare/adhocs/1322ct12852011census</t>
  </si>
  <si>
    <t>CT1286</t>
  </si>
  <si>
    <t>Kinship care in England and Wales</t>
  </si>
  <si>
    <t>England and Wales level or country level or local authority level based on 2021 boundaries</t>
  </si>
  <si>
    <t>Children in kinship care, kinship carers, households containing kinship relationships, children living with no relatives, carers that are not related to children they live with</t>
  </si>
  <si>
    <t>https://www.ons.gov.uk/peoplepopulationandcommunity/populationandmigration/populationestimates/adhocs/1344ct1286census2011</t>
  </si>
  <si>
    <t>CT1287_2011 Census</t>
  </si>
  <si>
    <t>Bespoke country of birth (2021 specification) (UK detailed, EU, Non-EU) by ability to speak Welsh</t>
  </si>
  <si>
    <t>https://bit.ly/3DtKUfs</t>
  </si>
  <si>
    <t>CT1288_2011 Census</t>
  </si>
  <si>
    <t>Bespoke country of birth (2021 specification) (UK detailed, EU, Non-EU) by age by ability to speak Welsh</t>
  </si>
  <si>
    <t>https://bit.ly/3DxS1na</t>
  </si>
  <si>
    <t>CT1289</t>
  </si>
  <si>
    <t>Jain religion, ethnic group and both religion and ethnic group</t>
  </si>
  <si>
    <t>All usual residents with Jain identity (Religion or ethnic group)</t>
  </si>
  <si>
    <t>https://bit.ly/3OxwIrV</t>
  </si>
  <si>
    <t>CT1290</t>
  </si>
  <si>
    <t>Ravidassia religion, ethnic group and both religion and ethnic group</t>
  </si>
  <si>
    <t>All usual residents with Ravidassia identity (Religion or ethnic group)</t>
  </si>
  <si>
    <t>https://bit.ly/452P5ud</t>
  </si>
  <si>
    <t>CT1291</t>
  </si>
  <si>
    <t>Sex by age (SYOA; 95 and over) by specified communal establishments (care homes only)</t>
  </si>
  <si>
    <t>All usual residents in communal establishments (care homes only) (Residents only - Staff, owner, familiy member or partner of staff or owner excluded)</t>
  </si>
  <si>
    <t xml:space="preserve">https://www.ons.gov.uk/peoplepopulationandcommunity/healthandsocialcare/socialcare/adhocs/1381ct12912011census </t>
  </si>
  <si>
    <t>CT1292</t>
  </si>
  <si>
    <t>Selected country of birth (Jersey, Guernsey, Channel Islands) by age of arrival in UK</t>
  </si>
  <si>
    <t>All usual residents born in Jersy, Guernsey or the Channel Islands</t>
  </si>
  <si>
    <t xml:space="preserve">https://www.ons.gov.uk/peoplepopulationandcommunity/populationandmigration/populationestimates/adhocs/1472ct12922011census </t>
  </si>
  <si>
    <t>CT1293</t>
  </si>
  <si>
    <t xml:space="preserve">Selected country of birth (Jersey, Guernsey, Channel Islands) by economic activity </t>
  </si>
  <si>
    <t>All usual residents aged 16 or over born in Jersey, Guernsey or the Channel Islands</t>
  </si>
  <si>
    <t xml:space="preserve">https://www.ons.gov.uk/peoplepopulationandcommunity/populationandmigration/populationestimates/adhocs/1473ct12932011census </t>
  </si>
  <si>
    <t>CT1294</t>
  </si>
  <si>
    <t>Selected country of birth (Jersey, Guernsey, Channel Islands) by highest level of qualification</t>
  </si>
  <si>
    <t xml:space="preserve">https://www.ons.gov.uk/peoplepopulationandcommunity/populationandmigration/populationestimates/adhocs/1474ct12942011census </t>
  </si>
  <si>
    <t>CT1295</t>
  </si>
  <si>
    <t>Age (SYOA 0 to 89; 90 or over) by sex by general health</t>
  </si>
  <si>
    <t>Upper tier local authorities in England</t>
  </si>
  <si>
    <t>https://www.ons.gov.uk/peoplepopulationandcommunity/populationandmigration/populationestimates/adhocs/1593ct12952011census</t>
  </si>
  <si>
    <t>CT1296</t>
  </si>
  <si>
    <t>MSOAs in East of England region</t>
  </si>
  <si>
    <t>https://www.ons.gov.uk/peoplepopulationandcommunity/populationandmigration/populationestimates/adhocs/1594ct12962011census</t>
  </si>
  <si>
    <t>CT1297</t>
  </si>
  <si>
    <t>CT1298</t>
  </si>
  <si>
    <t>CT1299</t>
  </si>
  <si>
    <t>CT1300</t>
  </si>
  <si>
    <t>CT1301</t>
  </si>
  <si>
    <t>Month and year of birth (01/1925 to 12/1953) by sex</t>
  </si>
  <si>
    <t>month and year of birth (01/1925 to 12/1953) by sex</t>
  </si>
  <si>
    <t>London Boroughs of Croydon, Lambeth, Lewisham, Southwark</t>
  </si>
  <si>
    <t>All usual residents born between January 1925 and December 1953</t>
  </si>
  <si>
    <t>https://www.ons.gov.uk/peoplepopulationandcommunity/populationandmigration/populationestimates/adhocs/1950ct13012011census</t>
  </si>
  <si>
    <t>CT1302</t>
  </si>
  <si>
    <t>Workplace table: Selected occupations (1134 Advertising and public relations directors (excluding those with an industry of 73.1 Advertising) and 2472 Public relations professionals)</t>
  </si>
  <si>
    <t>Area of workplace: Regions in England and Wales, Scotland or Northern Ireland or an offshore installation or outside the UK (as one combined area)</t>
  </si>
  <si>
    <t>All usual residents aged 16 or over in employment the week before the Census, with an occupation of 1134 Advertising (excluding those with an industry of 73.1 Advertising) and public relations directors and 2472 Public relations professionals</t>
  </si>
  <si>
    <t>CT1303</t>
  </si>
  <si>
    <t>Sex by month and year of birth (01/1925 to 12/1950) by highest level of qualification by occupation (1 digit)</t>
  </si>
  <si>
    <t>All usual residents aged 16 or over, born in Wales between January 1925 and December 1950, regardless of their employment status</t>
  </si>
  <si>
    <t>https://www.ons.gov.uk/peoplepopulationandcommunity/populationandmigration/populationestimates/adhocs/2089ct13032011census</t>
  </si>
  <si>
    <t>CT1304</t>
  </si>
  <si>
    <t> Selected country of birth</t>
  </si>
  <si>
    <t>https://www.ons.gov.uk/peoplepopulationandcommunity/populationandmigration/populationestimates/adhocs/2095ct13042011census</t>
  </si>
  <si>
    <t>CT1309</t>
  </si>
  <si>
    <t> Sex by month and year of birth (01/1925 to 12/1950) by highest level of qualification by occupation (1 digit)</t>
  </si>
  <si>
    <t>All usual residents aged 16 or over, born in England between January 1925 and December 1950, regardless of their employment status </t>
  </si>
  <si>
    <t xml:space="preserve">https://www.ons.gov.uk/peoplepopulationandcommunity/populationandmigration/populationestimates/adhocs/2309ct13092011census </t>
  </si>
  <si>
    <t>CT1310</t>
  </si>
  <si>
    <t>Date of birth (01/01/1925 to 31/12/1953) by sex  </t>
  </si>
  <si>
    <t>All usual residents born in England between 01/01/1925 and 31/12/1953   </t>
  </si>
  <si>
    <t>https://www.ons.gov.uk/peoplepopulationandcommunity/populationandmigration/populationestimates/adhocs/2310ct13102011census</t>
  </si>
  <si>
    <t>CT1311</t>
  </si>
  <si>
    <t>Date of birth (01/01/1925 to 31/12/1953) by sex   </t>
  </si>
  <si>
    <t>All usual residents born in Wales between 01/01/1925 and 31/12/1953     </t>
  </si>
  <si>
    <t>https://www.ons.gov.uk/peoplepopulationandcommunity/populationandmigration/populationestimates/adhocs/2311ct13112011census</t>
  </si>
  <si>
    <t>CT1315</t>
  </si>
  <si>
    <t>Date of birth (01/01/1925 to 31/12/1953) by sex</t>
  </si>
  <si>
    <t>England; Wales</t>
  </si>
  <si>
    <t>All usual residents born between 01/01/1925 and 31/12/1953</t>
  </si>
  <si>
    <t>https://www.ons.gov.uk/peoplepopulationandcommunity/populationandmigration/populationestimates/adhocs/2352ct13152011census</t>
  </si>
  <si>
    <t>CT1305</t>
  </si>
  <si>
    <t> Sex by month and year of birth by economic activity by highest level of qualification</t>
  </si>
  <si>
    <t>https://www.ons.gov.uk/peoplepopulationandcommunity/populationandmigration/populationestimates/adhocs/2400ct13052011census</t>
  </si>
  <si>
    <t>CT1308</t>
  </si>
  <si>
    <t>Sex by age of Household Reference Person (HRP) by bespoke household composition</t>
  </si>
  <si>
    <t>England and Wales; Local authorities (merged) based on 2021 boundaries</t>
  </si>
  <si>
    <t>https://www.ons.gov.uk/peoplepopulationandcommunity/populationandmigration/populationestimates/adhocs/2283ct13082011census</t>
  </si>
  <si>
    <t>CT1306</t>
  </si>
  <si>
    <t>Household size (1 to 18 or more) by all usual residents in households; Household size (1 to 18 or more) by Jewish identity (religion only or ethnic group only or both religion and ethnic group)   </t>
  </si>
  <si>
    <t>England and Wales; London Borough of Hackney; Elsewhere in England and Wales</t>
  </si>
  <si>
    <t>All usual residents in households; All usual residents with Jewish identity (religion only or ethnic group only or both religion and ethnic group) living in households       </t>
  </si>
  <si>
    <t>https://www.ons.gov.uk/peoplepopulationandcommunity/populationandmigration/populationestimates/adhocs/2235ct13062011census</t>
  </si>
  <si>
    <t>CT1307</t>
  </si>
  <si>
    <t>Number of households by household size (1 to 18 or more); Number of households where at least one member has Jewish identity (religion only or ethnic group only or both religion and ethnic group) by household size (1 to 18 or more)  </t>
  </si>
  <si>
    <t>All households; All households where at least one member has Jewish identity (religion only or ethnic group only or both religion and ethnic group)</t>
  </si>
  <si>
    <t>https://www.ons.gov.uk/peoplepopulationandcommunity/populationandmigration/populationestimates/adhocs/2236ct13072011census</t>
  </si>
  <si>
    <t>CT1312</t>
  </si>
  <si>
    <t>Age (SYOA 0 to 89; 90 or over) by sex by general health </t>
  </si>
  <si>
    <t>Region to 2011 Census merged local authority</t>
  </si>
  <si>
    <t>All usual residents          </t>
  </si>
  <si>
    <t>https://www.ons.gov.uk/peoplepopulationandcommunity/populationandmigration/populationestimates/adhocs/2343ct13122011census</t>
  </si>
  <si>
    <t>CT1313</t>
  </si>
  <si>
    <t>IMD2019 Deciles based on 2011 LSOAs in England</t>
  </si>
  <si>
    <t>All usual residents        </t>
  </si>
  <si>
    <t>https://www.ons.gov.uk/peoplepopulationandcommunity/populationandmigration/populationestimates/adhocs/2344ct13132011census</t>
  </si>
  <si>
    <t>CT1314</t>
  </si>
  <si>
    <t>WIMD2019 Deciles based on 2011 LSOAs in Wales</t>
  </si>
  <si>
    <t>https://www.ons.gov.uk/peoplepopulationandcommunity/populationandmigration/populationestimates/adhocs/2345ct13142011census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</si>
</sst>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name val="Calibri"/>
      <family val="2"/>
      <scheme val="minor"/>
    </font>
    <font>
      <u/>
      <sz val="10"/>
      <color indexed="12"/>
      <name val="Calibri"/>
      <family val="2"/>
      <scheme val="minor"/>
    </font>
    <font>
      <b/>
      <sz val="10"/>
      <color indexed="9"/>
      <name val="Calibri"/>
      <family val="2"/>
      <scheme val="minor"/>
    </font>
    <font>
      <sz val="10"/>
      <color theme="1"/>
      <name val="Calibri"/>
      <family val="2"/>
      <scheme val="minor"/>
    </font>
    <font>
      <sz val="12"/>
      <name val="Calibri"/>
      <family val="2"/>
      <scheme val="minor"/>
    </font>
    <font>
      <b/>
      <sz val="12"/>
      <name val="Calibri"/>
      <family val="2"/>
      <scheme val="minor"/>
    </font>
    <font>
      <b/>
      <sz val="12"/>
      <color indexed="9"/>
      <name val="Calibri"/>
      <family val="2"/>
      <scheme val="minor"/>
    </font>
    <font>
      <u/>
      <sz val="12"/>
      <color indexed="12"/>
      <name val="Calibri"/>
      <family val="2"/>
      <scheme val="minor"/>
    </font>
    <font>
      <b/>
      <i/>
      <sz val="12"/>
      <color indexed="9"/>
      <name val="Calibri"/>
      <family val="2"/>
      <scheme val="minor"/>
    </font>
    <font>
      <sz val="12"/>
      <color theme="1"/>
      <name val="Calibri"/>
      <family val="2"/>
      <scheme val="minor"/>
    </font>
    <font>
      <u/>
      <sz val="10"/>
      <color theme="10"/>
      <name val="Arial"/>
      <family val="2"/>
    </font>
    <font>
      <sz val="11"/>
      <name val="Calibri"/>
      <family val="2"/>
      <scheme val="minor"/>
    </font>
    <font>
      <u/>
      <sz val="11"/>
      <color theme="10"/>
      <name val="Calibri"/>
      <family val="2"/>
      <scheme val="minor"/>
    </font>
    <font>
      <b/>
      <sz val="8"/>
      <name val="Arial"/>
      <family val="2"/>
    </font>
    <font>
      <sz val="10"/>
      <name val="Arial"/>
      <family val="2"/>
    </font>
    <font>
      <sz val="11"/>
      <color theme="0"/>
      <name val="Calibri"/>
      <family val="2"/>
      <scheme val="minor"/>
    </font>
    <font>
      <b/>
      <sz val="11"/>
      <name val="Calibri"/>
      <family val="2"/>
      <scheme val="minor"/>
    </font>
    <font>
      <sz val="11"/>
      <color indexed="8"/>
      <name val="Calibri"/>
      <family val="2"/>
      <scheme val="minor"/>
    </font>
    <font>
      <sz val="11"/>
      <color rgb="FF1F497D"/>
      <name val="Calibri"/>
      <family val="2"/>
      <scheme val="minor"/>
    </font>
    <font>
      <sz val="11"/>
      <color rgb="FF000000"/>
      <name val="Calibri"/>
      <family val="2"/>
      <scheme val="minor"/>
    </font>
    <font>
      <b/>
      <sz val="11"/>
      <color indexed="9"/>
      <name val="Calibri"/>
      <family val="2"/>
      <scheme val="minor"/>
    </font>
    <font>
      <sz val="11"/>
      <color rgb="FF455464"/>
      <name val="Calibri"/>
      <family val="2"/>
      <scheme val="minor"/>
    </font>
    <font>
      <sz val="11"/>
      <color rgb="FF0C27F2"/>
      <name val="Calibri"/>
      <family val="2"/>
      <scheme val="minor"/>
    </font>
    <font>
      <b/>
      <sz val="11"/>
      <color theme="0"/>
      <name val="Calibri"/>
      <family val="2"/>
      <scheme val="minor"/>
    </font>
    <font>
      <b/>
      <i/>
      <sz val="11"/>
      <name val="Calibri"/>
      <family val="2"/>
      <scheme val="minor"/>
    </font>
    <font>
      <b/>
      <sz val="11"/>
      <color rgb="FFFF0000"/>
      <name val="Calibri"/>
      <family val="2"/>
      <scheme val="minor"/>
    </font>
    <font>
      <u/>
      <sz val="11"/>
      <color rgb="FF0C27F2"/>
      <name val="Calibri"/>
      <family val="2"/>
      <scheme val="minor"/>
    </font>
    <font>
      <sz val="11"/>
      <color rgb="FF0000FF"/>
      <name val="Calibri"/>
      <family val="2"/>
      <scheme val="minor"/>
    </font>
    <font>
      <b/>
      <sz val="11"/>
      <color indexed="8"/>
      <name val="Calibri"/>
      <family val="2"/>
      <scheme val="minor"/>
    </font>
    <font>
      <sz val="11"/>
      <color rgb="FF151920"/>
      <name val="Calibri"/>
      <family val="2"/>
      <scheme val="minor"/>
    </font>
  </fonts>
  <fills count="5">
    <fill>
      <patternFill patternType="none"/>
    </fill>
    <fill>
      <patternFill patternType="gray125"/>
    </fill>
    <fill>
      <patternFill patternType="solid">
        <fgColor theme="7"/>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9">
    <xf numFmtId="0" fontId="0" fillId="0" borderId="0"/>
    <xf numFmtId="0" fontId="7" fillId="0" borderId="0"/>
    <xf numFmtId="0" fontId="18" fillId="0" borderId="0" applyNumberFormat="0" applyFill="0" applyBorder="0" applyAlignment="0" applyProtection="0">
      <alignment vertical="top"/>
      <protection locked="0"/>
    </xf>
    <xf numFmtId="0" fontId="21" fillId="0" borderId="0">
      <alignment horizontal="left"/>
    </xf>
    <xf numFmtId="43" fontId="22" fillId="0" borderId="0" applyFont="0" applyFill="0" applyBorder="0" applyAlignment="0" applyProtection="0"/>
    <xf numFmtId="0" fontId="5" fillId="0" borderId="0"/>
    <xf numFmtId="0" fontId="4" fillId="0" borderId="0"/>
    <xf numFmtId="0" fontId="3" fillId="0" borderId="0"/>
    <xf numFmtId="0" fontId="2" fillId="0" borderId="0"/>
  </cellStyleXfs>
  <cellXfs count="112">
    <xf numFmtId="0" fontId="0" fillId="0" borderId="0" xfId="0"/>
    <xf numFmtId="0" fontId="8" fillId="0" borderId="0" xfId="0" applyFont="1"/>
    <xf numFmtId="0" fontId="9" fillId="0" borderId="0" xfId="0" applyFont="1" applyAlignment="1">
      <alignment horizontal="left"/>
    </xf>
    <xf numFmtId="0" fontId="10" fillId="2" borderId="1" xfId="0" applyFont="1" applyFill="1" applyBorder="1"/>
    <xf numFmtId="0" fontId="8" fillId="0" borderId="1" xfId="0" applyFont="1" applyBorder="1"/>
    <xf numFmtId="14" fontId="11" fillId="0" borderId="1" xfId="0" applyNumberFormat="1" applyFont="1" applyBorder="1" applyAlignment="1">
      <alignment horizontal="left"/>
    </xf>
    <xf numFmtId="0" fontId="8" fillId="0" borderId="0" xfId="0" quotePrefix="1" applyFont="1"/>
    <xf numFmtId="0" fontId="12" fillId="2" borderId="0" xfId="0" applyFont="1" applyFill="1"/>
    <xf numFmtId="0" fontId="15" fillId="2" borderId="0" xfId="0" applyFont="1" applyFill="1" applyAlignment="1">
      <alignment horizontal="left"/>
    </xf>
    <xf numFmtId="0" fontId="13" fillId="0" borderId="0" xfId="0" applyFont="1"/>
    <xf numFmtId="0" fontId="12" fillId="0" borderId="0" xfId="0" applyFont="1"/>
    <xf numFmtId="0" fontId="15" fillId="0" borderId="0" xfId="0" applyFont="1" applyAlignment="1">
      <alignment horizontal="left"/>
    </xf>
    <xf numFmtId="0" fontId="16" fillId="2" borderId="1" xfId="0" applyFont="1" applyFill="1" applyBorder="1"/>
    <xf numFmtId="0" fontId="17" fillId="0" borderId="1" xfId="0" applyFont="1" applyBorder="1"/>
    <xf numFmtId="0" fontId="14" fillId="2" borderId="1" xfId="0" applyFont="1" applyFill="1" applyBorder="1" applyAlignment="1">
      <alignment horizontal="center" wrapText="1"/>
    </xf>
    <xf numFmtId="14" fontId="17" fillId="0" borderId="1" xfId="0" applyNumberFormat="1" applyFont="1" applyBorder="1" applyAlignment="1">
      <alignment horizontal="left"/>
    </xf>
    <xf numFmtId="0" fontId="19" fillId="0" borderId="1" xfId="0" applyFont="1" applyBorder="1" applyAlignment="1">
      <alignment vertical="top" wrapText="1"/>
    </xf>
    <xf numFmtId="0" fontId="24" fillId="3" borderId="1" xfId="0" applyFont="1" applyFill="1" applyBorder="1" applyAlignment="1">
      <alignment vertical="top" wrapText="1"/>
    </xf>
    <xf numFmtId="0" fontId="19" fillId="3" borderId="1" xfId="0" applyFont="1" applyFill="1" applyBorder="1" applyAlignment="1">
      <alignment vertical="top" wrapText="1"/>
    </xf>
    <xf numFmtId="0" fontId="25" fillId="0" borderId="1" xfId="0" applyFont="1" applyBorder="1" applyAlignment="1">
      <alignment vertical="top" wrapText="1"/>
    </xf>
    <xf numFmtId="0" fontId="24" fillId="0" borderId="1" xfId="0" applyFont="1" applyBorder="1" applyAlignment="1">
      <alignment vertical="top" wrapText="1"/>
    </xf>
    <xf numFmtId="0" fontId="19" fillId="0" borderId="1" xfId="0" quotePrefix="1" applyFont="1" applyBorder="1" applyAlignment="1">
      <alignment vertical="top" wrapText="1"/>
    </xf>
    <xf numFmtId="0" fontId="19" fillId="0" borderId="2" xfId="0" applyFont="1" applyBorder="1" applyAlignment="1">
      <alignment vertical="top" wrapText="1"/>
    </xf>
    <xf numFmtId="0" fontId="19" fillId="0" borderId="1" xfId="0" applyFont="1" applyBorder="1"/>
    <xf numFmtId="2" fontId="19" fillId="3" borderId="1" xfId="0" applyNumberFormat="1" applyFont="1" applyFill="1" applyBorder="1" applyAlignment="1">
      <alignment vertical="top" wrapText="1"/>
    </xf>
    <xf numFmtId="2" fontId="19" fillId="0" borderId="1" xfId="1" applyNumberFormat="1" applyFont="1" applyBorder="1" applyAlignment="1">
      <alignment vertical="top" wrapText="1"/>
    </xf>
    <xf numFmtId="0" fontId="19" fillId="0" borderId="0" xfId="0" applyFont="1" applyAlignment="1">
      <alignment vertical="top" wrapText="1"/>
    </xf>
    <xf numFmtId="14" fontId="19" fillId="0" borderId="1" xfId="0" applyNumberFormat="1" applyFont="1" applyBorder="1" applyAlignment="1">
      <alignment vertical="top" wrapText="1"/>
    </xf>
    <xf numFmtId="0" fontId="28" fillId="2" borderId="1" xfId="0" applyFont="1" applyFill="1" applyBorder="1" applyAlignment="1">
      <alignment horizontal="left" wrapText="1"/>
    </xf>
    <xf numFmtId="0" fontId="28" fillId="2" borderId="1" xfId="0" applyFont="1" applyFill="1" applyBorder="1" applyAlignment="1">
      <alignment horizontal="left"/>
    </xf>
    <xf numFmtId="0" fontId="28" fillId="2" borderId="1" xfId="0" applyFont="1" applyFill="1" applyBorder="1"/>
    <xf numFmtId="0" fontId="1" fillId="0" borderId="1" xfId="0" applyFont="1" applyBorder="1" applyAlignment="1">
      <alignment vertical="top" wrapText="1"/>
    </xf>
    <xf numFmtId="0" fontId="1" fillId="0" borderId="1" xfId="7" applyFont="1" applyBorder="1" applyAlignment="1">
      <alignment vertical="top" wrapText="1"/>
    </xf>
    <xf numFmtId="0" fontId="31" fillId="2" borderId="1" xfId="0" applyFont="1" applyFill="1" applyBorder="1" applyAlignment="1">
      <alignment vertical="top" wrapText="1"/>
    </xf>
    <xf numFmtId="0" fontId="29" fillId="0" borderId="1" xfId="0" applyFont="1" applyBorder="1" applyAlignment="1">
      <alignment vertical="top" wrapText="1"/>
    </xf>
    <xf numFmtId="0" fontId="31" fillId="2" borderId="10" xfId="0" applyFont="1" applyFill="1" applyBorder="1" applyAlignment="1">
      <alignment vertical="top" wrapText="1"/>
    </xf>
    <xf numFmtId="0" fontId="24" fillId="2" borderId="0" xfId="0" applyFont="1" applyFill="1" applyAlignment="1">
      <alignment vertical="top" wrapText="1"/>
    </xf>
    <xf numFmtId="0" fontId="19" fillId="2" borderId="0" xfId="0" applyFont="1" applyFill="1" applyAlignment="1">
      <alignment vertical="top" wrapText="1"/>
    </xf>
    <xf numFmtId="0" fontId="23" fillId="0" borderId="1" xfId="0" applyFont="1" applyBorder="1" applyAlignment="1">
      <alignment vertical="top" wrapText="1"/>
    </xf>
    <xf numFmtId="0" fontId="24" fillId="0" borderId="0" xfId="0" applyFont="1" applyAlignment="1">
      <alignment vertical="top" wrapText="1"/>
    </xf>
    <xf numFmtId="0" fontId="31" fillId="2" borderId="0" xfId="0" applyFont="1" applyFill="1" applyAlignment="1">
      <alignment vertical="top" wrapText="1"/>
    </xf>
    <xf numFmtId="0" fontId="23" fillId="2" borderId="1" xfId="0" applyFont="1" applyFill="1" applyBorder="1" applyAlignment="1">
      <alignment vertical="top" wrapText="1"/>
    </xf>
    <xf numFmtId="0" fontId="20" fillId="0" borderId="1" xfId="2" applyFont="1" applyBorder="1" applyAlignment="1" applyProtection="1">
      <alignment vertical="top" wrapText="1"/>
    </xf>
    <xf numFmtId="0" fontId="32" fillId="0" borderId="7" xfId="0" applyFont="1" applyBorder="1" applyAlignment="1">
      <alignment vertical="top" wrapText="1"/>
    </xf>
    <xf numFmtId="0" fontId="19" fillId="0" borderId="7" xfId="0" applyFont="1" applyBorder="1" applyAlignment="1">
      <alignment vertical="top" wrapText="1"/>
    </xf>
    <xf numFmtId="0" fontId="34" fillId="0" borderId="1" xfId="2" applyFont="1" applyBorder="1" applyAlignment="1" applyProtection="1">
      <alignment vertical="top" wrapText="1"/>
    </xf>
    <xf numFmtId="0" fontId="20" fillId="0" borderId="1" xfId="2" applyNumberFormat="1" applyFont="1" applyBorder="1" applyAlignment="1" applyProtection="1">
      <alignment vertical="top" wrapText="1"/>
    </xf>
    <xf numFmtId="164" fontId="19" fillId="3" borderId="1" xfId="0" applyNumberFormat="1" applyFont="1" applyFill="1" applyBorder="1" applyAlignment="1">
      <alignment vertical="top" wrapText="1"/>
    </xf>
    <xf numFmtId="0" fontId="20" fillId="3" borderId="1" xfId="2" applyFont="1" applyFill="1" applyBorder="1" applyAlignment="1" applyProtection="1">
      <alignment vertical="top" wrapText="1"/>
    </xf>
    <xf numFmtId="0" fontId="19" fillId="3" borderId="7" xfId="0" applyFont="1" applyFill="1" applyBorder="1" applyAlignment="1">
      <alignment vertical="top" wrapText="1"/>
    </xf>
    <xf numFmtId="0" fontId="19" fillId="3" borderId="2" xfId="0" applyFont="1" applyFill="1" applyBorder="1" applyAlignment="1">
      <alignment vertical="top" wrapText="1"/>
    </xf>
    <xf numFmtId="0" fontId="24" fillId="3" borderId="0" xfId="0" applyFont="1" applyFill="1" applyAlignment="1">
      <alignment vertical="top" wrapText="1"/>
    </xf>
    <xf numFmtId="0" fontId="19" fillId="3" borderId="0" xfId="0" applyFont="1" applyFill="1" applyAlignment="1">
      <alignment vertical="top" wrapText="1"/>
    </xf>
    <xf numFmtId="0" fontId="24" fillId="4" borderId="0" xfId="0" applyFont="1" applyFill="1" applyAlignment="1">
      <alignment vertical="top" wrapText="1"/>
    </xf>
    <xf numFmtId="0" fontId="33" fillId="0" borderId="1" xfId="0" applyFont="1" applyBorder="1" applyAlignment="1">
      <alignment vertical="top" wrapText="1"/>
    </xf>
    <xf numFmtId="0" fontId="20" fillId="0" borderId="1" xfId="2" applyFont="1" applyFill="1" applyBorder="1" applyAlignment="1" applyProtection="1">
      <alignment vertical="top" wrapText="1"/>
    </xf>
    <xf numFmtId="14" fontId="1" fillId="0" borderId="1" xfId="0" applyNumberFormat="1" applyFont="1" applyBorder="1" applyAlignment="1">
      <alignment vertical="top" wrapText="1"/>
    </xf>
    <xf numFmtId="0" fontId="20" fillId="0" borderId="0" xfId="2" applyFont="1" applyBorder="1" applyAlignment="1" applyProtection="1">
      <alignment vertical="top" wrapText="1"/>
    </xf>
    <xf numFmtId="0" fontId="19" fillId="0" borderId="8" xfId="0" applyFont="1" applyBorder="1" applyAlignment="1">
      <alignment vertical="top" wrapText="1"/>
    </xf>
    <xf numFmtId="0" fontId="19" fillId="0" borderId="3" xfId="0" applyFont="1" applyBorder="1" applyAlignment="1">
      <alignment vertical="top" wrapText="1"/>
    </xf>
    <xf numFmtId="0" fontId="19" fillId="0" borderId="4" xfId="0" applyFont="1" applyBorder="1" applyAlignment="1">
      <alignment vertical="top" wrapText="1"/>
    </xf>
    <xf numFmtId="0" fontId="24" fillId="0" borderId="1" xfId="1" applyFont="1" applyBorder="1" applyAlignment="1">
      <alignment vertical="top" wrapText="1"/>
    </xf>
    <xf numFmtId="0" fontId="19" fillId="0" borderId="1" xfId="1" applyFont="1" applyBorder="1" applyAlignment="1">
      <alignment vertical="top" wrapText="1"/>
    </xf>
    <xf numFmtId="0" fontId="19" fillId="0" borderId="9" xfId="0" applyFont="1" applyBorder="1" applyAlignment="1">
      <alignment vertical="top" wrapText="1"/>
    </xf>
    <xf numFmtId="0" fontId="19" fillId="0" borderId="5" xfId="0" applyFont="1" applyBorder="1" applyAlignment="1">
      <alignment vertical="top" wrapText="1"/>
    </xf>
    <xf numFmtId="0" fontId="19" fillId="0" borderId="6" xfId="0" applyFont="1" applyBorder="1" applyAlignment="1">
      <alignment vertical="top" wrapText="1"/>
    </xf>
    <xf numFmtId="14" fontId="20" fillId="0" borderId="1" xfId="2" applyNumberFormat="1" applyFont="1" applyFill="1" applyBorder="1" applyAlignment="1" applyProtection="1">
      <alignment vertical="top" wrapText="1"/>
    </xf>
    <xf numFmtId="164" fontId="19" fillId="0" borderId="1" xfId="0" applyNumberFormat="1" applyFont="1" applyBorder="1" applyAlignment="1">
      <alignment vertical="top" wrapText="1"/>
    </xf>
    <xf numFmtId="0" fontId="20" fillId="0" borderId="0" xfId="2" applyFont="1" applyAlignment="1" applyProtection="1">
      <alignment vertical="top" wrapText="1"/>
    </xf>
    <xf numFmtId="3" fontId="19" fillId="0" borderId="0" xfId="0" applyNumberFormat="1" applyFont="1" applyAlignment="1">
      <alignment vertical="top" wrapText="1"/>
    </xf>
    <xf numFmtId="0" fontId="1" fillId="0" borderId="0" xfId="0" applyFont="1" applyAlignment="1">
      <alignment vertical="top" wrapText="1"/>
    </xf>
    <xf numFmtId="43" fontId="19" fillId="0" borderId="0" xfId="4" applyFont="1" applyAlignment="1">
      <alignment vertical="top" wrapText="1"/>
    </xf>
    <xf numFmtId="43" fontId="19" fillId="0" borderId="1" xfId="4" applyFont="1" applyFill="1" applyBorder="1" applyAlignment="1" applyProtection="1">
      <alignment vertical="top" wrapText="1"/>
    </xf>
    <xf numFmtId="43" fontId="19" fillId="0" borderId="2" xfId="4" applyFont="1" applyFill="1" applyBorder="1" applyAlignment="1" applyProtection="1">
      <alignment vertical="top" wrapText="1"/>
    </xf>
    <xf numFmtId="43" fontId="19" fillId="0" borderId="0" xfId="4" applyFont="1" applyFill="1" applyBorder="1" applyAlignment="1" applyProtection="1">
      <alignment vertical="top" wrapText="1"/>
    </xf>
    <xf numFmtId="0" fontId="19" fillId="0" borderId="1" xfId="3" applyFont="1" applyBorder="1" applyAlignment="1">
      <alignment vertical="top" wrapText="1"/>
    </xf>
    <xf numFmtId="0" fontId="19" fillId="3" borderId="1" xfId="3" applyFont="1" applyFill="1" applyBorder="1" applyAlignment="1">
      <alignment vertical="top" wrapText="1"/>
    </xf>
    <xf numFmtId="14" fontId="20" fillId="3" borderId="1" xfId="2" applyNumberFormat="1" applyFont="1" applyFill="1" applyBorder="1" applyAlignment="1" applyProtection="1">
      <alignment vertical="top" wrapText="1"/>
    </xf>
    <xf numFmtId="0" fontId="19" fillId="0" borderId="1" xfId="6" applyFont="1" applyBorder="1" applyAlignment="1">
      <alignment vertical="top" wrapText="1"/>
    </xf>
    <xf numFmtId="0" fontId="30" fillId="0" borderId="1" xfId="0" applyFont="1" applyBorder="1" applyAlignment="1">
      <alignment vertical="top" wrapText="1"/>
    </xf>
    <xf numFmtId="0" fontId="35" fillId="0" borderId="1" xfId="0" applyFont="1" applyBorder="1" applyAlignment="1">
      <alignment vertical="top" wrapText="1"/>
    </xf>
    <xf numFmtId="14" fontId="30" fillId="0" borderId="1" xfId="0" applyNumberFormat="1" applyFont="1" applyBorder="1" applyAlignment="1">
      <alignment vertical="top" wrapText="1"/>
    </xf>
    <xf numFmtId="14" fontId="35" fillId="0" borderId="1" xfId="0" applyNumberFormat="1" applyFont="1" applyBorder="1" applyAlignment="1">
      <alignment vertical="top" wrapText="1"/>
    </xf>
    <xf numFmtId="14" fontId="35" fillId="0" borderId="1" xfId="2" applyNumberFormat="1" applyFont="1" applyFill="1" applyBorder="1" applyAlignment="1" applyProtection="1">
      <alignment vertical="top" wrapText="1"/>
    </xf>
    <xf numFmtId="0" fontId="19" fillId="0" borderId="1" xfId="0" applyFont="1" applyBorder="1" applyAlignment="1" applyProtection="1">
      <alignment vertical="top" wrapText="1"/>
      <protection locked="0"/>
    </xf>
    <xf numFmtId="14" fontId="24" fillId="0" borderId="1" xfId="0" quotePrefix="1" applyNumberFormat="1" applyFont="1" applyBorder="1" applyAlignment="1">
      <alignment vertical="top" wrapText="1"/>
    </xf>
    <xf numFmtId="14" fontId="24" fillId="0" borderId="1" xfId="0" applyNumberFormat="1" applyFont="1" applyBorder="1" applyAlignment="1">
      <alignment vertical="top" wrapText="1"/>
    </xf>
    <xf numFmtId="4" fontId="19" fillId="0" borderId="1" xfId="0" applyNumberFormat="1" applyFont="1" applyBorder="1" applyAlignment="1" applyProtection="1">
      <alignment vertical="top" wrapText="1"/>
      <protection locked="0"/>
    </xf>
    <xf numFmtId="0" fontId="24" fillId="0" borderId="1" xfId="0" quotePrefix="1" applyFont="1" applyBorder="1" applyAlignment="1">
      <alignment vertical="top" wrapText="1"/>
    </xf>
    <xf numFmtId="3" fontId="19" fillId="0" borderId="1" xfId="0" applyNumberFormat="1" applyFont="1" applyBorder="1" applyAlignment="1" applyProtection="1">
      <alignment vertical="top" wrapText="1"/>
      <protection locked="0"/>
    </xf>
    <xf numFmtId="14" fontId="36" fillId="0" borderId="1" xfId="0" applyNumberFormat="1" applyFont="1" applyBorder="1" applyAlignment="1">
      <alignment vertical="top" wrapText="1"/>
    </xf>
    <xf numFmtId="0" fontId="23" fillId="0" borderId="0" xfId="0" applyFont="1" applyAlignment="1">
      <alignment vertical="top" wrapText="1"/>
    </xf>
    <xf numFmtId="14" fontId="24" fillId="0" borderId="7" xfId="0" quotePrefix="1" applyNumberFormat="1" applyFont="1" applyBorder="1" applyAlignment="1">
      <alignment vertical="top" wrapText="1"/>
    </xf>
    <xf numFmtId="3" fontId="1" fillId="0" borderId="1" xfId="0" applyNumberFormat="1" applyFont="1" applyBorder="1" applyAlignment="1">
      <alignment vertical="top" wrapText="1"/>
    </xf>
    <xf numFmtId="0" fontId="19" fillId="0" borderId="1" xfId="8" applyFont="1" applyBorder="1" applyAlignment="1">
      <alignment vertical="top" wrapText="1"/>
    </xf>
    <xf numFmtId="0" fontId="19" fillId="0" borderId="1" xfId="0" applyFont="1" applyBorder="1" applyAlignment="1">
      <alignment vertical="top"/>
    </xf>
    <xf numFmtId="14" fontId="19" fillId="0" borderId="1" xfId="0" applyNumberFormat="1" applyFont="1" applyBorder="1" applyAlignment="1">
      <alignment vertical="top"/>
    </xf>
    <xf numFmtId="0" fontId="37" fillId="0" borderId="1" xfId="0" applyFont="1" applyBorder="1" applyAlignment="1">
      <alignment vertical="top"/>
    </xf>
    <xf numFmtId="0" fontId="37" fillId="0" borderId="1" xfId="0" applyFont="1" applyBorder="1" applyAlignment="1">
      <alignment vertical="top" wrapText="1"/>
    </xf>
    <xf numFmtId="0" fontId="27" fillId="0" borderId="1" xfId="0" applyFont="1" applyBorder="1" applyAlignment="1">
      <alignment vertical="top" wrapText="1"/>
    </xf>
    <xf numFmtId="0" fontId="29" fillId="0" borderId="1" xfId="0" applyFont="1" applyBorder="1" applyAlignment="1">
      <alignment vertical="top"/>
    </xf>
    <xf numFmtId="14" fontId="20" fillId="0" borderId="1" xfId="2" quotePrefix="1" applyNumberFormat="1" applyFont="1" applyFill="1" applyBorder="1" applyAlignment="1" applyProtection="1">
      <alignment vertical="top" wrapText="1"/>
    </xf>
    <xf numFmtId="0" fontId="27" fillId="0" borderId="1" xfId="0" applyFont="1" applyBorder="1" applyAlignment="1">
      <alignment vertical="top"/>
    </xf>
    <xf numFmtId="2" fontId="19" fillId="0" borderId="1" xfId="0" applyNumberFormat="1" applyFont="1" applyBorder="1" applyAlignment="1">
      <alignment vertical="top" wrapText="1"/>
    </xf>
    <xf numFmtId="0" fontId="27" fillId="0" borderId="0" xfId="0" applyFont="1"/>
    <xf numFmtId="0" fontId="27" fillId="0" borderId="0" xfId="0" applyFont="1" applyAlignment="1">
      <alignment wrapText="1"/>
    </xf>
    <xf numFmtId="14" fontId="18" fillId="0" borderId="1" xfId="2" quotePrefix="1" applyNumberFormat="1" applyFill="1" applyBorder="1" applyAlignment="1" applyProtection="1">
      <alignment vertical="top" wrapText="1"/>
    </xf>
    <xf numFmtId="0" fontId="24" fillId="0" borderId="1" xfId="0" applyFont="1" applyBorder="1" applyAlignment="1">
      <alignment vertical="top" wrapText="1"/>
    </xf>
    <xf numFmtId="0" fontId="19" fillId="0" borderId="1" xfId="0" applyFont="1" applyBorder="1" applyAlignment="1">
      <alignment vertical="top" wrapText="1"/>
    </xf>
    <xf numFmtId="164" fontId="19" fillId="0" borderId="1" xfId="0" applyNumberFormat="1" applyFont="1" applyBorder="1" applyAlignment="1">
      <alignment vertical="top" wrapText="1"/>
    </xf>
    <xf numFmtId="2" fontId="19" fillId="0" borderId="1" xfId="0" applyNumberFormat="1" applyFont="1" applyBorder="1" applyAlignment="1">
      <alignment vertical="top" wrapText="1"/>
    </xf>
    <xf numFmtId="0" fontId="14" fillId="2" borderId="0" xfId="0" applyFont="1" applyFill="1" applyAlignment="1"/>
  </cellXfs>
  <cellStyles count="9">
    <cellStyle name="Comma" xfId="4" builtinId="3"/>
    <cellStyle name="Hyperlink" xfId="2" builtinId="8"/>
    <cellStyle name="Normal" xfId="0" builtinId="0"/>
    <cellStyle name="Normal 2" xfId="1" xr:uid="{00000000-0005-0000-0000-000003000000}"/>
    <cellStyle name="Normal 3" xfId="5" xr:uid="{00000000-0005-0000-0000-000004000000}"/>
    <cellStyle name="Normal 4" xfId="6" xr:uid="{00000000-0005-0000-0000-000005000000}"/>
    <cellStyle name="Normal 5" xfId="7" xr:uid="{00000000-0005-0000-0000-000006000000}"/>
    <cellStyle name="Normal 6" xfId="8" xr:uid="{00000000-0005-0000-0000-000036000000}"/>
    <cellStyle name="Style1" xfId="3" xr:uid="{00000000-0005-0000-0000-000007000000}"/>
  </cellStyles>
  <dxfs count="0"/>
  <tableStyles count="0" defaultTableStyle="TableStyleMedium9" defaultPivotStyle="PivotStyleLight16"/>
  <colors>
    <mruColors>
      <color rgb="FF0C27F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cid:image001.png@01D2DEAF.954C89F0" TargetMode="External"/><Relationship Id="rId3" Type="http://schemas.openxmlformats.org/officeDocument/2006/relationships/image" Target="cid:image001.png@01D2B1E7.65407310" TargetMode="External"/><Relationship Id="rId7" Type="http://schemas.openxmlformats.org/officeDocument/2006/relationships/image" Target="cid:image001.png@01D2D52F.E01AAEF0" TargetMode="External"/><Relationship Id="rId2" Type="http://schemas.openxmlformats.org/officeDocument/2006/relationships/image" Target="cid:image001.png@01D2BF6B.DE84D9A0" TargetMode="External"/><Relationship Id="rId1" Type="http://schemas.openxmlformats.org/officeDocument/2006/relationships/image" Target="../media/image1.png"/><Relationship Id="rId6" Type="http://schemas.openxmlformats.org/officeDocument/2006/relationships/image" Target="../media/image2.gif"/><Relationship Id="rId11" Type="http://schemas.openxmlformats.org/officeDocument/2006/relationships/image" Target="cid:image003.png@01D33D01.8C87FBA0" TargetMode="External"/><Relationship Id="rId5" Type="http://schemas.openxmlformats.org/officeDocument/2006/relationships/image" Target="cid:image001.png@01D2D0BB.8CBD6590" TargetMode="External"/><Relationship Id="rId10" Type="http://schemas.openxmlformats.org/officeDocument/2006/relationships/image" Target="cid:image001.png@01D32890.BC5057E0" TargetMode="External"/><Relationship Id="rId4" Type="http://schemas.openxmlformats.org/officeDocument/2006/relationships/image" Target="cid:image001.png@01D2C5B1.B7408D70" TargetMode="External"/><Relationship Id="rId9" Type="http://schemas.openxmlformats.org/officeDocument/2006/relationships/image" Target="cid:image001.png@01D2EE6E.FE78F980" TargetMode="External"/></Relationships>
</file>

<file path=xl/drawings/drawing1.xml><?xml version="1.0" encoding="utf-8"?>
<xdr:wsDr xmlns:xdr="http://schemas.openxmlformats.org/drawingml/2006/spreadsheetDrawing" xmlns:a="http://schemas.openxmlformats.org/drawingml/2006/main">
  <xdr:twoCellAnchor>
    <xdr:from>
      <xdr:col>4</xdr:col>
      <xdr:colOff>0</xdr:colOff>
      <xdr:row>576</xdr:row>
      <xdr:rowOff>0</xdr:rowOff>
    </xdr:from>
    <xdr:to>
      <xdr:col>4</xdr:col>
      <xdr:colOff>7620</xdr:colOff>
      <xdr:row>576</xdr:row>
      <xdr:rowOff>7620</xdr:rowOff>
    </xdr:to>
    <xdr:pic>
      <xdr:nvPicPr>
        <xdr:cNvPr id="1027" name="Picture 1" descr="cid:image001.png@01D23C2D.AD01B1D0">
          <a:extLst>
            <a:ext uri="{FF2B5EF4-FFF2-40B4-BE49-F238E27FC236}">
              <a16:creationId xmlns:a16="http://schemas.microsoft.com/office/drawing/2014/main" id="{00000000-0008-0000-0100-00000304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88920" y="232989120"/>
          <a:ext cx="7620" cy="7620"/>
        </a:xfrm>
        <a:prstGeom prst="rect">
          <a:avLst/>
        </a:prstGeom>
        <a:noFill/>
      </xdr:spPr>
    </xdr:pic>
    <xdr:clientData/>
  </xdr:twoCellAnchor>
  <xdr:twoCellAnchor>
    <xdr:from>
      <xdr:col>4</xdr:col>
      <xdr:colOff>0</xdr:colOff>
      <xdr:row>582</xdr:row>
      <xdr:rowOff>0</xdr:rowOff>
    </xdr:from>
    <xdr:to>
      <xdr:col>4</xdr:col>
      <xdr:colOff>7620</xdr:colOff>
      <xdr:row>582</xdr:row>
      <xdr:rowOff>7620</xdr:rowOff>
    </xdr:to>
    <xdr:pic>
      <xdr:nvPicPr>
        <xdr:cNvPr id="1026" name="Picture 2" descr="cid:image001.png@01D23C2D.AD01B1D0">
          <a:extLst>
            <a:ext uri="{FF2B5EF4-FFF2-40B4-BE49-F238E27FC236}">
              <a16:creationId xmlns:a16="http://schemas.microsoft.com/office/drawing/2014/main" id="{00000000-0008-0000-0100-00000204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88920" y="234360720"/>
          <a:ext cx="7620" cy="7620"/>
        </a:xfrm>
        <a:prstGeom prst="rect">
          <a:avLst/>
        </a:prstGeom>
        <a:noFill/>
      </xdr:spPr>
    </xdr:pic>
    <xdr:clientData/>
  </xdr:twoCellAnchor>
  <xdr:twoCellAnchor>
    <xdr:from>
      <xdr:col>4</xdr:col>
      <xdr:colOff>0</xdr:colOff>
      <xdr:row>588</xdr:row>
      <xdr:rowOff>0</xdr:rowOff>
    </xdr:from>
    <xdr:to>
      <xdr:col>4</xdr:col>
      <xdr:colOff>7620</xdr:colOff>
      <xdr:row>588</xdr:row>
      <xdr:rowOff>7620</xdr:rowOff>
    </xdr:to>
    <xdr:pic>
      <xdr:nvPicPr>
        <xdr:cNvPr id="1025" name="Picture 3" descr="cid:image001.png@01D23C2D.AD01B1D0">
          <a:extLst>
            <a:ext uri="{FF2B5EF4-FFF2-40B4-BE49-F238E27FC236}">
              <a16:creationId xmlns:a16="http://schemas.microsoft.com/office/drawing/2014/main" id="{00000000-0008-0000-0100-00000104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88920" y="236418120"/>
          <a:ext cx="7620" cy="7620"/>
        </a:xfrm>
        <a:prstGeom prst="rect">
          <a:avLst/>
        </a:prstGeom>
        <a:noFill/>
      </xdr:spPr>
    </xdr:pic>
    <xdr:clientData/>
  </xdr:twoCellAnchor>
  <xdr:twoCellAnchor>
    <xdr:from>
      <xdr:col>2</xdr:col>
      <xdr:colOff>0</xdr:colOff>
      <xdr:row>576</xdr:row>
      <xdr:rowOff>0</xdr:rowOff>
    </xdr:from>
    <xdr:to>
      <xdr:col>2</xdr:col>
      <xdr:colOff>7620</xdr:colOff>
      <xdr:row>576</xdr:row>
      <xdr:rowOff>7620</xdr:rowOff>
    </xdr:to>
    <xdr:pic>
      <xdr:nvPicPr>
        <xdr:cNvPr id="5" name="Picture 2" descr="cid:image001.png@01D23C2D.AD01B1D0">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88920" y="234360720"/>
          <a:ext cx="7620" cy="7620"/>
        </a:xfrm>
        <a:prstGeom prst="rect">
          <a:avLst/>
        </a:prstGeom>
        <a:noFill/>
      </xdr:spPr>
    </xdr:pic>
    <xdr:clientData/>
  </xdr:twoCellAnchor>
  <xdr:twoCellAnchor>
    <xdr:from>
      <xdr:col>4</xdr:col>
      <xdr:colOff>0</xdr:colOff>
      <xdr:row>583</xdr:row>
      <xdr:rowOff>0</xdr:rowOff>
    </xdr:from>
    <xdr:to>
      <xdr:col>4</xdr:col>
      <xdr:colOff>7620</xdr:colOff>
      <xdr:row>583</xdr:row>
      <xdr:rowOff>7620</xdr:rowOff>
    </xdr:to>
    <xdr:pic>
      <xdr:nvPicPr>
        <xdr:cNvPr id="1029" name="Picture 5" descr="cid:image001.png@01D2B1E7.65407310">
          <a:extLst>
            <a:ext uri="{FF2B5EF4-FFF2-40B4-BE49-F238E27FC236}">
              <a16:creationId xmlns:a16="http://schemas.microsoft.com/office/drawing/2014/main" id="{00000000-0008-0000-0100-000005040000}"/>
            </a:ext>
          </a:extLst>
        </xdr:cNvPr>
        <xdr:cNvPicPr>
          <a:picLocks noChangeAspect="1" noChangeArrowheads="1"/>
        </xdr:cNvPicPr>
      </xdr:nvPicPr>
      <xdr:blipFill>
        <a:blip xmlns:r="http://schemas.openxmlformats.org/officeDocument/2006/relationships" r:embed="rId1" r:link="rId3"/>
        <a:srcRect/>
        <a:stretch>
          <a:fillRect/>
        </a:stretch>
      </xdr:blipFill>
      <xdr:spPr bwMode="auto">
        <a:xfrm>
          <a:off x="2788920" y="235046520"/>
          <a:ext cx="7620" cy="7620"/>
        </a:xfrm>
        <a:prstGeom prst="rect">
          <a:avLst/>
        </a:prstGeom>
        <a:noFill/>
      </xdr:spPr>
    </xdr:pic>
    <xdr:clientData/>
  </xdr:twoCellAnchor>
  <xdr:twoCellAnchor>
    <xdr:from>
      <xdr:col>4</xdr:col>
      <xdr:colOff>0</xdr:colOff>
      <xdr:row>589</xdr:row>
      <xdr:rowOff>0</xdr:rowOff>
    </xdr:from>
    <xdr:to>
      <xdr:col>4</xdr:col>
      <xdr:colOff>7620</xdr:colOff>
      <xdr:row>589</xdr:row>
      <xdr:rowOff>7620</xdr:rowOff>
    </xdr:to>
    <xdr:pic>
      <xdr:nvPicPr>
        <xdr:cNvPr id="1028" name="Picture 4" descr="cid:image001.png@01D2B1E7.65407310">
          <a:extLst>
            <a:ext uri="{FF2B5EF4-FFF2-40B4-BE49-F238E27FC236}">
              <a16:creationId xmlns:a16="http://schemas.microsoft.com/office/drawing/2014/main" id="{00000000-0008-0000-0100-000004040000}"/>
            </a:ext>
          </a:extLst>
        </xdr:cNvPr>
        <xdr:cNvPicPr>
          <a:picLocks noChangeAspect="1" noChangeArrowheads="1"/>
        </xdr:cNvPicPr>
      </xdr:nvPicPr>
      <xdr:blipFill>
        <a:blip xmlns:r="http://schemas.openxmlformats.org/officeDocument/2006/relationships" r:embed="rId1" r:link="rId3"/>
        <a:srcRect/>
        <a:stretch>
          <a:fillRect/>
        </a:stretch>
      </xdr:blipFill>
      <xdr:spPr bwMode="auto">
        <a:xfrm>
          <a:off x="2788920" y="237103920"/>
          <a:ext cx="7620" cy="7620"/>
        </a:xfrm>
        <a:prstGeom prst="rect">
          <a:avLst/>
        </a:prstGeom>
        <a:noFill/>
      </xdr:spPr>
    </xdr:pic>
    <xdr:clientData/>
  </xdr:twoCellAnchor>
  <xdr:twoCellAnchor>
    <xdr:from>
      <xdr:col>2</xdr:col>
      <xdr:colOff>0</xdr:colOff>
      <xdr:row>577</xdr:row>
      <xdr:rowOff>0</xdr:rowOff>
    </xdr:from>
    <xdr:to>
      <xdr:col>2</xdr:col>
      <xdr:colOff>7620</xdr:colOff>
      <xdr:row>577</xdr:row>
      <xdr:rowOff>7620</xdr:rowOff>
    </xdr:to>
    <xdr:pic>
      <xdr:nvPicPr>
        <xdr:cNvPr id="8" name="Picture 5" descr="cid:image001.png@01D2B1E7.65407310">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r:link="rId3"/>
        <a:srcRect/>
        <a:stretch>
          <a:fillRect/>
        </a:stretch>
      </xdr:blipFill>
      <xdr:spPr bwMode="auto">
        <a:xfrm>
          <a:off x="2788920" y="235046520"/>
          <a:ext cx="7620" cy="7620"/>
        </a:xfrm>
        <a:prstGeom prst="rect">
          <a:avLst/>
        </a:prstGeom>
        <a:noFill/>
      </xdr:spPr>
    </xdr:pic>
    <xdr:clientData/>
  </xdr:twoCellAnchor>
  <xdr:twoCellAnchor>
    <xdr:from>
      <xdr:col>4</xdr:col>
      <xdr:colOff>0</xdr:colOff>
      <xdr:row>577</xdr:row>
      <xdr:rowOff>0</xdr:rowOff>
    </xdr:from>
    <xdr:to>
      <xdr:col>4</xdr:col>
      <xdr:colOff>7620</xdr:colOff>
      <xdr:row>577</xdr:row>
      <xdr:rowOff>7620</xdr:rowOff>
    </xdr:to>
    <xdr:pic>
      <xdr:nvPicPr>
        <xdr:cNvPr id="9" name="Picture 3" descr="cid:image001.png@01D23C2D.AD01B1D0">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88920" y="236418120"/>
          <a:ext cx="7620" cy="7620"/>
        </a:xfrm>
        <a:prstGeom prst="rect">
          <a:avLst/>
        </a:prstGeom>
        <a:noFill/>
      </xdr:spPr>
    </xdr:pic>
    <xdr:clientData/>
  </xdr:twoCellAnchor>
  <xdr:twoCellAnchor>
    <xdr:from>
      <xdr:col>4</xdr:col>
      <xdr:colOff>0</xdr:colOff>
      <xdr:row>589</xdr:row>
      <xdr:rowOff>0</xdr:rowOff>
    </xdr:from>
    <xdr:to>
      <xdr:col>4</xdr:col>
      <xdr:colOff>7620</xdr:colOff>
      <xdr:row>589</xdr:row>
      <xdr:rowOff>7620</xdr:rowOff>
    </xdr:to>
    <xdr:pic>
      <xdr:nvPicPr>
        <xdr:cNvPr id="1031" name="Picture 1" descr="cid:image001.png@01D23C2D.AD01B1D0">
          <a:extLst>
            <a:ext uri="{FF2B5EF4-FFF2-40B4-BE49-F238E27FC236}">
              <a16:creationId xmlns:a16="http://schemas.microsoft.com/office/drawing/2014/main" id="{00000000-0008-0000-0100-000007040000}"/>
            </a:ext>
          </a:extLst>
        </xdr:cNvPr>
        <xdr:cNvPicPr>
          <a:picLocks noChangeAspect="1" noChangeArrowheads="1"/>
        </xdr:cNvPicPr>
      </xdr:nvPicPr>
      <xdr:blipFill>
        <a:blip xmlns:r="http://schemas.openxmlformats.org/officeDocument/2006/relationships" r:embed="rId1" r:link="rId4"/>
        <a:srcRect/>
        <a:stretch>
          <a:fillRect/>
        </a:stretch>
      </xdr:blipFill>
      <xdr:spPr bwMode="auto">
        <a:xfrm>
          <a:off x="2788920" y="237332520"/>
          <a:ext cx="7620" cy="7620"/>
        </a:xfrm>
        <a:prstGeom prst="rect">
          <a:avLst/>
        </a:prstGeom>
        <a:noFill/>
      </xdr:spPr>
    </xdr:pic>
    <xdr:clientData/>
  </xdr:twoCellAnchor>
  <xdr:twoCellAnchor>
    <xdr:from>
      <xdr:col>4</xdr:col>
      <xdr:colOff>0</xdr:colOff>
      <xdr:row>592</xdr:row>
      <xdr:rowOff>0</xdr:rowOff>
    </xdr:from>
    <xdr:to>
      <xdr:col>4</xdr:col>
      <xdr:colOff>7620</xdr:colOff>
      <xdr:row>592</xdr:row>
      <xdr:rowOff>7620</xdr:rowOff>
    </xdr:to>
    <xdr:pic>
      <xdr:nvPicPr>
        <xdr:cNvPr id="1030" name="Picture 2" descr="cid:image001.png@01D23C2D.AD01B1D0">
          <a:extLst>
            <a:ext uri="{FF2B5EF4-FFF2-40B4-BE49-F238E27FC236}">
              <a16:creationId xmlns:a16="http://schemas.microsoft.com/office/drawing/2014/main" id="{00000000-0008-0000-0100-000006040000}"/>
            </a:ext>
          </a:extLst>
        </xdr:cNvPr>
        <xdr:cNvPicPr>
          <a:picLocks noChangeAspect="1" noChangeArrowheads="1"/>
        </xdr:cNvPicPr>
      </xdr:nvPicPr>
      <xdr:blipFill>
        <a:blip xmlns:r="http://schemas.openxmlformats.org/officeDocument/2006/relationships" r:embed="rId1" r:link="rId4"/>
        <a:srcRect/>
        <a:stretch>
          <a:fillRect/>
        </a:stretch>
      </xdr:blipFill>
      <xdr:spPr bwMode="auto">
        <a:xfrm>
          <a:off x="2788920" y="238704120"/>
          <a:ext cx="7620" cy="7620"/>
        </a:xfrm>
        <a:prstGeom prst="rect">
          <a:avLst/>
        </a:prstGeom>
        <a:noFill/>
      </xdr:spPr>
    </xdr:pic>
    <xdr:clientData/>
  </xdr:twoCellAnchor>
  <xdr:twoCellAnchor>
    <xdr:from>
      <xdr:col>5</xdr:col>
      <xdr:colOff>0</xdr:colOff>
      <xdr:row>582</xdr:row>
      <xdr:rowOff>0</xdr:rowOff>
    </xdr:from>
    <xdr:to>
      <xdr:col>5</xdr:col>
      <xdr:colOff>7620</xdr:colOff>
      <xdr:row>582</xdr:row>
      <xdr:rowOff>7620</xdr:rowOff>
    </xdr:to>
    <xdr:pic>
      <xdr:nvPicPr>
        <xdr:cNvPr id="12" name="Picture 2" descr="cid:image001.png@01D23C2D.AD01B1D0">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r:link="rId4"/>
        <a:srcRect/>
        <a:stretch>
          <a:fillRect/>
        </a:stretch>
      </xdr:blipFill>
      <xdr:spPr bwMode="auto">
        <a:xfrm>
          <a:off x="2788920" y="238704120"/>
          <a:ext cx="7620" cy="7620"/>
        </a:xfrm>
        <a:prstGeom prst="rect">
          <a:avLst/>
        </a:prstGeom>
        <a:noFill/>
      </xdr:spPr>
    </xdr:pic>
    <xdr:clientData/>
  </xdr:twoCellAnchor>
  <xdr:twoCellAnchor>
    <xdr:from>
      <xdr:col>5</xdr:col>
      <xdr:colOff>0</xdr:colOff>
      <xdr:row>583</xdr:row>
      <xdr:rowOff>0</xdr:rowOff>
    </xdr:from>
    <xdr:to>
      <xdr:col>5</xdr:col>
      <xdr:colOff>7620</xdr:colOff>
      <xdr:row>583</xdr:row>
      <xdr:rowOff>7620</xdr:rowOff>
    </xdr:to>
    <xdr:pic>
      <xdr:nvPicPr>
        <xdr:cNvPr id="13" name="Picture 2" descr="cid:image001.png@01D23C2D.AD01B1D0">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r:link="rId4"/>
        <a:srcRect/>
        <a:stretch>
          <a:fillRect/>
        </a:stretch>
      </xdr:blipFill>
      <xdr:spPr bwMode="auto">
        <a:xfrm>
          <a:off x="2788920" y="238704120"/>
          <a:ext cx="7620" cy="7620"/>
        </a:xfrm>
        <a:prstGeom prst="rect">
          <a:avLst/>
        </a:prstGeom>
        <a:noFill/>
      </xdr:spPr>
    </xdr:pic>
    <xdr:clientData/>
  </xdr:twoCellAnchor>
  <xdr:twoCellAnchor>
    <xdr:from>
      <xdr:col>2</xdr:col>
      <xdr:colOff>0</xdr:colOff>
      <xdr:row>582</xdr:row>
      <xdr:rowOff>0</xdr:rowOff>
    </xdr:from>
    <xdr:to>
      <xdr:col>2</xdr:col>
      <xdr:colOff>7620</xdr:colOff>
      <xdr:row>582</xdr:row>
      <xdr:rowOff>7620</xdr:rowOff>
    </xdr:to>
    <xdr:pic>
      <xdr:nvPicPr>
        <xdr:cNvPr id="14" name="Picture 2" descr="cid:image001.png@01D23C2D.AD01B1D0">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r:link="rId4"/>
        <a:srcRect/>
        <a:stretch>
          <a:fillRect/>
        </a:stretch>
      </xdr:blipFill>
      <xdr:spPr bwMode="auto">
        <a:xfrm>
          <a:off x="8115300" y="234589320"/>
          <a:ext cx="7620" cy="7620"/>
        </a:xfrm>
        <a:prstGeom prst="rect">
          <a:avLst/>
        </a:prstGeom>
        <a:noFill/>
      </xdr:spPr>
    </xdr:pic>
    <xdr:clientData/>
  </xdr:twoCellAnchor>
  <xdr:twoCellAnchor>
    <xdr:from>
      <xdr:col>4</xdr:col>
      <xdr:colOff>0</xdr:colOff>
      <xdr:row>584</xdr:row>
      <xdr:rowOff>0</xdr:rowOff>
    </xdr:from>
    <xdr:to>
      <xdr:col>4</xdr:col>
      <xdr:colOff>7620</xdr:colOff>
      <xdr:row>584</xdr:row>
      <xdr:rowOff>7620</xdr:rowOff>
    </xdr:to>
    <xdr:pic>
      <xdr:nvPicPr>
        <xdr:cNvPr id="2" name="Picture 3" descr="cid:image001.png@01D2D0BB.8CBD659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r:link="rId5"/>
        <a:srcRect/>
        <a:stretch>
          <a:fillRect/>
        </a:stretch>
      </xdr:blipFill>
      <xdr:spPr bwMode="auto">
        <a:xfrm>
          <a:off x="2788920" y="251124720"/>
          <a:ext cx="7620" cy="7620"/>
        </a:xfrm>
        <a:prstGeom prst="rect">
          <a:avLst/>
        </a:prstGeom>
        <a:noFill/>
      </xdr:spPr>
    </xdr:pic>
    <xdr:clientData/>
  </xdr:twoCellAnchor>
  <xdr:twoCellAnchor>
    <xdr:from>
      <xdr:col>4</xdr:col>
      <xdr:colOff>0</xdr:colOff>
      <xdr:row>589</xdr:row>
      <xdr:rowOff>0</xdr:rowOff>
    </xdr:from>
    <xdr:to>
      <xdr:col>4</xdr:col>
      <xdr:colOff>7620</xdr:colOff>
      <xdr:row>589</xdr:row>
      <xdr:rowOff>7620</xdr:rowOff>
    </xdr:to>
    <xdr:pic>
      <xdr:nvPicPr>
        <xdr:cNvPr id="3" name="Picture 2" descr="cid:image001.png@01D2D0BB.8CBD659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r:link="rId5"/>
        <a:srcRect/>
        <a:stretch>
          <a:fillRect/>
        </a:stretch>
      </xdr:blipFill>
      <xdr:spPr bwMode="auto">
        <a:xfrm>
          <a:off x="2788920" y="252938280"/>
          <a:ext cx="7620" cy="7620"/>
        </a:xfrm>
        <a:prstGeom prst="rect">
          <a:avLst/>
        </a:prstGeom>
        <a:noFill/>
      </xdr:spPr>
    </xdr:pic>
    <xdr:clientData/>
  </xdr:twoCellAnchor>
  <xdr:twoCellAnchor>
    <xdr:from>
      <xdr:col>4</xdr:col>
      <xdr:colOff>0</xdr:colOff>
      <xdr:row>589</xdr:row>
      <xdr:rowOff>0</xdr:rowOff>
    </xdr:from>
    <xdr:to>
      <xdr:col>4</xdr:col>
      <xdr:colOff>7620</xdr:colOff>
      <xdr:row>589</xdr:row>
      <xdr:rowOff>7620</xdr:rowOff>
    </xdr:to>
    <xdr:pic>
      <xdr:nvPicPr>
        <xdr:cNvPr id="17" name="Picture 3" descr="cid:image001.png@01D23C2D.AD01B1D0">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88920" y="252031500"/>
          <a:ext cx="7620" cy="7620"/>
        </a:xfrm>
        <a:prstGeom prst="rect">
          <a:avLst/>
        </a:prstGeom>
        <a:noFill/>
      </xdr:spPr>
    </xdr:pic>
    <xdr:clientData/>
  </xdr:twoCellAnchor>
  <xdr:twoCellAnchor>
    <xdr:from>
      <xdr:col>5</xdr:col>
      <xdr:colOff>0</xdr:colOff>
      <xdr:row>598</xdr:row>
      <xdr:rowOff>0</xdr:rowOff>
    </xdr:from>
    <xdr:to>
      <xdr:col>5</xdr:col>
      <xdr:colOff>7620</xdr:colOff>
      <xdr:row>598</xdr:row>
      <xdr:rowOff>7620</xdr:rowOff>
    </xdr:to>
    <xdr:pic>
      <xdr:nvPicPr>
        <xdr:cNvPr id="4" name="Picture 1" descr="cid:image001.png@01D2D52F.E01AAEF0">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6" r:link="rId7"/>
        <a:srcRect/>
        <a:stretch>
          <a:fillRect/>
        </a:stretch>
      </xdr:blipFill>
      <xdr:spPr bwMode="auto">
        <a:xfrm>
          <a:off x="8115300" y="255902460"/>
          <a:ext cx="7620" cy="7620"/>
        </a:xfrm>
        <a:prstGeom prst="rect">
          <a:avLst/>
        </a:prstGeom>
        <a:noFill/>
      </xdr:spPr>
    </xdr:pic>
    <xdr:clientData/>
  </xdr:twoCellAnchor>
  <xdr:twoCellAnchor>
    <xdr:from>
      <xdr:col>2</xdr:col>
      <xdr:colOff>0</xdr:colOff>
      <xdr:row>592</xdr:row>
      <xdr:rowOff>0</xdr:rowOff>
    </xdr:from>
    <xdr:to>
      <xdr:col>2</xdr:col>
      <xdr:colOff>7620</xdr:colOff>
      <xdr:row>592</xdr:row>
      <xdr:rowOff>7620</xdr:rowOff>
    </xdr:to>
    <xdr:pic>
      <xdr:nvPicPr>
        <xdr:cNvPr id="19" name="Picture 1" descr="cid:image001.png@01D2D52F.E01AAEF0">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6" r:link="rId7"/>
        <a:srcRect/>
        <a:stretch>
          <a:fillRect/>
        </a:stretch>
      </xdr:blipFill>
      <xdr:spPr bwMode="auto">
        <a:xfrm>
          <a:off x="8115300" y="255902460"/>
          <a:ext cx="7620" cy="7620"/>
        </a:xfrm>
        <a:prstGeom prst="rect">
          <a:avLst/>
        </a:prstGeom>
        <a:noFill/>
      </xdr:spPr>
    </xdr:pic>
    <xdr:clientData/>
  </xdr:twoCellAnchor>
  <xdr:twoCellAnchor>
    <xdr:from>
      <xdr:col>7</xdr:col>
      <xdr:colOff>0</xdr:colOff>
      <xdr:row>578</xdr:row>
      <xdr:rowOff>0</xdr:rowOff>
    </xdr:from>
    <xdr:to>
      <xdr:col>7</xdr:col>
      <xdr:colOff>9525</xdr:colOff>
      <xdr:row>578</xdr:row>
      <xdr:rowOff>9525</xdr:rowOff>
    </xdr:to>
    <xdr:pic>
      <xdr:nvPicPr>
        <xdr:cNvPr id="6" name="Picture 3" descr="cid:image001.png@01D23C2D.AD01B1D0">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6" r:link="rId8"/>
        <a:srcRect/>
        <a:stretch>
          <a:fillRect/>
        </a:stretch>
      </xdr:blipFill>
      <xdr:spPr bwMode="auto">
        <a:xfrm>
          <a:off x="12296775" y="247249950"/>
          <a:ext cx="9525" cy="9525"/>
        </a:xfrm>
        <a:prstGeom prst="rect">
          <a:avLst/>
        </a:prstGeom>
        <a:noFill/>
      </xdr:spPr>
    </xdr:pic>
    <xdr:clientData/>
  </xdr:twoCellAnchor>
  <xdr:twoCellAnchor>
    <xdr:from>
      <xdr:col>13</xdr:col>
      <xdr:colOff>0</xdr:colOff>
      <xdr:row>578</xdr:row>
      <xdr:rowOff>0</xdr:rowOff>
    </xdr:from>
    <xdr:to>
      <xdr:col>13</xdr:col>
      <xdr:colOff>9525</xdr:colOff>
      <xdr:row>578</xdr:row>
      <xdr:rowOff>9525</xdr:rowOff>
    </xdr:to>
    <xdr:pic>
      <xdr:nvPicPr>
        <xdr:cNvPr id="7" name="Picture 3" descr="cid:image001.png@01D23C2D.AD01B1D0">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6" r:link="rId8"/>
        <a:srcRect/>
        <a:stretch>
          <a:fillRect/>
        </a:stretch>
      </xdr:blipFill>
      <xdr:spPr bwMode="auto">
        <a:xfrm>
          <a:off x="15611475" y="247249950"/>
          <a:ext cx="9525" cy="9525"/>
        </a:xfrm>
        <a:prstGeom prst="rect">
          <a:avLst/>
        </a:prstGeom>
        <a:noFill/>
      </xdr:spPr>
    </xdr:pic>
    <xdr:clientData/>
  </xdr:twoCellAnchor>
  <xdr:twoCellAnchor>
    <xdr:from>
      <xdr:col>13</xdr:col>
      <xdr:colOff>0</xdr:colOff>
      <xdr:row>578</xdr:row>
      <xdr:rowOff>0</xdr:rowOff>
    </xdr:from>
    <xdr:to>
      <xdr:col>13</xdr:col>
      <xdr:colOff>9525</xdr:colOff>
      <xdr:row>578</xdr:row>
      <xdr:rowOff>9525</xdr:rowOff>
    </xdr:to>
    <xdr:pic>
      <xdr:nvPicPr>
        <xdr:cNvPr id="10" name="Picture 3" descr="cid:image001.png@01D23C2D.AD01B1D0">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6" r:link="rId8"/>
        <a:srcRect/>
        <a:stretch>
          <a:fillRect/>
        </a:stretch>
      </xdr:blipFill>
      <xdr:spPr bwMode="auto">
        <a:xfrm>
          <a:off x="15611475" y="247249950"/>
          <a:ext cx="9525" cy="9525"/>
        </a:xfrm>
        <a:prstGeom prst="rect">
          <a:avLst/>
        </a:prstGeom>
        <a:noFill/>
      </xdr:spPr>
    </xdr:pic>
    <xdr:clientData/>
  </xdr:twoCellAnchor>
  <xdr:twoCellAnchor>
    <xdr:from>
      <xdr:col>7</xdr:col>
      <xdr:colOff>0</xdr:colOff>
      <xdr:row>578</xdr:row>
      <xdr:rowOff>0</xdr:rowOff>
    </xdr:from>
    <xdr:to>
      <xdr:col>7</xdr:col>
      <xdr:colOff>9525</xdr:colOff>
      <xdr:row>578</xdr:row>
      <xdr:rowOff>9525</xdr:rowOff>
    </xdr:to>
    <xdr:pic>
      <xdr:nvPicPr>
        <xdr:cNvPr id="11" name="Picture 3" descr="cid:image001.png@01D23C2D.AD01B1D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6" r:link="rId8"/>
        <a:srcRect/>
        <a:stretch>
          <a:fillRect/>
        </a:stretch>
      </xdr:blipFill>
      <xdr:spPr bwMode="auto">
        <a:xfrm>
          <a:off x="12296775" y="247249950"/>
          <a:ext cx="9525" cy="9525"/>
        </a:xfrm>
        <a:prstGeom prst="rect">
          <a:avLst/>
        </a:prstGeom>
        <a:noFill/>
      </xdr:spPr>
    </xdr:pic>
    <xdr:clientData/>
  </xdr:twoCellAnchor>
  <xdr:twoCellAnchor>
    <xdr:from>
      <xdr:col>2</xdr:col>
      <xdr:colOff>0</xdr:colOff>
      <xdr:row>597</xdr:row>
      <xdr:rowOff>0</xdr:rowOff>
    </xdr:from>
    <xdr:to>
      <xdr:col>2</xdr:col>
      <xdr:colOff>9525</xdr:colOff>
      <xdr:row>597</xdr:row>
      <xdr:rowOff>9525</xdr:rowOff>
    </xdr:to>
    <xdr:pic>
      <xdr:nvPicPr>
        <xdr:cNvPr id="15" name="Picture 1" descr="cid:image001.png@01D2EE6E.FE78F980">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6" r:link="rId9"/>
        <a:srcRect/>
        <a:stretch>
          <a:fillRect/>
        </a:stretch>
      </xdr:blipFill>
      <xdr:spPr bwMode="auto">
        <a:xfrm>
          <a:off x="876300" y="255908175"/>
          <a:ext cx="9525" cy="9525"/>
        </a:xfrm>
        <a:prstGeom prst="rect">
          <a:avLst/>
        </a:prstGeom>
        <a:noFill/>
      </xdr:spPr>
    </xdr:pic>
    <xdr:clientData/>
  </xdr:twoCellAnchor>
  <xdr:twoCellAnchor>
    <xdr:from>
      <xdr:col>5</xdr:col>
      <xdr:colOff>0</xdr:colOff>
      <xdr:row>579</xdr:row>
      <xdr:rowOff>0</xdr:rowOff>
    </xdr:from>
    <xdr:to>
      <xdr:col>5</xdr:col>
      <xdr:colOff>7620</xdr:colOff>
      <xdr:row>579</xdr:row>
      <xdr:rowOff>7620</xdr:rowOff>
    </xdr:to>
    <xdr:pic>
      <xdr:nvPicPr>
        <xdr:cNvPr id="25" name="Picture 2" descr="cid:image001.png@01D23C2D.AD01B1D0">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r:link="rId4"/>
        <a:srcRect/>
        <a:stretch>
          <a:fillRect/>
        </a:stretch>
      </xdr:blipFill>
      <xdr:spPr bwMode="auto">
        <a:xfrm>
          <a:off x="8115300" y="251124720"/>
          <a:ext cx="7620" cy="7620"/>
        </a:xfrm>
        <a:prstGeom prst="rect">
          <a:avLst/>
        </a:prstGeom>
        <a:noFill/>
      </xdr:spPr>
    </xdr:pic>
    <xdr:clientData/>
  </xdr:twoCellAnchor>
  <xdr:twoCellAnchor>
    <xdr:from>
      <xdr:col>7</xdr:col>
      <xdr:colOff>0</xdr:colOff>
      <xdr:row>613</xdr:row>
      <xdr:rowOff>0</xdr:rowOff>
    </xdr:from>
    <xdr:to>
      <xdr:col>7</xdr:col>
      <xdr:colOff>9525</xdr:colOff>
      <xdr:row>613</xdr:row>
      <xdr:rowOff>9525</xdr:rowOff>
    </xdr:to>
    <xdr:pic>
      <xdr:nvPicPr>
        <xdr:cNvPr id="16" name="Picture 1" descr="cid:image001.png@01D32890.BC5057E0">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6" r:link="rId10"/>
        <a:srcRect/>
        <a:stretch>
          <a:fillRect/>
        </a:stretch>
      </xdr:blipFill>
      <xdr:spPr bwMode="auto">
        <a:xfrm>
          <a:off x="12677775" y="258451350"/>
          <a:ext cx="9525" cy="9525"/>
        </a:xfrm>
        <a:prstGeom prst="rect">
          <a:avLst/>
        </a:prstGeom>
        <a:noFill/>
      </xdr:spPr>
    </xdr:pic>
    <xdr:clientData/>
  </xdr:twoCellAnchor>
  <xdr:twoCellAnchor>
    <xdr:from>
      <xdr:col>2</xdr:col>
      <xdr:colOff>0</xdr:colOff>
      <xdr:row>557</xdr:row>
      <xdr:rowOff>0</xdr:rowOff>
    </xdr:from>
    <xdr:to>
      <xdr:col>2</xdr:col>
      <xdr:colOff>9525</xdr:colOff>
      <xdr:row>557</xdr:row>
      <xdr:rowOff>9525</xdr:rowOff>
    </xdr:to>
    <xdr:pic>
      <xdr:nvPicPr>
        <xdr:cNvPr id="18" name="Picture 2" descr="cid:image003.png@01D33D01.8C87FBA0">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6" r:link="rId11"/>
        <a:srcRect/>
        <a:stretch>
          <a:fillRect/>
        </a:stretch>
      </xdr:blipFill>
      <xdr:spPr bwMode="auto">
        <a:xfrm>
          <a:off x="876300" y="213693375"/>
          <a:ext cx="9525" cy="95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bit.ly/2gBLeAt" TargetMode="External"/><Relationship Id="rId671" Type="http://schemas.openxmlformats.org/officeDocument/2006/relationships/hyperlink" Target="https://bit.ly/2OeH5zA" TargetMode="External"/><Relationship Id="rId769" Type="http://schemas.openxmlformats.org/officeDocument/2006/relationships/hyperlink" Target="https://bit.ly/30XZfLG" TargetMode="External"/><Relationship Id="rId976" Type="http://schemas.openxmlformats.org/officeDocument/2006/relationships/hyperlink" Target="https://bit.ly/3DtKUfs" TargetMode="External"/><Relationship Id="rId21" Type="http://schemas.openxmlformats.org/officeDocument/2006/relationships/hyperlink" Target="http://bit.ly/2flGY2B" TargetMode="External"/><Relationship Id="rId324" Type="http://schemas.openxmlformats.org/officeDocument/2006/relationships/hyperlink" Target="http://bit.ly/2gqeiry" TargetMode="External"/><Relationship Id="rId531" Type="http://schemas.openxmlformats.org/officeDocument/2006/relationships/hyperlink" Target="http://bit.ly/2kLp79E" TargetMode="External"/><Relationship Id="rId629" Type="http://schemas.openxmlformats.org/officeDocument/2006/relationships/hyperlink" Target="https://bit.ly/2JWyVgf" TargetMode="External"/><Relationship Id="rId170" Type="http://schemas.openxmlformats.org/officeDocument/2006/relationships/hyperlink" Target="http://bit.ly/2fIDQil" TargetMode="External"/><Relationship Id="rId836" Type="http://schemas.openxmlformats.org/officeDocument/2006/relationships/hyperlink" Target="https://bit.ly/3cy2X4U" TargetMode="External"/><Relationship Id="rId268" Type="http://schemas.openxmlformats.org/officeDocument/2006/relationships/hyperlink" Target="http://bit.ly/2g560pd" TargetMode="External"/><Relationship Id="rId475" Type="http://schemas.openxmlformats.org/officeDocument/2006/relationships/hyperlink" Target="http://bit.ly/2gfwkLI" TargetMode="External"/><Relationship Id="rId682" Type="http://schemas.openxmlformats.org/officeDocument/2006/relationships/hyperlink" Target="https://bit.ly/2PNo5N6" TargetMode="External"/><Relationship Id="rId903" Type="http://schemas.openxmlformats.org/officeDocument/2006/relationships/hyperlink" Target="https://bit.ly/2RB8XEZ" TargetMode="External"/><Relationship Id="rId32" Type="http://schemas.openxmlformats.org/officeDocument/2006/relationships/hyperlink" Target="http://bit.ly/2ggJNV9" TargetMode="External"/><Relationship Id="rId128" Type="http://schemas.openxmlformats.org/officeDocument/2006/relationships/hyperlink" Target="http://bit.ly/2goBFSu" TargetMode="External"/><Relationship Id="rId335" Type="http://schemas.openxmlformats.org/officeDocument/2006/relationships/hyperlink" Target="http://bit.ly/2gr2OI4" TargetMode="External"/><Relationship Id="rId542" Type="http://schemas.openxmlformats.org/officeDocument/2006/relationships/hyperlink" Target="http://bit.ly/2ryCxsF" TargetMode="External"/><Relationship Id="rId987" Type="http://schemas.openxmlformats.org/officeDocument/2006/relationships/hyperlink" Target="https://www.ons.gov.uk/peoplepopulationandcommunity/populationandmigration/populationestimates/adhocs/2309ct13092011census" TargetMode="External"/><Relationship Id="rId181" Type="http://schemas.openxmlformats.org/officeDocument/2006/relationships/hyperlink" Target="http://bit.ly/2gkKK0O" TargetMode="External"/><Relationship Id="rId402" Type="http://schemas.openxmlformats.org/officeDocument/2006/relationships/hyperlink" Target="http://bit.ly/2fJmkLc" TargetMode="External"/><Relationship Id="rId847" Type="http://schemas.openxmlformats.org/officeDocument/2006/relationships/hyperlink" Target="https://bit.ly/2AiJ83e" TargetMode="External"/><Relationship Id="rId279" Type="http://schemas.openxmlformats.org/officeDocument/2006/relationships/hyperlink" Target="http://bit.ly/2fnTAaz" TargetMode="External"/><Relationship Id="rId486" Type="http://schemas.openxmlformats.org/officeDocument/2006/relationships/hyperlink" Target="http://bit.ly/2gk2lE3" TargetMode="External"/><Relationship Id="rId693" Type="http://schemas.openxmlformats.org/officeDocument/2006/relationships/hyperlink" Target="https://bit.ly/2BTprgz" TargetMode="External"/><Relationship Id="rId707" Type="http://schemas.openxmlformats.org/officeDocument/2006/relationships/hyperlink" Target="https://bit.ly/2HkI2pd" TargetMode="External"/><Relationship Id="rId914" Type="http://schemas.openxmlformats.org/officeDocument/2006/relationships/hyperlink" Target="https://bit.ly/3qr1My0" TargetMode="External"/><Relationship Id="rId43" Type="http://schemas.openxmlformats.org/officeDocument/2006/relationships/hyperlink" Target="http://bit.ly/2gg4OkY" TargetMode="External"/><Relationship Id="rId139" Type="http://schemas.openxmlformats.org/officeDocument/2006/relationships/hyperlink" Target="http://bit.ly/2goGyed" TargetMode="External"/><Relationship Id="rId346" Type="http://schemas.openxmlformats.org/officeDocument/2006/relationships/hyperlink" Target="http://bit.ly/2g2Njkm" TargetMode="External"/><Relationship Id="rId553" Type="http://schemas.openxmlformats.org/officeDocument/2006/relationships/hyperlink" Target="http://bit.ly/2rTv9rR" TargetMode="External"/><Relationship Id="rId760" Type="http://schemas.openxmlformats.org/officeDocument/2006/relationships/hyperlink" Target="https://bit.ly/327PMmo" TargetMode="External"/><Relationship Id="rId998" Type="http://schemas.openxmlformats.org/officeDocument/2006/relationships/printerSettings" Target="../printerSettings/printerSettings2.bin"/><Relationship Id="rId192" Type="http://schemas.openxmlformats.org/officeDocument/2006/relationships/hyperlink" Target="http://bit.ly/2gjAzGf" TargetMode="External"/><Relationship Id="rId206" Type="http://schemas.openxmlformats.org/officeDocument/2006/relationships/hyperlink" Target="http://bit.ly/2gkO21X" TargetMode="External"/><Relationship Id="rId413" Type="http://schemas.openxmlformats.org/officeDocument/2006/relationships/hyperlink" Target="http://bit.ly/22BObiZ" TargetMode="External"/><Relationship Id="rId858" Type="http://schemas.openxmlformats.org/officeDocument/2006/relationships/hyperlink" Target="https://bit.ly/2OBbp9j" TargetMode="External"/><Relationship Id="rId497" Type="http://schemas.openxmlformats.org/officeDocument/2006/relationships/hyperlink" Target="http://bit.ly/2fqYllS" TargetMode="External"/><Relationship Id="rId620" Type="http://schemas.openxmlformats.org/officeDocument/2006/relationships/hyperlink" Target="https://bit.ly/2LkGJWO" TargetMode="External"/><Relationship Id="rId718" Type="http://schemas.openxmlformats.org/officeDocument/2006/relationships/hyperlink" Target="https://bit.ly/2TB8r8I" TargetMode="External"/><Relationship Id="rId925" Type="http://schemas.openxmlformats.org/officeDocument/2006/relationships/hyperlink" Target="https://bit.ly/3jSYzTh" TargetMode="External"/><Relationship Id="rId357" Type="http://schemas.openxmlformats.org/officeDocument/2006/relationships/hyperlink" Target="http://bit.ly/2fbS9OJ" TargetMode="External"/><Relationship Id="rId54" Type="http://schemas.openxmlformats.org/officeDocument/2006/relationships/hyperlink" Target="http://bit.ly/2fQpU8P" TargetMode="External"/><Relationship Id="rId217" Type="http://schemas.openxmlformats.org/officeDocument/2006/relationships/hyperlink" Target="http://bit.ly/2g4WbYk" TargetMode="External"/><Relationship Id="rId564" Type="http://schemas.openxmlformats.org/officeDocument/2006/relationships/hyperlink" Target="http://bit.ly/2vwTYhh" TargetMode="External"/><Relationship Id="rId771" Type="http://schemas.openxmlformats.org/officeDocument/2006/relationships/hyperlink" Target="https://bit.ly/2Okhw4m" TargetMode="External"/><Relationship Id="rId869" Type="http://schemas.openxmlformats.org/officeDocument/2006/relationships/hyperlink" Target="https://bit.ly/30RwenJ" TargetMode="External"/><Relationship Id="rId424" Type="http://schemas.openxmlformats.org/officeDocument/2006/relationships/hyperlink" Target="http://bit.ly/2fJ96ht" TargetMode="External"/><Relationship Id="rId631" Type="http://schemas.openxmlformats.org/officeDocument/2006/relationships/hyperlink" Target="https://bit.ly/2IyVlPW" TargetMode="External"/><Relationship Id="rId729" Type="http://schemas.openxmlformats.org/officeDocument/2006/relationships/hyperlink" Target="https://bit.ly/2MqdyXf" TargetMode="External"/><Relationship Id="rId270" Type="http://schemas.openxmlformats.org/officeDocument/2006/relationships/hyperlink" Target="http://bit.ly/2gnkx25" TargetMode="External"/><Relationship Id="rId936" Type="http://schemas.openxmlformats.org/officeDocument/2006/relationships/hyperlink" Target="https://bit.ly/3k5OoOH" TargetMode="External"/><Relationship Id="rId65" Type="http://schemas.openxmlformats.org/officeDocument/2006/relationships/hyperlink" Target="http://bit.ly/2geYFlE" TargetMode="External"/><Relationship Id="rId130" Type="http://schemas.openxmlformats.org/officeDocument/2006/relationships/hyperlink" Target="http://bit.ly/2fI8CYA" TargetMode="External"/><Relationship Id="rId368" Type="http://schemas.openxmlformats.org/officeDocument/2006/relationships/hyperlink" Target="http://bit.ly/2gqNevU" TargetMode="External"/><Relationship Id="rId575" Type="http://schemas.openxmlformats.org/officeDocument/2006/relationships/hyperlink" Target="http://bit.ly/2wiA7TD" TargetMode="External"/><Relationship Id="rId782" Type="http://schemas.openxmlformats.org/officeDocument/2006/relationships/hyperlink" Target="https://bit.ly/2qE8S5n" TargetMode="External"/><Relationship Id="rId228" Type="http://schemas.openxmlformats.org/officeDocument/2006/relationships/hyperlink" Target="http://bit.ly/2gq7iP6" TargetMode="External"/><Relationship Id="rId435" Type="http://schemas.openxmlformats.org/officeDocument/2006/relationships/hyperlink" Target="http://bit.ly/2gpRyrC" TargetMode="External"/><Relationship Id="rId642" Type="http://schemas.openxmlformats.org/officeDocument/2006/relationships/hyperlink" Target="https://bit.ly/2JVgDbc" TargetMode="External"/><Relationship Id="rId281" Type="http://schemas.openxmlformats.org/officeDocument/2006/relationships/hyperlink" Target="http://bit.ly/2g3FMTI" TargetMode="External"/><Relationship Id="rId502" Type="http://schemas.openxmlformats.org/officeDocument/2006/relationships/hyperlink" Target="http://bit.ly/2gAZKbz" TargetMode="External"/><Relationship Id="rId947" Type="http://schemas.openxmlformats.org/officeDocument/2006/relationships/hyperlink" Target="https://bit.ly/3l24MQZ" TargetMode="External"/><Relationship Id="rId76" Type="http://schemas.openxmlformats.org/officeDocument/2006/relationships/hyperlink" Target="http://bit.ly/2gABCps" TargetMode="External"/><Relationship Id="rId141" Type="http://schemas.openxmlformats.org/officeDocument/2006/relationships/hyperlink" Target="http://bit.ly/2giGz1O" TargetMode="External"/><Relationship Id="rId379" Type="http://schemas.openxmlformats.org/officeDocument/2006/relationships/hyperlink" Target="http://bit.ly/2eO1NZ6" TargetMode="External"/><Relationship Id="rId586" Type="http://schemas.openxmlformats.org/officeDocument/2006/relationships/hyperlink" Target="http://bit.ly/2A00YDs" TargetMode="External"/><Relationship Id="rId793" Type="http://schemas.openxmlformats.org/officeDocument/2006/relationships/hyperlink" Target="http://bit.ly/38SxsRM" TargetMode="External"/><Relationship Id="rId807" Type="http://schemas.openxmlformats.org/officeDocument/2006/relationships/hyperlink" Target="https://bit.ly/3eyulBs" TargetMode="External"/><Relationship Id="rId7" Type="http://schemas.openxmlformats.org/officeDocument/2006/relationships/hyperlink" Target="http://bit.ly/2f78H7r" TargetMode="External"/><Relationship Id="rId239" Type="http://schemas.openxmlformats.org/officeDocument/2006/relationships/hyperlink" Target="http://bit.ly/2g3e9fO" TargetMode="External"/><Relationship Id="rId446" Type="http://schemas.openxmlformats.org/officeDocument/2006/relationships/hyperlink" Target="http://bit.ly/2gKXi30" TargetMode="External"/><Relationship Id="rId653" Type="http://schemas.openxmlformats.org/officeDocument/2006/relationships/hyperlink" Target="https://bit.ly/2AhmXdy" TargetMode="External"/><Relationship Id="rId292" Type="http://schemas.openxmlformats.org/officeDocument/2006/relationships/hyperlink" Target="http://bit.ly/2fvubye" TargetMode="External"/><Relationship Id="rId306" Type="http://schemas.openxmlformats.org/officeDocument/2006/relationships/hyperlink" Target="http://bit.ly/2glLfrB" TargetMode="External"/><Relationship Id="rId860" Type="http://schemas.openxmlformats.org/officeDocument/2006/relationships/hyperlink" Target="https://bit.ly/32YyyuJ" TargetMode="External"/><Relationship Id="rId958" Type="http://schemas.openxmlformats.org/officeDocument/2006/relationships/hyperlink" Target="https://bit.ly/3ZUT1L5" TargetMode="External"/><Relationship Id="rId87" Type="http://schemas.openxmlformats.org/officeDocument/2006/relationships/hyperlink" Target="http://bit.ly/2gjUAOs" TargetMode="External"/><Relationship Id="rId513" Type="http://schemas.openxmlformats.org/officeDocument/2006/relationships/hyperlink" Target="http://bit.ly/2goU2Ix" TargetMode="External"/><Relationship Id="rId597" Type="http://schemas.openxmlformats.org/officeDocument/2006/relationships/hyperlink" Target="http://bit.ly/2sJ3Xkm" TargetMode="External"/><Relationship Id="rId720" Type="http://schemas.openxmlformats.org/officeDocument/2006/relationships/hyperlink" Target="https://bit.ly/2Hg3uvz" TargetMode="External"/><Relationship Id="rId818" Type="http://schemas.openxmlformats.org/officeDocument/2006/relationships/hyperlink" Target="https://bit.ly/3avlvAX" TargetMode="External"/><Relationship Id="rId152" Type="http://schemas.openxmlformats.org/officeDocument/2006/relationships/hyperlink" Target="http://bit.ly/2c7WgYR" TargetMode="External"/><Relationship Id="rId457" Type="http://schemas.openxmlformats.org/officeDocument/2006/relationships/hyperlink" Target="http://bit.ly/2g3leKz" TargetMode="External"/><Relationship Id="rId664" Type="http://schemas.openxmlformats.org/officeDocument/2006/relationships/hyperlink" Target="https://bit.ly/2w45jFm" TargetMode="External"/><Relationship Id="rId871" Type="http://schemas.openxmlformats.org/officeDocument/2006/relationships/hyperlink" Target="https://bit.ly/363aj03" TargetMode="External"/><Relationship Id="rId969" Type="http://schemas.openxmlformats.org/officeDocument/2006/relationships/hyperlink" Target="https://www.ons.gov.uk/peoplepopulationandcommunity/healthandsocialcare/socialcare/adhocs/1317ct12802011census" TargetMode="External"/><Relationship Id="rId14" Type="http://schemas.openxmlformats.org/officeDocument/2006/relationships/hyperlink" Target="http://bit.ly/2gGzjlE" TargetMode="External"/><Relationship Id="rId317" Type="http://schemas.openxmlformats.org/officeDocument/2006/relationships/hyperlink" Target="http://bit.ly/2gHnRFI" TargetMode="External"/><Relationship Id="rId524" Type="http://schemas.openxmlformats.org/officeDocument/2006/relationships/hyperlink" Target="http://bit.ly/2kG3QxF" TargetMode="External"/><Relationship Id="rId731" Type="http://schemas.openxmlformats.org/officeDocument/2006/relationships/hyperlink" Target="https://bit.ly/2ENOWRM" TargetMode="External"/><Relationship Id="rId98" Type="http://schemas.openxmlformats.org/officeDocument/2006/relationships/hyperlink" Target="http://bit.ly/2f73tgI" TargetMode="External"/><Relationship Id="rId163" Type="http://schemas.openxmlformats.org/officeDocument/2006/relationships/hyperlink" Target="http://bit.ly/222SAyB" TargetMode="External"/><Relationship Id="rId370" Type="http://schemas.openxmlformats.org/officeDocument/2006/relationships/hyperlink" Target="http://bit.ly/2fow114" TargetMode="External"/><Relationship Id="rId829" Type="http://schemas.openxmlformats.org/officeDocument/2006/relationships/hyperlink" Target="https://bit.ly/2WeOgwz" TargetMode="External"/><Relationship Id="rId230" Type="http://schemas.openxmlformats.org/officeDocument/2006/relationships/hyperlink" Target="http://bit.ly/28M9Tu3" TargetMode="External"/><Relationship Id="rId468" Type="http://schemas.openxmlformats.org/officeDocument/2006/relationships/hyperlink" Target="http://bit.ly/2g3lf14" TargetMode="External"/><Relationship Id="rId675" Type="http://schemas.openxmlformats.org/officeDocument/2006/relationships/hyperlink" Target="https://bit.ly/2QtuBVv" TargetMode="External"/><Relationship Id="rId882" Type="http://schemas.openxmlformats.org/officeDocument/2006/relationships/hyperlink" Target="https://bit.ly/2LLu2t7" TargetMode="External"/><Relationship Id="rId25" Type="http://schemas.openxmlformats.org/officeDocument/2006/relationships/hyperlink" Target="http://bit.ly/2fOfua7" TargetMode="External"/><Relationship Id="rId328" Type="http://schemas.openxmlformats.org/officeDocument/2006/relationships/hyperlink" Target="http://bit.ly/2gEMceW" TargetMode="External"/><Relationship Id="rId535" Type="http://schemas.openxmlformats.org/officeDocument/2006/relationships/hyperlink" Target="http://bit.ly/2qyqqxi" TargetMode="External"/><Relationship Id="rId742" Type="http://schemas.openxmlformats.org/officeDocument/2006/relationships/hyperlink" Target="https://bit.ly/2XoCT4H" TargetMode="External"/><Relationship Id="rId174" Type="http://schemas.openxmlformats.org/officeDocument/2006/relationships/hyperlink" Target="http://bit.ly/2fuOdbV" TargetMode="External"/><Relationship Id="rId381" Type="http://schemas.openxmlformats.org/officeDocument/2006/relationships/hyperlink" Target="http://bit.ly/2gnCdL1" TargetMode="External"/><Relationship Id="rId602" Type="http://schemas.openxmlformats.org/officeDocument/2006/relationships/hyperlink" Target="https://bit.ly/2qB0a5e" TargetMode="External"/><Relationship Id="rId241" Type="http://schemas.openxmlformats.org/officeDocument/2006/relationships/hyperlink" Target="http://bit.ly/2gjZpar" TargetMode="External"/><Relationship Id="rId479" Type="http://schemas.openxmlformats.org/officeDocument/2006/relationships/hyperlink" Target="http://bit.ly/2gkfey0" TargetMode="External"/><Relationship Id="rId686" Type="http://schemas.openxmlformats.org/officeDocument/2006/relationships/hyperlink" Target="https://bit.ly/2BqKc2R" TargetMode="External"/><Relationship Id="rId893" Type="http://schemas.openxmlformats.org/officeDocument/2006/relationships/hyperlink" Target="https://bit.ly/3j1s1We" TargetMode="External"/><Relationship Id="rId907" Type="http://schemas.openxmlformats.org/officeDocument/2006/relationships/hyperlink" Target="https://bit.ly/3Ey8OG1" TargetMode="External"/><Relationship Id="rId36" Type="http://schemas.openxmlformats.org/officeDocument/2006/relationships/hyperlink" Target="http://bit.ly/2fKswVP" TargetMode="External"/><Relationship Id="rId339" Type="http://schemas.openxmlformats.org/officeDocument/2006/relationships/hyperlink" Target="http://bit.ly/2f83YlW" TargetMode="External"/><Relationship Id="rId546" Type="http://schemas.openxmlformats.org/officeDocument/2006/relationships/hyperlink" Target="http://bit.ly/2qZgYV6" TargetMode="External"/><Relationship Id="rId753" Type="http://schemas.openxmlformats.org/officeDocument/2006/relationships/hyperlink" Target="https://bit.ly/2QLJmnW" TargetMode="External"/><Relationship Id="rId101" Type="http://schemas.openxmlformats.org/officeDocument/2006/relationships/hyperlink" Target="http://bit.ly/2frN5Wv" TargetMode="External"/><Relationship Id="rId185" Type="http://schemas.openxmlformats.org/officeDocument/2006/relationships/hyperlink" Target="http://bit.ly/2fIKVj6" TargetMode="External"/><Relationship Id="rId406" Type="http://schemas.openxmlformats.org/officeDocument/2006/relationships/hyperlink" Target="http://bit.ly/2g0V4eh" TargetMode="External"/><Relationship Id="rId960" Type="http://schemas.openxmlformats.org/officeDocument/2006/relationships/hyperlink" Target="https://bit.ly/3Vbra8u" TargetMode="External"/><Relationship Id="rId392" Type="http://schemas.openxmlformats.org/officeDocument/2006/relationships/hyperlink" Target="http://bit.ly/2g1107e" TargetMode="External"/><Relationship Id="rId613" Type="http://schemas.openxmlformats.org/officeDocument/2006/relationships/hyperlink" Target="https://bit.ly/2IEj0zc" TargetMode="External"/><Relationship Id="rId697" Type="http://schemas.openxmlformats.org/officeDocument/2006/relationships/hyperlink" Target="https://bit.ly/2ThtJJl" TargetMode="External"/><Relationship Id="rId820" Type="http://schemas.openxmlformats.org/officeDocument/2006/relationships/hyperlink" Target="https://bit.ly/3cHcRky" TargetMode="External"/><Relationship Id="rId918" Type="http://schemas.openxmlformats.org/officeDocument/2006/relationships/hyperlink" Target="https://bit.ly/3BXaPKX" TargetMode="External"/><Relationship Id="rId252" Type="http://schemas.openxmlformats.org/officeDocument/2006/relationships/hyperlink" Target="http://bit.ly/2fM7gwH" TargetMode="External"/><Relationship Id="rId47" Type="http://schemas.openxmlformats.org/officeDocument/2006/relationships/hyperlink" Target="http://bit.ly/2fQvNmv" TargetMode="External"/><Relationship Id="rId112" Type="http://schemas.openxmlformats.org/officeDocument/2006/relationships/hyperlink" Target="http://bit.ly/2gBNqb4" TargetMode="External"/><Relationship Id="rId557" Type="http://schemas.openxmlformats.org/officeDocument/2006/relationships/hyperlink" Target="http://bit.ly/2ugVBQk" TargetMode="External"/><Relationship Id="rId764" Type="http://schemas.openxmlformats.org/officeDocument/2006/relationships/hyperlink" Target="https://bit.ly/2Nx8LDC" TargetMode="External"/><Relationship Id="rId971" Type="http://schemas.openxmlformats.org/officeDocument/2006/relationships/hyperlink" Target="https://www.ons.gov.uk/peoplepopulationandcommunity/healthandsocialcare/socialcare/adhocs/1319ct12822011census" TargetMode="External"/><Relationship Id="rId196" Type="http://schemas.openxmlformats.org/officeDocument/2006/relationships/hyperlink" Target="http://bit.ly/2gEuKaO" TargetMode="External"/><Relationship Id="rId417" Type="http://schemas.openxmlformats.org/officeDocument/2006/relationships/hyperlink" Target="http://bit.ly/2gEa6Y3" TargetMode="External"/><Relationship Id="rId624" Type="http://schemas.openxmlformats.org/officeDocument/2006/relationships/hyperlink" Target="https://bit.ly/2INkhEj" TargetMode="External"/><Relationship Id="rId831" Type="http://schemas.openxmlformats.org/officeDocument/2006/relationships/hyperlink" Target="https://bit.ly/2yXJifS" TargetMode="External"/><Relationship Id="rId263" Type="http://schemas.openxmlformats.org/officeDocument/2006/relationships/hyperlink" Target="http://bit.ly/2fbnZLB" TargetMode="External"/><Relationship Id="rId470" Type="http://schemas.openxmlformats.org/officeDocument/2006/relationships/hyperlink" Target="http://bit.ly/2glKPz0" TargetMode="External"/><Relationship Id="rId929" Type="http://schemas.openxmlformats.org/officeDocument/2006/relationships/hyperlink" Target="https://bit.ly/3QPCKDy" TargetMode="External"/><Relationship Id="rId58" Type="http://schemas.openxmlformats.org/officeDocument/2006/relationships/hyperlink" Target="http://bit.ly/2fqf7lq" TargetMode="External"/><Relationship Id="rId123" Type="http://schemas.openxmlformats.org/officeDocument/2006/relationships/hyperlink" Target="http://bit.ly/2giLxvy" TargetMode="External"/><Relationship Id="rId330" Type="http://schemas.openxmlformats.org/officeDocument/2006/relationships/hyperlink" Target="http://bit.ly/2fJFqkh" TargetMode="External"/><Relationship Id="rId568" Type="http://schemas.openxmlformats.org/officeDocument/2006/relationships/hyperlink" Target="http://bit.ly/2xxExo0" TargetMode="External"/><Relationship Id="rId775" Type="http://schemas.openxmlformats.org/officeDocument/2006/relationships/hyperlink" Target="https://bit.ly/2GTsLuJ" TargetMode="External"/><Relationship Id="rId982" Type="http://schemas.openxmlformats.org/officeDocument/2006/relationships/hyperlink" Target="https://www.ons.gov.uk/peoplepopulationandcommunity/populationandmigration/populationestimates/adhocs/1473ct12932011census" TargetMode="External"/><Relationship Id="rId428" Type="http://schemas.openxmlformats.org/officeDocument/2006/relationships/hyperlink" Target="http://bit.ly/2fsjf0V" TargetMode="External"/><Relationship Id="rId635" Type="http://schemas.openxmlformats.org/officeDocument/2006/relationships/hyperlink" Target="https://bit.ly/2OarelX" TargetMode="External"/><Relationship Id="rId842" Type="http://schemas.openxmlformats.org/officeDocument/2006/relationships/hyperlink" Target="https://bit.ly/3ebvii0" TargetMode="External"/><Relationship Id="rId274" Type="http://schemas.openxmlformats.org/officeDocument/2006/relationships/hyperlink" Target="http://bit.ly/2fLSOEX" TargetMode="External"/><Relationship Id="rId481" Type="http://schemas.openxmlformats.org/officeDocument/2006/relationships/hyperlink" Target="http://bit.ly/2fqSD3J" TargetMode="External"/><Relationship Id="rId702" Type="http://schemas.openxmlformats.org/officeDocument/2006/relationships/hyperlink" Target="https://bit.ly/2Hec3XP" TargetMode="External"/><Relationship Id="rId69" Type="http://schemas.openxmlformats.org/officeDocument/2006/relationships/hyperlink" Target="http://bit.ly/2geYeb1" TargetMode="External"/><Relationship Id="rId134" Type="http://schemas.openxmlformats.org/officeDocument/2006/relationships/hyperlink" Target="http://bit.ly/2giIoMd" TargetMode="External"/><Relationship Id="rId579" Type="http://schemas.openxmlformats.org/officeDocument/2006/relationships/hyperlink" Target="http://bit.ly/2xU4y4z" TargetMode="External"/><Relationship Id="rId786" Type="http://schemas.openxmlformats.org/officeDocument/2006/relationships/hyperlink" Target="https://bit.ly/2OKZPb6" TargetMode="External"/><Relationship Id="rId993" Type="http://schemas.openxmlformats.org/officeDocument/2006/relationships/hyperlink" Target="https://www.ons.gov.uk/peoplepopulationandcommunity/populationandmigration/populationestimates/adhocs/2283ct13082011census" TargetMode="External"/><Relationship Id="rId341" Type="http://schemas.openxmlformats.org/officeDocument/2006/relationships/hyperlink" Target="http://bit.ly/2fbYU2Q" TargetMode="External"/><Relationship Id="rId439" Type="http://schemas.openxmlformats.org/officeDocument/2006/relationships/hyperlink" Target="http://bit.ly/2fJ0Ttx" TargetMode="External"/><Relationship Id="rId646" Type="http://schemas.openxmlformats.org/officeDocument/2006/relationships/hyperlink" Target="https://bit.ly/2Afv0HJ" TargetMode="External"/><Relationship Id="rId201" Type="http://schemas.openxmlformats.org/officeDocument/2006/relationships/hyperlink" Target="http://bit.ly/2fJjHJd" TargetMode="External"/><Relationship Id="rId285" Type="http://schemas.openxmlformats.org/officeDocument/2006/relationships/hyperlink" Target="http://bit.ly/2fbuPAN" TargetMode="External"/><Relationship Id="rId506" Type="http://schemas.openxmlformats.org/officeDocument/2006/relationships/hyperlink" Target="http://bit.ly/2ggOUqp" TargetMode="External"/><Relationship Id="rId853" Type="http://schemas.openxmlformats.org/officeDocument/2006/relationships/hyperlink" Target="https://bit.ly/32wba7N" TargetMode="External"/><Relationship Id="rId492" Type="http://schemas.openxmlformats.org/officeDocument/2006/relationships/hyperlink" Target="http://bit.ly/2gk6JmB" TargetMode="External"/><Relationship Id="rId713" Type="http://schemas.openxmlformats.org/officeDocument/2006/relationships/hyperlink" Target="https://bit.ly/2H4aegV" TargetMode="External"/><Relationship Id="rId797" Type="http://schemas.openxmlformats.org/officeDocument/2006/relationships/hyperlink" Target="https://bit.ly/36wikH6" TargetMode="External"/><Relationship Id="rId920" Type="http://schemas.openxmlformats.org/officeDocument/2006/relationships/hyperlink" Target="https://bit.ly/3wMv9hh" TargetMode="External"/><Relationship Id="rId145" Type="http://schemas.openxmlformats.org/officeDocument/2006/relationships/hyperlink" Target="http://bit.ly/2fucpuX" TargetMode="External"/><Relationship Id="rId352" Type="http://schemas.openxmlformats.org/officeDocument/2006/relationships/hyperlink" Target="http://bit.ly/20vJE06" TargetMode="External"/><Relationship Id="rId212" Type="http://schemas.openxmlformats.org/officeDocument/2006/relationships/hyperlink" Target="http://bit.ly/2gpXTqA" TargetMode="External"/><Relationship Id="rId657" Type="http://schemas.openxmlformats.org/officeDocument/2006/relationships/hyperlink" Target="https://bit.ly/2MqcePm" TargetMode="External"/><Relationship Id="rId864" Type="http://schemas.openxmlformats.org/officeDocument/2006/relationships/hyperlink" Target="https://bit.ly/30ReDMV" TargetMode="External"/><Relationship Id="rId296" Type="http://schemas.openxmlformats.org/officeDocument/2006/relationships/hyperlink" Target="http://bit.ly/2gEzRrv" TargetMode="External"/><Relationship Id="rId517" Type="http://schemas.openxmlformats.org/officeDocument/2006/relationships/hyperlink" Target="http://bit.ly/2iCnc4J" TargetMode="External"/><Relationship Id="rId724" Type="http://schemas.openxmlformats.org/officeDocument/2006/relationships/hyperlink" Target="https://bit.ly/2HFQm2U" TargetMode="External"/><Relationship Id="rId931" Type="http://schemas.openxmlformats.org/officeDocument/2006/relationships/hyperlink" Target="https://bit.ly/3voIcnY" TargetMode="External"/><Relationship Id="rId60" Type="http://schemas.openxmlformats.org/officeDocument/2006/relationships/hyperlink" Target="http://bit.ly/2ggels8" TargetMode="External"/><Relationship Id="rId156" Type="http://schemas.openxmlformats.org/officeDocument/2006/relationships/hyperlink" Target="http://bit.ly/2g7eMCr" TargetMode="External"/><Relationship Id="rId363" Type="http://schemas.openxmlformats.org/officeDocument/2006/relationships/hyperlink" Target="http://bit.ly/2g3Ry2R" TargetMode="External"/><Relationship Id="rId570" Type="http://schemas.openxmlformats.org/officeDocument/2006/relationships/hyperlink" Target="http://bit.ly/2vJDDTy" TargetMode="External"/><Relationship Id="rId223" Type="http://schemas.openxmlformats.org/officeDocument/2006/relationships/hyperlink" Target="http://bit.ly/2g3ezCS" TargetMode="External"/><Relationship Id="rId430" Type="http://schemas.openxmlformats.org/officeDocument/2006/relationships/hyperlink" Target="http://bit.ly/2gl1LIn" TargetMode="External"/><Relationship Id="rId668" Type="http://schemas.openxmlformats.org/officeDocument/2006/relationships/hyperlink" Target="https://bit.ly/2x68A7H" TargetMode="External"/><Relationship Id="rId875" Type="http://schemas.openxmlformats.org/officeDocument/2006/relationships/hyperlink" Target="https://bit.ly/33GYjzj" TargetMode="External"/><Relationship Id="rId18" Type="http://schemas.openxmlformats.org/officeDocument/2006/relationships/hyperlink" Target="http://bit.ly/2fnwIdP" TargetMode="External"/><Relationship Id="rId528" Type="http://schemas.openxmlformats.org/officeDocument/2006/relationships/hyperlink" Target="http://bit.ly/2kGdcK0" TargetMode="External"/><Relationship Id="rId735" Type="http://schemas.openxmlformats.org/officeDocument/2006/relationships/hyperlink" Target="https://bit.ly/2QOzo5j" TargetMode="External"/><Relationship Id="rId942" Type="http://schemas.openxmlformats.org/officeDocument/2006/relationships/hyperlink" Target="https://bit.ly/3ZNX50E" TargetMode="External"/><Relationship Id="rId167" Type="http://schemas.openxmlformats.org/officeDocument/2006/relationships/hyperlink" Target="http://bit.ly/2fV8GYi" TargetMode="External"/><Relationship Id="rId374" Type="http://schemas.openxmlformats.org/officeDocument/2006/relationships/hyperlink" Target="http://bit.ly/2fMoHgr" TargetMode="External"/><Relationship Id="rId581" Type="http://schemas.openxmlformats.org/officeDocument/2006/relationships/hyperlink" Target="http://bit.ly/2hGlJ2q" TargetMode="External"/><Relationship Id="rId71" Type="http://schemas.openxmlformats.org/officeDocument/2006/relationships/hyperlink" Target="http://bit.ly/2f5Ki74" TargetMode="External"/><Relationship Id="rId234" Type="http://schemas.openxmlformats.org/officeDocument/2006/relationships/hyperlink" Target="http://bit.ly/2fLO02p" TargetMode="External"/><Relationship Id="rId679" Type="http://schemas.openxmlformats.org/officeDocument/2006/relationships/hyperlink" Target="https://bit.ly/2Atrl72" TargetMode="External"/><Relationship Id="rId802" Type="http://schemas.openxmlformats.org/officeDocument/2006/relationships/hyperlink" Target="https://bit.ly/2H4qNY0" TargetMode="External"/><Relationship Id="rId886" Type="http://schemas.openxmlformats.org/officeDocument/2006/relationships/hyperlink" Target="https://bit.ly/2M94PJk" TargetMode="External"/><Relationship Id="rId2" Type="http://schemas.openxmlformats.org/officeDocument/2006/relationships/hyperlink" Target="http://bit.ly/1VzmWDI" TargetMode="External"/><Relationship Id="rId29" Type="http://schemas.openxmlformats.org/officeDocument/2006/relationships/hyperlink" Target="http://bit.ly/2gyfITT" TargetMode="External"/><Relationship Id="rId441" Type="http://schemas.openxmlformats.org/officeDocument/2006/relationships/hyperlink" Target="http://bit.ly/2g7Tjt3" TargetMode="External"/><Relationship Id="rId539" Type="http://schemas.openxmlformats.org/officeDocument/2006/relationships/hyperlink" Target="http://bit.ly/2qZmY0k" TargetMode="External"/><Relationship Id="rId746" Type="http://schemas.openxmlformats.org/officeDocument/2006/relationships/hyperlink" Target="https://bit.ly/2HRSTa8" TargetMode="External"/><Relationship Id="rId178" Type="http://schemas.openxmlformats.org/officeDocument/2006/relationships/hyperlink" Target="http://bit.ly/2g7xwl4" TargetMode="External"/><Relationship Id="rId301" Type="http://schemas.openxmlformats.org/officeDocument/2006/relationships/hyperlink" Target="http://bit.ly/2gnMEdz" TargetMode="External"/><Relationship Id="rId953" Type="http://schemas.openxmlformats.org/officeDocument/2006/relationships/hyperlink" Target="https://bit.ly/3kOoYp5" TargetMode="External"/><Relationship Id="rId82" Type="http://schemas.openxmlformats.org/officeDocument/2006/relationships/hyperlink" Target="http://bit.ly/2foluCp" TargetMode="External"/><Relationship Id="rId385" Type="http://schemas.openxmlformats.org/officeDocument/2006/relationships/hyperlink" Target="http://bit.ly/2fZNuwJ" TargetMode="External"/><Relationship Id="rId592" Type="http://schemas.openxmlformats.org/officeDocument/2006/relationships/hyperlink" Target="http://bit.ly/2zOOr9I" TargetMode="External"/><Relationship Id="rId606" Type="http://schemas.openxmlformats.org/officeDocument/2006/relationships/hyperlink" Target="https://bit.ly/2HcmUhY" TargetMode="External"/><Relationship Id="rId813" Type="http://schemas.openxmlformats.org/officeDocument/2006/relationships/hyperlink" Target="https://bit.ly/2VeS9Cs" TargetMode="External"/><Relationship Id="rId245" Type="http://schemas.openxmlformats.org/officeDocument/2006/relationships/hyperlink" Target="http://bit.ly/2f6ezTa" TargetMode="External"/><Relationship Id="rId452" Type="http://schemas.openxmlformats.org/officeDocument/2006/relationships/hyperlink" Target="http://bit.ly/2gKTazY" TargetMode="External"/><Relationship Id="rId897" Type="http://schemas.openxmlformats.org/officeDocument/2006/relationships/hyperlink" Target="https://bit.ly/3rvNQ3f" TargetMode="External"/><Relationship Id="rId105" Type="http://schemas.openxmlformats.org/officeDocument/2006/relationships/hyperlink" Target="http://bit.ly/2fRVmng" TargetMode="External"/><Relationship Id="rId312" Type="http://schemas.openxmlformats.org/officeDocument/2006/relationships/hyperlink" Target="http://bit.ly/2gqodNU" TargetMode="External"/><Relationship Id="rId757" Type="http://schemas.openxmlformats.org/officeDocument/2006/relationships/hyperlink" Target="https://bit.ly/2Wmb4gU" TargetMode="External"/><Relationship Id="rId964" Type="http://schemas.openxmlformats.org/officeDocument/2006/relationships/hyperlink" Target="https://www.ons.gov.uk/peoplepopulationandcommunity/populationandmigration/populationestimates/adhocs/1222ct12742011census" TargetMode="External"/><Relationship Id="rId93" Type="http://schemas.openxmlformats.org/officeDocument/2006/relationships/hyperlink" Target="http://bit.ly/2fqNbOh" TargetMode="External"/><Relationship Id="rId189" Type="http://schemas.openxmlformats.org/officeDocument/2006/relationships/hyperlink" Target="http://bit.ly/2g7zVMJ" TargetMode="External"/><Relationship Id="rId396" Type="http://schemas.openxmlformats.org/officeDocument/2006/relationships/hyperlink" Target="http://bit.ly/2fZIatw" TargetMode="External"/><Relationship Id="rId617" Type="http://schemas.openxmlformats.org/officeDocument/2006/relationships/hyperlink" Target="https://bit.ly/2KPFJJ9" TargetMode="External"/><Relationship Id="rId824" Type="http://schemas.openxmlformats.org/officeDocument/2006/relationships/hyperlink" Target="https://bit.ly/3bFH7w8" TargetMode="External"/><Relationship Id="rId256" Type="http://schemas.openxmlformats.org/officeDocument/2006/relationships/hyperlink" Target="http://bit.ly/2g57nEi" TargetMode="External"/><Relationship Id="rId463" Type="http://schemas.openxmlformats.org/officeDocument/2006/relationships/hyperlink" Target="http://bit.ly/2fFebHt" TargetMode="External"/><Relationship Id="rId670" Type="http://schemas.openxmlformats.org/officeDocument/2006/relationships/hyperlink" Target="https://bit.ly/2x46422" TargetMode="External"/><Relationship Id="rId116" Type="http://schemas.openxmlformats.org/officeDocument/2006/relationships/hyperlink" Target="http://bit.ly/2gBKVFP" TargetMode="External"/><Relationship Id="rId323" Type="http://schemas.openxmlformats.org/officeDocument/2006/relationships/hyperlink" Target="http://bit.ly/2fvs11r" TargetMode="External"/><Relationship Id="rId530" Type="http://schemas.openxmlformats.org/officeDocument/2006/relationships/hyperlink" Target="http://bit.ly/2pZRSRU" TargetMode="External"/><Relationship Id="rId768" Type="http://schemas.openxmlformats.org/officeDocument/2006/relationships/hyperlink" Target="https://bit.ly/2M2qXmu" TargetMode="External"/><Relationship Id="rId975" Type="http://schemas.openxmlformats.org/officeDocument/2006/relationships/hyperlink" Target="https://www.ons.gov.uk/peoplepopulationandcommunity/populationandmigration/populationestimates/adhocs/1344ct1286census2011" TargetMode="External"/><Relationship Id="rId20" Type="http://schemas.openxmlformats.org/officeDocument/2006/relationships/hyperlink" Target="http://bit.ly/2fnwtix" TargetMode="External"/><Relationship Id="rId628" Type="http://schemas.openxmlformats.org/officeDocument/2006/relationships/hyperlink" Target="https://bit.ly/2LRfPFt" TargetMode="External"/><Relationship Id="rId835" Type="http://schemas.openxmlformats.org/officeDocument/2006/relationships/hyperlink" Target="https://bit.ly/2y3JfPw" TargetMode="External"/><Relationship Id="rId267" Type="http://schemas.openxmlformats.org/officeDocument/2006/relationships/hyperlink" Target="http://bit.ly/2g56pb9" TargetMode="External"/><Relationship Id="rId474" Type="http://schemas.openxmlformats.org/officeDocument/2006/relationships/hyperlink" Target="http://bit.ly/2ggVXiT" TargetMode="External"/><Relationship Id="rId127" Type="http://schemas.openxmlformats.org/officeDocument/2006/relationships/hyperlink" Target="http://bit.ly/2gjSu3q" TargetMode="External"/><Relationship Id="rId681" Type="http://schemas.openxmlformats.org/officeDocument/2006/relationships/hyperlink" Target="https://bit.ly/2qUGngR" TargetMode="External"/><Relationship Id="rId779" Type="http://schemas.openxmlformats.org/officeDocument/2006/relationships/hyperlink" Target="https://bit.ly/2kuI84I" TargetMode="External"/><Relationship Id="rId902" Type="http://schemas.openxmlformats.org/officeDocument/2006/relationships/hyperlink" Target="https://bit.ly/3rnVPyC" TargetMode="External"/><Relationship Id="rId986" Type="http://schemas.openxmlformats.org/officeDocument/2006/relationships/hyperlink" Target="https://www.ons.gov.uk/peoplepopulationandcommunity/populationandmigration/populationestimates/adhocs/2095ct13042011census" TargetMode="External"/><Relationship Id="rId31" Type="http://schemas.openxmlformats.org/officeDocument/2006/relationships/hyperlink" Target="http://bit.ly/2flJHtd" TargetMode="External"/><Relationship Id="rId334" Type="http://schemas.openxmlformats.org/officeDocument/2006/relationships/hyperlink" Target="http://bit.ly/2f86AQN" TargetMode="External"/><Relationship Id="rId541" Type="http://schemas.openxmlformats.org/officeDocument/2006/relationships/hyperlink" Target="http://bit.ly/2qEljtU" TargetMode="External"/><Relationship Id="rId639" Type="http://schemas.openxmlformats.org/officeDocument/2006/relationships/hyperlink" Target="https://bit.ly/2LPiYWG" TargetMode="External"/><Relationship Id="rId180" Type="http://schemas.openxmlformats.org/officeDocument/2006/relationships/hyperlink" Target="http://bit.ly/2faZwYn" TargetMode="External"/><Relationship Id="rId278" Type="http://schemas.openxmlformats.org/officeDocument/2006/relationships/hyperlink" Target="http://bit.ly/2f7kpyE" TargetMode="External"/><Relationship Id="rId401" Type="http://schemas.openxmlformats.org/officeDocument/2006/relationships/hyperlink" Target="http://bit.ly/2fZM8lH" TargetMode="External"/><Relationship Id="rId846" Type="http://schemas.openxmlformats.org/officeDocument/2006/relationships/hyperlink" Target="https://bit.ly/3d8qWIn" TargetMode="External"/><Relationship Id="rId485" Type="http://schemas.openxmlformats.org/officeDocument/2006/relationships/hyperlink" Target="http://bit.ly/2fQWJTa" TargetMode="External"/><Relationship Id="rId692" Type="http://schemas.openxmlformats.org/officeDocument/2006/relationships/hyperlink" Target="https://bit.ly/2U8nlAD" TargetMode="External"/><Relationship Id="rId706" Type="http://schemas.openxmlformats.org/officeDocument/2006/relationships/hyperlink" Target="https://bit.ly/2ERrMKL" TargetMode="External"/><Relationship Id="rId913" Type="http://schemas.openxmlformats.org/officeDocument/2006/relationships/hyperlink" Target="https://bit.ly/3wb5Zql" TargetMode="External"/><Relationship Id="rId42" Type="http://schemas.openxmlformats.org/officeDocument/2006/relationships/hyperlink" Target="http://bit.ly/2gJAIYH" TargetMode="External"/><Relationship Id="rId138" Type="http://schemas.openxmlformats.org/officeDocument/2006/relationships/hyperlink" Target="http://bit.ly/2frdxMI" TargetMode="External"/><Relationship Id="rId345" Type="http://schemas.openxmlformats.org/officeDocument/2006/relationships/hyperlink" Target="http://bit.ly/2gr4UaJ" TargetMode="External"/><Relationship Id="rId552" Type="http://schemas.openxmlformats.org/officeDocument/2006/relationships/hyperlink" Target="http://bit.ly/2gDLdf7" TargetMode="External"/><Relationship Id="rId997" Type="http://schemas.openxmlformats.org/officeDocument/2006/relationships/hyperlink" Target="https://www.ons.gov.uk/peoplepopulationandcommunity/populationandmigration/populationestimates/adhocs/2345ct13142011census" TargetMode="External"/><Relationship Id="rId191" Type="http://schemas.openxmlformats.org/officeDocument/2006/relationships/hyperlink" Target="http://bit.ly/2fs50cg" TargetMode="External"/><Relationship Id="rId205" Type="http://schemas.openxmlformats.org/officeDocument/2006/relationships/hyperlink" Target="http://bit.ly/2fbXlUk" TargetMode="External"/><Relationship Id="rId412" Type="http://schemas.openxmlformats.org/officeDocument/2006/relationships/hyperlink" Target="http://bit.ly/1T57BKt" TargetMode="External"/><Relationship Id="rId857" Type="http://schemas.openxmlformats.org/officeDocument/2006/relationships/hyperlink" Target="https://bit.ly/3evGMg7" TargetMode="External"/><Relationship Id="rId289" Type="http://schemas.openxmlformats.org/officeDocument/2006/relationships/hyperlink" Target="http://bit.ly/2g8ihbz" TargetMode="External"/><Relationship Id="rId496" Type="http://schemas.openxmlformats.org/officeDocument/2006/relationships/hyperlink" Target="http://bit.ly/2ggHWlr" TargetMode="External"/><Relationship Id="rId717" Type="http://schemas.openxmlformats.org/officeDocument/2006/relationships/hyperlink" Target="https://bit.ly/2HesEL8" TargetMode="External"/><Relationship Id="rId924" Type="http://schemas.openxmlformats.org/officeDocument/2006/relationships/hyperlink" Target="https://bit.ly/3rAaHNd" TargetMode="External"/><Relationship Id="rId53" Type="http://schemas.openxmlformats.org/officeDocument/2006/relationships/hyperlink" Target="http://bit.ly/2fEmbbT" TargetMode="External"/><Relationship Id="rId149" Type="http://schemas.openxmlformats.org/officeDocument/2006/relationships/hyperlink" Target="http://bit.ly/2gkhB5V" TargetMode="External"/><Relationship Id="rId356" Type="http://schemas.openxmlformats.org/officeDocument/2006/relationships/hyperlink" Target="http://bit.ly/2gqR34u" TargetMode="External"/><Relationship Id="rId563" Type="http://schemas.openxmlformats.org/officeDocument/2006/relationships/hyperlink" Target="http://bit.ly/2uEYQy2" TargetMode="External"/><Relationship Id="rId770" Type="http://schemas.openxmlformats.org/officeDocument/2006/relationships/hyperlink" Target="https://bit.ly/2Yq9NWw" TargetMode="External"/><Relationship Id="rId216" Type="http://schemas.openxmlformats.org/officeDocument/2006/relationships/hyperlink" Target="http://bit.ly/2fb6Rpa" TargetMode="External"/><Relationship Id="rId423" Type="http://schemas.openxmlformats.org/officeDocument/2006/relationships/hyperlink" Target="http://bit.ly/2fVCfcb" TargetMode="External"/><Relationship Id="rId868" Type="http://schemas.openxmlformats.org/officeDocument/2006/relationships/hyperlink" Target="https://bit.ly/2XRX9hx" TargetMode="External"/><Relationship Id="rId630" Type="http://schemas.openxmlformats.org/officeDocument/2006/relationships/hyperlink" Target="https://bit.ly/2yOw7NW" TargetMode="External"/><Relationship Id="rId728" Type="http://schemas.openxmlformats.org/officeDocument/2006/relationships/hyperlink" Target="https://bit.ly/2ERvhQS" TargetMode="External"/><Relationship Id="rId935" Type="http://schemas.openxmlformats.org/officeDocument/2006/relationships/hyperlink" Target="https://bit.ly/3IFLfzj" TargetMode="External"/><Relationship Id="rId64" Type="http://schemas.openxmlformats.org/officeDocument/2006/relationships/hyperlink" Target="http://bit.ly/2gK0ThZ" TargetMode="External"/><Relationship Id="rId367" Type="http://schemas.openxmlformats.org/officeDocument/2006/relationships/hyperlink" Target="http://bit.ly/1QR6RWG" TargetMode="External"/><Relationship Id="rId574" Type="http://schemas.openxmlformats.org/officeDocument/2006/relationships/hyperlink" Target="http://bit.ly/2vrDdG9" TargetMode="External"/><Relationship Id="rId227" Type="http://schemas.openxmlformats.org/officeDocument/2006/relationships/hyperlink" Target="http://bit.ly/2g2bAXH" TargetMode="External"/><Relationship Id="rId781" Type="http://schemas.openxmlformats.org/officeDocument/2006/relationships/hyperlink" Target="https://bit.ly/35DKwc6" TargetMode="External"/><Relationship Id="rId879" Type="http://schemas.openxmlformats.org/officeDocument/2006/relationships/hyperlink" Target="https://bit.ly/39l6O64" TargetMode="External"/><Relationship Id="rId434" Type="http://schemas.openxmlformats.org/officeDocument/2006/relationships/hyperlink" Target="http://bit.ly/2fJ2uzw" TargetMode="External"/><Relationship Id="rId641" Type="http://schemas.openxmlformats.org/officeDocument/2006/relationships/hyperlink" Target="https://bit.ly/2LGZFC8" TargetMode="External"/><Relationship Id="rId739" Type="http://schemas.openxmlformats.org/officeDocument/2006/relationships/hyperlink" Target="https://bit.ly/2QIrBFL" TargetMode="External"/><Relationship Id="rId280" Type="http://schemas.openxmlformats.org/officeDocument/2006/relationships/hyperlink" Target="http://bit.ly/2g3BwmZ" TargetMode="External"/><Relationship Id="rId501" Type="http://schemas.openxmlformats.org/officeDocument/2006/relationships/hyperlink" Target="http://bit.ly/2fV2UFB" TargetMode="External"/><Relationship Id="rId946" Type="http://schemas.openxmlformats.org/officeDocument/2006/relationships/hyperlink" Target="https://bit.ly/3Hg2WDg" TargetMode="External"/><Relationship Id="rId75" Type="http://schemas.openxmlformats.org/officeDocument/2006/relationships/hyperlink" Target="http://bit.ly/2fqF448" TargetMode="External"/><Relationship Id="rId140" Type="http://schemas.openxmlformats.org/officeDocument/2006/relationships/hyperlink" Target="http://bit.ly/2giJeZk" TargetMode="External"/><Relationship Id="rId378" Type="http://schemas.openxmlformats.org/officeDocument/2006/relationships/hyperlink" Target="http://bit.ly/2eNZk10" TargetMode="External"/><Relationship Id="rId585" Type="http://schemas.openxmlformats.org/officeDocument/2006/relationships/hyperlink" Target="http://bit.ly/2xyutLa" TargetMode="External"/><Relationship Id="rId792" Type="http://schemas.openxmlformats.org/officeDocument/2006/relationships/hyperlink" Target="http://bit.ly/2thXtK5" TargetMode="External"/><Relationship Id="rId806" Type="http://schemas.openxmlformats.org/officeDocument/2006/relationships/hyperlink" Target="https://bit.ly/3etMnEL" TargetMode="External"/><Relationship Id="rId6" Type="http://schemas.openxmlformats.org/officeDocument/2006/relationships/hyperlink" Target="http://bit.ly/2fCCMiZ" TargetMode="External"/><Relationship Id="rId238" Type="http://schemas.openxmlformats.org/officeDocument/2006/relationships/hyperlink" Target="http://bit.ly/2gn982g" TargetMode="External"/><Relationship Id="rId445" Type="http://schemas.openxmlformats.org/officeDocument/2006/relationships/hyperlink" Target="http://bit.ly/2f6Evy2" TargetMode="External"/><Relationship Id="rId652" Type="http://schemas.openxmlformats.org/officeDocument/2006/relationships/hyperlink" Target="https://bit.ly/2AcJHv3" TargetMode="External"/><Relationship Id="rId291" Type="http://schemas.openxmlformats.org/officeDocument/2006/relationships/hyperlink" Target="http://bit.ly/2fJIIUC" TargetMode="External"/><Relationship Id="rId305" Type="http://schemas.openxmlformats.org/officeDocument/2006/relationships/hyperlink" Target="http://bit.ly/2gkapDn" TargetMode="External"/><Relationship Id="rId512" Type="http://schemas.openxmlformats.org/officeDocument/2006/relationships/hyperlink" Target="http://bit.ly/2ha1Yi5" TargetMode="External"/><Relationship Id="rId957" Type="http://schemas.openxmlformats.org/officeDocument/2006/relationships/hyperlink" Target="https://bit.ly/3L9SvEP" TargetMode="External"/><Relationship Id="rId86" Type="http://schemas.openxmlformats.org/officeDocument/2006/relationships/hyperlink" Target="http://bit.ly/2ggpgSI" TargetMode="External"/><Relationship Id="rId151" Type="http://schemas.openxmlformats.org/officeDocument/2006/relationships/hyperlink" Target="http://bit.ly/2fUOO7z" TargetMode="External"/><Relationship Id="rId389" Type="http://schemas.openxmlformats.org/officeDocument/2006/relationships/hyperlink" Target="http://bit.ly/2f4Ca1w" TargetMode="External"/><Relationship Id="rId596" Type="http://schemas.openxmlformats.org/officeDocument/2006/relationships/hyperlink" Target="http://bit.ly/2x4OQlL" TargetMode="External"/><Relationship Id="rId817" Type="http://schemas.openxmlformats.org/officeDocument/2006/relationships/hyperlink" Target="https://bit.ly/3bikc9J" TargetMode="External"/><Relationship Id="rId249" Type="http://schemas.openxmlformats.org/officeDocument/2006/relationships/hyperlink" Target="http://bit.ly/2fCXJtY" TargetMode="External"/><Relationship Id="rId456" Type="http://schemas.openxmlformats.org/officeDocument/2006/relationships/hyperlink" Target="http://bit.ly/2ggV4qQ" TargetMode="External"/><Relationship Id="rId663" Type="http://schemas.openxmlformats.org/officeDocument/2006/relationships/hyperlink" Target="https://bit.ly/2nRyffn" TargetMode="External"/><Relationship Id="rId870" Type="http://schemas.openxmlformats.org/officeDocument/2006/relationships/hyperlink" Target="https://bit.ly/33TFEzr" TargetMode="External"/><Relationship Id="rId13" Type="http://schemas.openxmlformats.org/officeDocument/2006/relationships/hyperlink" Target="http://bit.ly/2flCsBv" TargetMode="External"/><Relationship Id="rId109" Type="http://schemas.openxmlformats.org/officeDocument/2006/relationships/hyperlink" Target="http://bit.ly/2f7oisj" TargetMode="External"/><Relationship Id="rId316" Type="http://schemas.openxmlformats.org/officeDocument/2006/relationships/hyperlink" Target="http://bit.ly/2fsPUUe" TargetMode="External"/><Relationship Id="rId523" Type="http://schemas.openxmlformats.org/officeDocument/2006/relationships/hyperlink" Target="http://bit.ly/2kLVlR3" TargetMode="External"/><Relationship Id="rId968" Type="http://schemas.openxmlformats.org/officeDocument/2006/relationships/hyperlink" Target="https://www.ons.gov.uk/peoplepopulationandcommunity/healthandsocialcare/socialcare/adhocs/1316ct12792011census" TargetMode="External"/><Relationship Id="rId97" Type="http://schemas.openxmlformats.org/officeDocument/2006/relationships/hyperlink" Target="http://bit.ly/2gmha8Z" TargetMode="External"/><Relationship Id="rId730" Type="http://schemas.openxmlformats.org/officeDocument/2006/relationships/hyperlink" Target="https://bit.ly/2HTyMsd" TargetMode="External"/><Relationship Id="rId828" Type="http://schemas.openxmlformats.org/officeDocument/2006/relationships/hyperlink" Target="https://bit.ly/2xW2MBB" TargetMode="External"/><Relationship Id="rId162" Type="http://schemas.openxmlformats.org/officeDocument/2006/relationships/hyperlink" Target="http://bit.ly/2frHVqb" TargetMode="External"/><Relationship Id="rId467" Type="http://schemas.openxmlformats.org/officeDocument/2006/relationships/hyperlink" Target="http://bit.ly/2gkbxbw" TargetMode="External"/><Relationship Id="rId674" Type="http://schemas.openxmlformats.org/officeDocument/2006/relationships/hyperlink" Target="https://bit.ly/2OvhDJh" TargetMode="External"/><Relationship Id="rId881" Type="http://schemas.openxmlformats.org/officeDocument/2006/relationships/hyperlink" Target="https://bit.ly/3gAHcUX" TargetMode="External"/><Relationship Id="rId979" Type="http://schemas.openxmlformats.org/officeDocument/2006/relationships/hyperlink" Target="https://bit.ly/452P5ud" TargetMode="External"/><Relationship Id="rId24" Type="http://schemas.openxmlformats.org/officeDocument/2006/relationships/hyperlink" Target="http://bit.ly/2ggIqWw" TargetMode="External"/><Relationship Id="rId327" Type="http://schemas.openxmlformats.org/officeDocument/2006/relationships/hyperlink" Target="http://bit.ly/2gkr4qe" TargetMode="External"/><Relationship Id="rId534" Type="http://schemas.openxmlformats.org/officeDocument/2006/relationships/hyperlink" Target="http://bit.ly/2kWJd39" TargetMode="External"/><Relationship Id="rId741" Type="http://schemas.openxmlformats.org/officeDocument/2006/relationships/hyperlink" Target="https://bit.ly/31e7VyG" TargetMode="External"/><Relationship Id="rId839" Type="http://schemas.openxmlformats.org/officeDocument/2006/relationships/hyperlink" Target="https://bit.ly/2TnWX7w" TargetMode="External"/><Relationship Id="rId173" Type="http://schemas.openxmlformats.org/officeDocument/2006/relationships/hyperlink" Target="http://bit.ly/2fV5com" TargetMode="External"/><Relationship Id="rId380" Type="http://schemas.openxmlformats.org/officeDocument/2006/relationships/hyperlink" Target="http://bit.ly/2fMjFAz" TargetMode="External"/><Relationship Id="rId601" Type="http://schemas.openxmlformats.org/officeDocument/2006/relationships/hyperlink" Target="https://bit.ly/2J3yyfI" TargetMode="External"/><Relationship Id="rId240" Type="http://schemas.openxmlformats.org/officeDocument/2006/relationships/hyperlink" Target="http://bit.ly/2fnQEKR" TargetMode="External"/><Relationship Id="rId478" Type="http://schemas.openxmlformats.org/officeDocument/2006/relationships/hyperlink" Target="http://bit.ly/2fF9tcK" TargetMode="External"/><Relationship Id="rId685" Type="http://schemas.openxmlformats.org/officeDocument/2006/relationships/hyperlink" Target="https://bit.ly/2GiEEfE" TargetMode="External"/><Relationship Id="rId892" Type="http://schemas.openxmlformats.org/officeDocument/2006/relationships/hyperlink" Target="https://bit.ly/3ciBNln" TargetMode="External"/><Relationship Id="rId906" Type="http://schemas.openxmlformats.org/officeDocument/2006/relationships/hyperlink" Target="https://bit.ly/39ez6OV" TargetMode="External"/><Relationship Id="rId35" Type="http://schemas.openxmlformats.org/officeDocument/2006/relationships/hyperlink" Target="http://bit.ly/2fq3b34" TargetMode="External"/><Relationship Id="rId100" Type="http://schemas.openxmlformats.org/officeDocument/2006/relationships/hyperlink" Target="http://bit.ly/2fFSZ4a" TargetMode="External"/><Relationship Id="rId338" Type="http://schemas.openxmlformats.org/officeDocument/2006/relationships/hyperlink" Target="http://bit.ly/2g3ZoJE" TargetMode="External"/><Relationship Id="rId545" Type="http://schemas.openxmlformats.org/officeDocument/2006/relationships/hyperlink" Target="http://bit.ly/2qZkHlt" TargetMode="External"/><Relationship Id="rId752" Type="http://schemas.openxmlformats.org/officeDocument/2006/relationships/hyperlink" Target="https://bit.ly/2HQhQ5z" TargetMode="External"/><Relationship Id="rId184" Type="http://schemas.openxmlformats.org/officeDocument/2006/relationships/hyperlink" Target="http://bit.ly/2e3xdK0" TargetMode="External"/><Relationship Id="rId391" Type="http://schemas.openxmlformats.org/officeDocument/2006/relationships/hyperlink" Target="http://bit.ly/2f4zXmG" TargetMode="External"/><Relationship Id="rId405" Type="http://schemas.openxmlformats.org/officeDocument/2006/relationships/hyperlink" Target="http://bit.ly/2g0Tr02" TargetMode="External"/><Relationship Id="rId612" Type="http://schemas.openxmlformats.org/officeDocument/2006/relationships/hyperlink" Target="https://bit.ly/2IaoWTx" TargetMode="External"/><Relationship Id="rId251" Type="http://schemas.openxmlformats.org/officeDocument/2006/relationships/hyperlink" Target="http://bit.ly/2fM7iVg" TargetMode="External"/><Relationship Id="rId489" Type="http://schemas.openxmlformats.org/officeDocument/2006/relationships/hyperlink" Target="http://bit.ly/2gk3trc" TargetMode="External"/><Relationship Id="rId696" Type="http://schemas.openxmlformats.org/officeDocument/2006/relationships/hyperlink" Target="https://bit.ly/2SELOvK" TargetMode="External"/><Relationship Id="rId917" Type="http://schemas.openxmlformats.org/officeDocument/2006/relationships/hyperlink" Target="https://bit.ly/3FHB0W2" TargetMode="External"/><Relationship Id="rId46" Type="http://schemas.openxmlformats.org/officeDocument/2006/relationships/hyperlink" Target="http://bit.ly/2gePQIj" TargetMode="External"/><Relationship Id="rId349" Type="http://schemas.openxmlformats.org/officeDocument/2006/relationships/hyperlink" Target="http://bit.ly/2fbVb5r" TargetMode="External"/><Relationship Id="rId556" Type="http://schemas.openxmlformats.org/officeDocument/2006/relationships/hyperlink" Target="http://bit.ly/2t87p4y" TargetMode="External"/><Relationship Id="rId763" Type="http://schemas.openxmlformats.org/officeDocument/2006/relationships/hyperlink" Target="https://bit.ly/2Ly7HNj" TargetMode="External"/><Relationship Id="rId111" Type="http://schemas.openxmlformats.org/officeDocument/2006/relationships/hyperlink" Target="http://bit.ly/2f7pa0f" TargetMode="External"/><Relationship Id="rId195" Type="http://schemas.openxmlformats.org/officeDocument/2006/relationships/hyperlink" Target="http://bit.ly/2gljtvf" TargetMode="External"/><Relationship Id="rId209" Type="http://schemas.openxmlformats.org/officeDocument/2006/relationships/hyperlink" Target="http://bit.ly/2f788KF" TargetMode="External"/><Relationship Id="rId416" Type="http://schemas.openxmlformats.org/officeDocument/2006/relationships/hyperlink" Target="http://bit.ly/2fbuC2b" TargetMode="External"/><Relationship Id="rId970" Type="http://schemas.openxmlformats.org/officeDocument/2006/relationships/hyperlink" Target="http://www.ons.gov.uk/peoplepopulationandcommunity/healthandsocialcare/socialcare/adhocs/1318ct12812011census" TargetMode="External"/><Relationship Id="rId623" Type="http://schemas.openxmlformats.org/officeDocument/2006/relationships/hyperlink" Target="https://bit.ly/2GNos19" TargetMode="External"/><Relationship Id="rId830" Type="http://schemas.openxmlformats.org/officeDocument/2006/relationships/hyperlink" Target="https://bit.ly/2KR4EOU" TargetMode="External"/><Relationship Id="rId928" Type="http://schemas.openxmlformats.org/officeDocument/2006/relationships/hyperlink" Target="https://bit.ly/3OJJYah" TargetMode="External"/><Relationship Id="rId57" Type="http://schemas.openxmlformats.org/officeDocument/2006/relationships/hyperlink" Target="http://bit.ly/2fo4YlN" TargetMode="External"/><Relationship Id="rId262" Type="http://schemas.openxmlformats.org/officeDocument/2006/relationships/hyperlink" Target="http://bit.ly/2g59Iz0" TargetMode="External"/><Relationship Id="rId567" Type="http://schemas.openxmlformats.org/officeDocument/2006/relationships/hyperlink" Target="http://bit.ly/2gp156w" TargetMode="External"/><Relationship Id="rId122" Type="http://schemas.openxmlformats.org/officeDocument/2006/relationships/hyperlink" Target="http://bit.ly/2gDlvHV" TargetMode="External"/><Relationship Id="rId774" Type="http://schemas.openxmlformats.org/officeDocument/2006/relationships/hyperlink" Target="https://bit.ly/2yydI4N" TargetMode="External"/><Relationship Id="rId981" Type="http://schemas.openxmlformats.org/officeDocument/2006/relationships/hyperlink" Target="https://www.ons.gov.uk/peoplepopulationandcommunity/populationandmigration/populationestimates/adhocs/1472ct12922011census" TargetMode="External"/><Relationship Id="rId427" Type="http://schemas.openxmlformats.org/officeDocument/2006/relationships/hyperlink" Target="http://bit.ly/2fvcxKL" TargetMode="External"/><Relationship Id="rId634" Type="http://schemas.openxmlformats.org/officeDocument/2006/relationships/hyperlink" Target="https://bit.ly/2NoDezE" TargetMode="External"/><Relationship Id="rId841" Type="http://schemas.openxmlformats.org/officeDocument/2006/relationships/hyperlink" Target="https://bit.ly/2LM2obV" TargetMode="External"/><Relationship Id="rId273" Type="http://schemas.openxmlformats.org/officeDocument/2006/relationships/hyperlink" Target="http://bit.ly/2fLPpGd" TargetMode="External"/><Relationship Id="rId480" Type="http://schemas.openxmlformats.org/officeDocument/2006/relationships/hyperlink" Target="http://bit.ly/2g3gZ1F" TargetMode="External"/><Relationship Id="rId701" Type="http://schemas.openxmlformats.org/officeDocument/2006/relationships/hyperlink" Target="https://bit.ly/2SLJDqp" TargetMode="External"/><Relationship Id="rId939" Type="http://schemas.openxmlformats.org/officeDocument/2006/relationships/hyperlink" Target="https://bit.ly/3WeJSuH" TargetMode="External"/><Relationship Id="rId68" Type="http://schemas.openxmlformats.org/officeDocument/2006/relationships/hyperlink" Target="http://bit.ly/2fQy6WM" TargetMode="External"/><Relationship Id="rId133" Type="http://schemas.openxmlformats.org/officeDocument/2006/relationships/hyperlink" Target="http://bit.ly/2g6Lt2P" TargetMode="External"/><Relationship Id="rId340" Type="http://schemas.openxmlformats.org/officeDocument/2006/relationships/hyperlink" Target="http://bit.ly/2fZ8xTu" TargetMode="External"/><Relationship Id="rId578" Type="http://schemas.openxmlformats.org/officeDocument/2006/relationships/hyperlink" Target="http://bit.ly/2vKp9nc" TargetMode="External"/><Relationship Id="rId785" Type="http://schemas.openxmlformats.org/officeDocument/2006/relationships/hyperlink" Target="https://bit.ly/35naKPc" TargetMode="External"/><Relationship Id="rId992" Type="http://schemas.openxmlformats.org/officeDocument/2006/relationships/hyperlink" Target="https://www.ons.gov.uk/peoplepopulationandcommunity/populationandmigration/populationestimates/adhocs/2235ct13062011census" TargetMode="External"/><Relationship Id="rId200" Type="http://schemas.openxmlformats.org/officeDocument/2006/relationships/hyperlink" Target="http://bit.ly/2gk8LS8" TargetMode="External"/><Relationship Id="rId438" Type="http://schemas.openxmlformats.org/officeDocument/2006/relationships/hyperlink" Target="http://bit.ly/2fskKw4" TargetMode="External"/><Relationship Id="rId645" Type="http://schemas.openxmlformats.org/officeDocument/2006/relationships/hyperlink" Target="https://bit.ly/2AaNvwM" TargetMode="External"/><Relationship Id="rId852" Type="http://schemas.openxmlformats.org/officeDocument/2006/relationships/hyperlink" Target="https://bit.ly/2Oosm6z" TargetMode="External"/><Relationship Id="rId284" Type="http://schemas.openxmlformats.org/officeDocument/2006/relationships/hyperlink" Target="http://bit.ly/2gqeXge" TargetMode="External"/><Relationship Id="rId491" Type="http://schemas.openxmlformats.org/officeDocument/2006/relationships/hyperlink" Target="http://bit.ly/2f6aFJX" TargetMode="External"/><Relationship Id="rId505" Type="http://schemas.openxmlformats.org/officeDocument/2006/relationships/hyperlink" Target="http://bit.ly/2foCAA7" TargetMode="External"/><Relationship Id="rId712" Type="http://schemas.openxmlformats.org/officeDocument/2006/relationships/hyperlink" Target="https://bit.ly/2VA7Rp2" TargetMode="External"/><Relationship Id="rId79" Type="http://schemas.openxmlformats.org/officeDocument/2006/relationships/hyperlink" Target="http://bit.ly/2gjKMnA" TargetMode="External"/><Relationship Id="rId144" Type="http://schemas.openxmlformats.org/officeDocument/2006/relationships/hyperlink" Target="http://bit.ly/2fI9tbX" TargetMode="External"/><Relationship Id="rId589" Type="http://schemas.openxmlformats.org/officeDocument/2006/relationships/hyperlink" Target="http://bit.ly/2z2VOcb" TargetMode="External"/><Relationship Id="rId796" Type="http://schemas.openxmlformats.org/officeDocument/2006/relationships/hyperlink" Target="https://bit.ly/3aIQPO1" TargetMode="External"/><Relationship Id="rId351" Type="http://schemas.openxmlformats.org/officeDocument/2006/relationships/hyperlink" Target="http://bit.ly/2fMtZIZ" TargetMode="External"/><Relationship Id="rId449" Type="http://schemas.openxmlformats.org/officeDocument/2006/relationships/hyperlink" Target="http://bit.ly/2frgAaY" TargetMode="External"/><Relationship Id="rId656" Type="http://schemas.openxmlformats.org/officeDocument/2006/relationships/hyperlink" Target="https://bit.ly/2vmNlNY" TargetMode="External"/><Relationship Id="rId863" Type="http://schemas.openxmlformats.org/officeDocument/2006/relationships/hyperlink" Target="https://bit.ly/2PKhscb" TargetMode="External"/><Relationship Id="rId211" Type="http://schemas.openxmlformats.org/officeDocument/2006/relationships/hyperlink" Target="http://bit.ly/2gq2OYO" TargetMode="External"/><Relationship Id="rId295" Type="http://schemas.openxmlformats.org/officeDocument/2006/relationships/hyperlink" Target="http://bit.ly/2gkoLDQ" TargetMode="External"/><Relationship Id="rId309" Type="http://schemas.openxmlformats.org/officeDocument/2006/relationships/hyperlink" Target="http://bit.ly/2fbZ9Nk" TargetMode="External"/><Relationship Id="rId516" Type="http://schemas.openxmlformats.org/officeDocument/2006/relationships/hyperlink" Target="http://bit.ly/2iHXuPy" TargetMode="External"/><Relationship Id="rId723" Type="http://schemas.openxmlformats.org/officeDocument/2006/relationships/hyperlink" Target="https://bit.ly/2HhfRro" TargetMode="External"/><Relationship Id="rId930" Type="http://schemas.openxmlformats.org/officeDocument/2006/relationships/hyperlink" Target="https://bit.ly/39SnHIv" TargetMode="External"/><Relationship Id="rId155" Type="http://schemas.openxmlformats.org/officeDocument/2006/relationships/hyperlink" Target="http://bit.ly/2fUU8b1" TargetMode="External"/><Relationship Id="rId362" Type="http://schemas.openxmlformats.org/officeDocument/2006/relationships/hyperlink" Target="http://bit.ly/2g3SjsJ" TargetMode="External"/><Relationship Id="rId222" Type="http://schemas.openxmlformats.org/officeDocument/2006/relationships/hyperlink" Target="http://bit.ly/2fCFchm" TargetMode="External"/><Relationship Id="rId667" Type="http://schemas.openxmlformats.org/officeDocument/2006/relationships/hyperlink" Target="https://bit.ly/2CViDlg" TargetMode="External"/><Relationship Id="rId874" Type="http://schemas.openxmlformats.org/officeDocument/2006/relationships/hyperlink" Target="https://bit.ly/32AJKwu" TargetMode="External"/><Relationship Id="rId17" Type="http://schemas.openxmlformats.org/officeDocument/2006/relationships/hyperlink" Target="http://bit.ly/2fnsfrq" TargetMode="External"/><Relationship Id="rId527" Type="http://schemas.openxmlformats.org/officeDocument/2006/relationships/hyperlink" Target="http://bit.ly/2jmJ6hN" TargetMode="External"/><Relationship Id="rId734" Type="http://schemas.openxmlformats.org/officeDocument/2006/relationships/hyperlink" Target="https://bit.ly/2Z0vTLK" TargetMode="External"/><Relationship Id="rId941" Type="http://schemas.openxmlformats.org/officeDocument/2006/relationships/hyperlink" Target="https://bit.ly/3J1Dynu" TargetMode="External"/><Relationship Id="rId70" Type="http://schemas.openxmlformats.org/officeDocument/2006/relationships/hyperlink" Target="http://bit.ly/2gAst0g" TargetMode="External"/><Relationship Id="rId166" Type="http://schemas.openxmlformats.org/officeDocument/2006/relationships/hyperlink" Target="http://bit.ly/2g7l30Y" TargetMode="External"/><Relationship Id="rId373" Type="http://schemas.openxmlformats.org/officeDocument/2006/relationships/hyperlink" Target="http://bit.ly/2g4c0xX" TargetMode="External"/><Relationship Id="rId580" Type="http://schemas.openxmlformats.org/officeDocument/2006/relationships/hyperlink" Target="http://bit.ly/2hl3Gig" TargetMode="External"/><Relationship Id="rId801" Type="http://schemas.openxmlformats.org/officeDocument/2006/relationships/hyperlink" Target="https://bit.ly/37XSKwu" TargetMode="External"/><Relationship Id="rId1" Type="http://schemas.openxmlformats.org/officeDocument/2006/relationships/hyperlink" Target="http://bit.ly/1UKGaFy" TargetMode="External"/><Relationship Id="rId233" Type="http://schemas.openxmlformats.org/officeDocument/2006/relationships/hyperlink" Target="http://bit.ly/2g4QPMO" TargetMode="External"/><Relationship Id="rId440" Type="http://schemas.openxmlformats.org/officeDocument/2006/relationships/hyperlink" Target="http://bit.ly/2fIX8UX" TargetMode="External"/><Relationship Id="rId678" Type="http://schemas.openxmlformats.org/officeDocument/2006/relationships/hyperlink" Target="https://bit.ly/2yjX0GT" TargetMode="External"/><Relationship Id="rId885" Type="http://schemas.openxmlformats.org/officeDocument/2006/relationships/hyperlink" Target="https://bit.ly/39l9UqI" TargetMode="External"/><Relationship Id="rId28" Type="http://schemas.openxmlformats.org/officeDocument/2006/relationships/hyperlink" Target="http://bit.ly/2gGMPFJ" TargetMode="External"/><Relationship Id="rId300" Type="http://schemas.openxmlformats.org/officeDocument/2006/relationships/hyperlink" Target="http://bit.ly/2fWa78F" TargetMode="External"/><Relationship Id="rId538" Type="http://schemas.openxmlformats.org/officeDocument/2006/relationships/hyperlink" Target="http://bit.ly/2qy9V4o" TargetMode="External"/><Relationship Id="rId745" Type="http://schemas.openxmlformats.org/officeDocument/2006/relationships/hyperlink" Target="https://bit.ly/2WEbIFX" TargetMode="External"/><Relationship Id="rId952" Type="http://schemas.openxmlformats.org/officeDocument/2006/relationships/hyperlink" Target="https://bit.ly/3XVRrIa" TargetMode="External"/><Relationship Id="rId81" Type="http://schemas.openxmlformats.org/officeDocument/2006/relationships/hyperlink" Target="http://bit.ly/2gKj32U" TargetMode="External"/><Relationship Id="rId177" Type="http://schemas.openxmlformats.org/officeDocument/2006/relationships/hyperlink" Target="http://bit.ly/2gjnGMu" TargetMode="External"/><Relationship Id="rId384" Type="http://schemas.openxmlformats.org/officeDocument/2006/relationships/hyperlink" Target="http://bit.ly/2gkLljv" TargetMode="External"/><Relationship Id="rId591" Type="http://schemas.openxmlformats.org/officeDocument/2006/relationships/hyperlink" Target="http://bit.ly/2ziDJYJ" TargetMode="External"/><Relationship Id="rId605" Type="http://schemas.openxmlformats.org/officeDocument/2006/relationships/hyperlink" Target="https://bit.ly/2HbHCCN" TargetMode="External"/><Relationship Id="rId812" Type="http://schemas.openxmlformats.org/officeDocument/2006/relationships/hyperlink" Target="https://bit.ly/3bkSmKe" TargetMode="External"/><Relationship Id="rId244" Type="http://schemas.openxmlformats.org/officeDocument/2006/relationships/hyperlink" Target="http://bit.ly/2f6dxqm" TargetMode="External"/><Relationship Id="rId689" Type="http://schemas.openxmlformats.org/officeDocument/2006/relationships/hyperlink" Target="https://bit.ly/2r0o5uv" TargetMode="External"/><Relationship Id="rId896" Type="http://schemas.openxmlformats.org/officeDocument/2006/relationships/hyperlink" Target="https://bit.ly/3oNoc8l" TargetMode="External"/><Relationship Id="rId39" Type="http://schemas.openxmlformats.org/officeDocument/2006/relationships/hyperlink" Target="http://bit.ly/2eJhuQF" TargetMode="External"/><Relationship Id="rId451" Type="http://schemas.openxmlformats.org/officeDocument/2006/relationships/hyperlink" Target="http://bit.ly/2fFkA5i" TargetMode="External"/><Relationship Id="rId549" Type="http://schemas.openxmlformats.org/officeDocument/2006/relationships/hyperlink" Target="http://bit.ly/2qjpeze" TargetMode="External"/><Relationship Id="rId756" Type="http://schemas.openxmlformats.org/officeDocument/2006/relationships/hyperlink" Target="https://bit.ly/2Mrdiar" TargetMode="External"/><Relationship Id="rId104" Type="http://schemas.openxmlformats.org/officeDocument/2006/relationships/hyperlink" Target="http://bit.ly/2frN5Wv" TargetMode="External"/><Relationship Id="rId188" Type="http://schemas.openxmlformats.org/officeDocument/2006/relationships/hyperlink" Target="http://bit.ly/2gkGFde" TargetMode="External"/><Relationship Id="rId311" Type="http://schemas.openxmlformats.org/officeDocument/2006/relationships/hyperlink" Target="http://bit.ly/2g8ygqk" TargetMode="External"/><Relationship Id="rId395" Type="http://schemas.openxmlformats.org/officeDocument/2006/relationships/hyperlink" Target="http://bit.ly/2gkOhMY" TargetMode="External"/><Relationship Id="rId409" Type="http://schemas.openxmlformats.org/officeDocument/2006/relationships/hyperlink" Target="http://bit.ly/2g0XN7s" TargetMode="External"/><Relationship Id="rId963" Type="http://schemas.openxmlformats.org/officeDocument/2006/relationships/hyperlink" Target="https://www.ons.gov.uk/peoplepopulationandcommunity/populationandmigration/populationestimates/adhocs/1221ct12732011census" TargetMode="External"/><Relationship Id="rId92" Type="http://schemas.openxmlformats.org/officeDocument/2006/relationships/hyperlink" Target="http://bit.ly/2fokQoo" TargetMode="External"/><Relationship Id="rId616" Type="http://schemas.openxmlformats.org/officeDocument/2006/relationships/hyperlink" Target="https://bit.ly/2IIeiAy" TargetMode="External"/><Relationship Id="rId823" Type="http://schemas.openxmlformats.org/officeDocument/2006/relationships/hyperlink" Target="https://bit.ly/358L89S" TargetMode="External"/><Relationship Id="rId255" Type="http://schemas.openxmlformats.org/officeDocument/2006/relationships/hyperlink" Target="http://bit.ly/2g3vQfu" TargetMode="External"/><Relationship Id="rId462" Type="http://schemas.openxmlformats.org/officeDocument/2006/relationships/hyperlink" Target="http://bit.ly/2fFhej1" TargetMode="External"/><Relationship Id="rId115" Type="http://schemas.openxmlformats.org/officeDocument/2006/relationships/hyperlink" Target="http://bit.ly/2g4sar0" TargetMode="External"/><Relationship Id="rId322" Type="http://schemas.openxmlformats.org/officeDocument/2006/relationships/hyperlink" Target="http://bit.ly/2glM6IQ" TargetMode="External"/><Relationship Id="rId767" Type="http://schemas.openxmlformats.org/officeDocument/2006/relationships/hyperlink" Target="https://bit.ly/2JCcXNn" TargetMode="External"/><Relationship Id="rId974" Type="http://schemas.openxmlformats.org/officeDocument/2006/relationships/hyperlink" Target="https://www.ons.gov.uk/peoplepopulationandcommunity/healthandsocialcare/socialcare/adhocs/1322ct12852011census" TargetMode="External"/><Relationship Id="rId199" Type="http://schemas.openxmlformats.org/officeDocument/2006/relationships/hyperlink" Target="http://bit.ly/2fvqatw" TargetMode="External"/><Relationship Id="rId627" Type="http://schemas.openxmlformats.org/officeDocument/2006/relationships/hyperlink" Target="https://bit.ly/2swyIpc" TargetMode="External"/><Relationship Id="rId834" Type="http://schemas.openxmlformats.org/officeDocument/2006/relationships/hyperlink" Target="https://bit.ly/2Z2MIZP" TargetMode="External"/><Relationship Id="rId266" Type="http://schemas.openxmlformats.org/officeDocument/2006/relationships/hyperlink" Target="http://bit.ly/2f7iRVv" TargetMode="External"/><Relationship Id="rId473" Type="http://schemas.openxmlformats.org/officeDocument/2006/relationships/hyperlink" Target="http://bit.ly/2gKIC43" TargetMode="External"/><Relationship Id="rId680" Type="http://schemas.openxmlformats.org/officeDocument/2006/relationships/hyperlink" Target="https://bit.ly/2Oi2Ux2" TargetMode="External"/><Relationship Id="rId901" Type="http://schemas.openxmlformats.org/officeDocument/2006/relationships/hyperlink" Target="https://bit.ly/3l73Bvt" TargetMode="External"/><Relationship Id="rId30" Type="http://schemas.openxmlformats.org/officeDocument/2006/relationships/hyperlink" Target="http://bit.ly/2flNV41" TargetMode="External"/><Relationship Id="rId126" Type="http://schemas.openxmlformats.org/officeDocument/2006/relationships/hyperlink" Target="http://bit.ly/2g6KqzW" TargetMode="External"/><Relationship Id="rId333" Type="http://schemas.openxmlformats.org/officeDocument/2006/relationships/hyperlink" Target="http://bit.ly/2gqxyFo" TargetMode="External"/><Relationship Id="rId540" Type="http://schemas.openxmlformats.org/officeDocument/2006/relationships/hyperlink" Target="http://bit.ly/2q3o06j" TargetMode="External"/><Relationship Id="rId778" Type="http://schemas.openxmlformats.org/officeDocument/2006/relationships/hyperlink" Target="https://bit.ly/2mqGCkK" TargetMode="External"/><Relationship Id="rId985" Type="http://schemas.openxmlformats.org/officeDocument/2006/relationships/hyperlink" Target="https://www.ons.gov.uk/peoplepopulationandcommunity/populationandmigration/populationestimates/adhocs/2089ct13032011census" TargetMode="External"/><Relationship Id="rId638" Type="http://schemas.openxmlformats.org/officeDocument/2006/relationships/hyperlink" Target="https://bit.ly/2v7f4Bo" TargetMode="External"/><Relationship Id="rId845" Type="http://schemas.openxmlformats.org/officeDocument/2006/relationships/hyperlink" Target="https://bit.ly/39tjBAr" TargetMode="External"/><Relationship Id="rId277" Type="http://schemas.openxmlformats.org/officeDocument/2006/relationships/hyperlink" Target="http://bit.ly/2fLZKBZ" TargetMode="External"/><Relationship Id="rId400" Type="http://schemas.openxmlformats.org/officeDocument/2006/relationships/hyperlink" Target="http://bit.ly/2gmBXg1" TargetMode="External"/><Relationship Id="rId484" Type="http://schemas.openxmlformats.org/officeDocument/2006/relationships/hyperlink" Target="http://bit.ly/2fqVn0Y" TargetMode="External"/><Relationship Id="rId705" Type="http://schemas.openxmlformats.org/officeDocument/2006/relationships/hyperlink" Target="https://bit.ly/2SLyjdB" TargetMode="External"/><Relationship Id="rId137" Type="http://schemas.openxmlformats.org/officeDocument/2006/relationships/hyperlink" Target="http://bit.ly/2goK1t0" TargetMode="External"/><Relationship Id="rId302" Type="http://schemas.openxmlformats.org/officeDocument/2006/relationships/hyperlink" Target="http://bit.ly/2fbXuHC" TargetMode="External"/><Relationship Id="rId344" Type="http://schemas.openxmlformats.org/officeDocument/2006/relationships/hyperlink" Target="http://bit.ly/2gnUkQT" TargetMode="External"/><Relationship Id="rId691" Type="http://schemas.openxmlformats.org/officeDocument/2006/relationships/hyperlink" Target="https://bit.ly/2IhMIOL" TargetMode="External"/><Relationship Id="rId747" Type="http://schemas.openxmlformats.org/officeDocument/2006/relationships/hyperlink" Target="https://bit.ly/2F1aYRp" TargetMode="External"/><Relationship Id="rId789" Type="http://schemas.openxmlformats.org/officeDocument/2006/relationships/hyperlink" Target="https://bit.ly/38qnmaA" TargetMode="External"/><Relationship Id="rId912" Type="http://schemas.openxmlformats.org/officeDocument/2006/relationships/hyperlink" Target="https://bit.ly/3nQcEmd" TargetMode="External"/><Relationship Id="rId954" Type="http://schemas.openxmlformats.org/officeDocument/2006/relationships/hyperlink" Target="https://bit.ly/3ZUhDDF" TargetMode="External"/><Relationship Id="rId996" Type="http://schemas.openxmlformats.org/officeDocument/2006/relationships/hyperlink" Target="https://www.ons.gov.uk/peoplepopulationandcommunity/populationandmigration/populationestimates/adhocs/2344ct13132011census" TargetMode="External"/><Relationship Id="rId41" Type="http://schemas.openxmlformats.org/officeDocument/2006/relationships/hyperlink" Target="http://bit.ly/2geM81e" TargetMode="External"/><Relationship Id="rId83" Type="http://schemas.openxmlformats.org/officeDocument/2006/relationships/hyperlink" Target="http://bit.ly/2ggzClA" TargetMode="External"/><Relationship Id="rId179" Type="http://schemas.openxmlformats.org/officeDocument/2006/relationships/hyperlink" Target="http://bit.ly/2fuNPKI" TargetMode="External"/><Relationship Id="rId386" Type="http://schemas.openxmlformats.org/officeDocument/2006/relationships/hyperlink" Target="http://bit.ly/2eKs5M9" TargetMode="External"/><Relationship Id="rId551" Type="http://schemas.openxmlformats.org/officeDocument/2006/relationships/hyperlink" Target="http://bit.ly/2su6QDC" TargetMode="External"/><Relationship Id="rId593" Type="http://schemas.openxmlformats.org/officeDocument/2006/relationships/hyperlink" Target="http://bit.ly/2AnOl5O" TargetMode="External"/><Relationship Id="rId607" Type="http://schemas.openxmlformats.org/officeDocument/2006/relationships/hyperlink" Target="https://bit.ly/2HugkXH" TargetMode="External"/><Relationship Id="rId649" Type="http://schemas.openxmlformats.org/officeDocument/2006/relationships/hyperlink" Target="https://bit.ly/2uSymLL" TargetMode="External"/><Relationship Id="rId814" Type="http://schemas.openxmlformats.org/officeDocument/2006/relationships/hyperlink" Target="https://bit.ly/2XFEZjH" TargetMode="External"/><Relationship Id="rId856" Type="http://schemas.openxmlformats.org/officeDocument/2006/relationships/hyperlink" Target="https://bit.ly/391qWbY" TargetMode="External"/><Relationship Id="rId190" Type="http://schemas.openxmlformats.org/officeDocument/2006/relationships/hyperlink" Target="http://bit.ly/2gE2lS0" TargetMode="External"/><Relationship Id="rId204" Type="http://schemas.openxmlformats.org/officeDocument/2006/relationships/hyperlink" Target="http://bit.ly/2fbZOhD" TargetMode="External"/><Relationship Id="rId246" Type="http://schemas.openxmlformats.org/officeDocument/2006/relationships/hyperlink" Target="http://bit.ly/2f6baUr" TargetMode="External"/><Relationship Id="rId288" Type="http://schemas.openxmlformats.org/officeDocument/2006/relationships/hyperlink" Target="http://bit.ly/2fciYUv" TargetMode="External"/><Relationship Id="rId411" Type="http://schemas.openxmlformats.org/officeDocument/2006/relationships/hyperlink" Target="http://bit.ly/2fJiJgy" TargetMode="External"/><Relationship Id="rId453" Type="http://schemas.openxmlformats.org/officeDocument/2006/relationships/hyperlink" Target="http://bit.ly/2cKPmuE" TargetMode="External"/><Relationship Id="rId509" Type="http://schemas.openxmlformats.org/officeDocument/2006/relationships/hyperlink" Target="http://bit.ly/2gr4BwR" TargetMode="External"/><Relationship Id="rId660" Type="http://schemas.openxmlformats.org/officeDocument/2006/relationships/hyperlink" Target="https://bit.ly/2M6geZs" TargetMode="External"/><Relationship Id="rId898" Type="http://schemas.openxmlformats.org/officeDocument/2006/relationships/hyperlink" Target="https://bit.ly/3kKRPXp" TargetMode="External"/><Relationship Id="rId106" Type="http://schemas.openxmlformats.org/officeDocument/2006/relationships/hyperlink" Target="http://bit.ly/2frU8ia" TargetMode="External"/><Relationship Id="rId313" Type="http://schemas.openxmlformats.org/officeDocument/2006/relationships/hyperlink" Target="http://bit.ly/2glo1C1" TargetMode="External"/><Relationship Id="rId495" Type="http://schemas.openxmlformats.org/officeDocument/2006/relationships/hyperlink" Target="http://bit.ly/2gfrvCl" TargetMode="External"/><Relationship Id="rId716" Type="http://schemas.openxmlformats.org/officeDocument/2006/relationships/hyperlink" Target="https://bit.ly/2EQsEzk" TargetMode="External"/><Relationship Id="rId758" Type="http://schemas.openxmlformats.org/officeDocument/2006/relationships/hyperlink" Target="https://bit.ly/311O8T3" TargetMode="External"/><Relationship Id="rId923" Type="http://schemas.openxmlformats.org/officeDocument/2006/relationships/hyperlink" Target="https://bit.ly/3Krqo0W" TargetMode="External"/><Relationship Id="rId965" Type="http://schemas.openxmlformats.org/officeDocument/2006/relationships/hyperlink" Target="https://www.ons.gov.uk/peoplepopulationandcommunity/populationandmigration/populationestimates/adhocs/1223ct12752011census" TargetMode="External"/><Relationship Id="rId10" Type="http://schemas.openxmlformats.org/officeDocument/2006/relationships/hyperlink" Target="http://bit.ly/2gfMVkk" TargetMode="External"/><Relationship Id="rId52" Type="http://schemas.openxmlformats.org/officeDocument/2006/relationships/hyperlink" Target="http://bit.ly/2gjhhT0" TargetMode="External"/><Relationship Id="rId94" Type="http://schemas.openxmlformats.org/officeDocument/2006/relationships/hyperlink" Target="http://bit.ly/2fqNLM1" TargetMode="External"/><Relationship Id="rId148" Type="http://schemas.openxmlformats.org/officeDocument/2006/relationships/hyperlink" Target="http://bit.ly/2gk3Zrm" TargetMode="External"/><Relationship Id="rId355" Type="http://schemas.openxmlformats.org/officeDocument/2006/relationships/hyperlink" Target="http://bit.ly/2g4nIZx" TargetMode="External"/><Relationship Id="rId397" Type="http://schemas.openxmlformats.org/officeDocument/2006/relationships/hyperlink" Target="http://bit.ly/2g0XNEE" TargetMode="External"/><Relationship Id="rId520" Type="http://schemas.openxmlformats.org/officeDocument/2006/relationships/hyperlink" Target="http://bit.ly/2k7z8fC" TargetMode="External"/><Relationship Id="rId562" Type="http://schemas.openxmlformats.org/officeDocument/2006/relationships/hyperlink" Target="http://bit.ly/2uFelpR" TargetMode="External"/><Relationship Id="rId618" Type="http://schemas.openxmlformats.org/officeDocument/2006/relationships/hyperlink" Target="https://bit.ly/2J35fxx" TargetMode="External"/><Relationship Id="rId825" Type="http://schemas.openxmlformats.org/officeDocument/2006/relationships/hyperlink" Target="https://bit.ly/2Ku0Sur" TargetMode="External"/><Relationship Id="rId215" Type="http://schemas.openxmlformats.org/officeDocument/2006/relationships/hyperlink" Target="http://bit.ly/2g3lYj9" TargetMode="External"/><Relationship Id="rId257" Type="http://schemas.openxmlformats.org/officeDocument/2006/relationships/hyperlink" Target="http://bit.ly/1SxOIvI" TargetMode="External"/><Relationship Id="rId422" Type="http://schemas.openxmlformats.org/officeDocument/2006/relationships/hyperlink" Target="http://bit.ly/2fJa653" TargetMode="External"/><Relationship Id="rId464" Type="http://schemas.openxmlformats.org/officeDocument/2006/relationships/hyperlink" Target="http://bit.ly/2foPyOp" TargetMode="External"/><Relationship Id="rId867" Type="http://schemas.openxmlformats.org/officeDocument/2006/relationships/hyperlink" Target="https://bit.ly/2PL1771" TargetMode="External"/><Relationship Id="rId299" Type="http://schemas.openxmlformats.org/officeDocument/2006/relationships/hyperlink" Target="http://bit.ly/2gEvQmD" TargetMode="External"/><Relationship Id="rId727" Type="http://schemas.openxmlformats.org/officeDocument/2006/relationships/hyperlink" Target="https://bit.ly/30Gjn5Y" TargetMode="External"/><Relationship Id="rId934" Type="http://schemas.openxmlformats.org/officeDocument/2006/relationships/hyperlink" Target="https://bit.ly/3U9p6Mc" TargetMode="External"/><Relationship Id="rId63" Type="http://schemas.openxmlformats.org/officeDocument/2006/relationships/hyperlink" Target="http://bit.ly/2gg7IpY" TargetMode="External"/><Relationship Id="rId159" Type="http://schemas.openxmlformats.org/officeDocument/2006/relationships/hyperlink" Target="http://bit.ly/2gpjg85" TargetMode="External"/><Relationship Id="rId366" Type="http://schemas.openxmlformats.org/officeDocument/2006/relationships/hyperlink" Target="http://bit.ly/2fbPeFN" TargetMode="External"/><Relationship Id="rId573" Type="http://schemas.openxmlformats.org/officeDocument/2006/relationships/hyperlink" Target="http://bit.ly/2x4CLgi" TargetMode="External"/><Relationship Id="rId780" Type="http://schemas.openxmlformats.org/officeDocument/2006/relationships/hyperlink" Target="https://bit.ly/2lXKLMT" TargetMode="External"/><Relationship Id="rId226" Type="http://schemas.openxmlformats.org/officeDocument/2006/relationships/hyperlink" Target="http://bit.ly/2f7ixWx" TargetMode="External"/><Relationship Id="rId433" Type="http://schemas.openxmlformats.org/officeDocument/2006/relationships/hyperlink" Target="http://bit.ly/2fv3hXc" TargetMode="External"/><Relationship Id="rId878" Type="http://schemas.openxmlformats.org/officeDocument/2006/relationships/hyperlink" Target="https://bit.ly/3cgKrkf" TargetMode="External"/><Relationship Id="rId640" Type="http://schemas.openxmlformats.org/officeDocument/2006/relationships/hyperlink" Target="https://bit.ly/2mKQfYv" TargetMode="External"/><Relationship Id="rId738" Type="http://schemas.openxmlformats.org/officeDocument/2006/relationships/hyperlink" Target="https://bit.ly/2MnADtq" TargetMode="External"/><Relationship Id="rId945" Type="http://schemas.openxmlformats.org/officeDocument/2006/relationships/hyperlink" Target="https://bit.ly/3DgxraW" TargetMode="External"/><Relationship Id="rId74" Type="http://schemas.openxmlformats.org/officeDocument/2006/relationships/hyperlink" Target="http://bit.ly/2gjNdqf" TargetMode="External"/><Relationship Id="rId377" Type="http://schemas.openxmlformats.org/officeDocument/2006/relationships/hyperlink" Target="http://bit.ly/2fDavJ5" TargetMode="External"/><Relationship Id="rId500" Type="http://schemas.openxmlformats.org/officeDocument/2006/relationships/hyperlink" Target="http://bit.ly/2gKGOYT" TargetMode="External"/><Relationship Id="rId584" Type="http://schemas.openxmlformats.org/officeDocument/2006/relationships/hyperlink" Target="http://bit.ly/2hEezYT" TargetMode="External"/><Relationship Id="rId805" Type="http://schemas.openxmlformats.org/officeDocument/2006/relationships/hyperlink" Target="https://bit.ly/2K9l4Si" TargetMode="External"/><Relationship Id="rId5" Type="http://schemas.openxmlformats.org/officeDocument/2006/relationships/hyperlink" Target="http://bit.ly/2fCNllU" TargetMode="External"/><Relationship Id="rId237" Type="http://schemas.openxmlformats.org/officeDocument/2006/relationships/hyperlink" Target="http://bit.ly/2fnTLm5" TargetMode="External"/><Relationship Id="rId791" Type="http://schemas.openxmlformats.org/officeDocument/2006/relationships/hyperlink" Target="https://bit.ly/2rHKvoj" TargetMode="External"/><Relationship Id="rId889" Type="http://schemas.openxmlformats.org/officeDocument/2006/relationships/hyperlink" Target="https://bit.ly/2MAb0G9" TargetMode="External"/><Relationship Id="rId444" Type="http://schemas.openxmlformats.org/officeDocument/2006/relationships/hyperlink" Target="http://bit.ly/2fp1Ypw" TargetMode="External"/><Relationship Id="rId651" Type="http://schemas.openxmlformats.org/officeDocument/2006/relationships/hyperlink" Target="https://bit.ly/2LDFbKx" TargetMode="External"/><Relationship Id="rId749" Type="http://schemas.openxmlformats.org/officeDocument/2006/relationships/hyperlink" Target="https://bit.ly/2XiTkzC" TargetMode="External"/><Relationship Id="rId290" Type="http://schemas.openxmlformats.org/officeDocument/2006/relationships/hyperlink" Target="http://bit.ly/2fWiukO" TargetMode="External"/><Relationship Id="rId304" Type="http://schemas.openxmlformats.org/officeDocument/2006/relationships/hyperlink" Target="http://bit.ly/2fsGo3q" TargetMode="External"/><Relationship Id="rId388" Type="http://schemas.openxmlformats.org/officeDocument/2006/relationships/hyperlink" Target="http://bit.ly/2fZJM6m" TargetMode="External"/><Relationship Id="rId511" Type="http://schemas.openxmlformats.org/officeDocument/2006/relationships/hyperlink" Target="http://bit.ly/2goB8Qt" TargetMode="External"/><Relationship Id="rId609" Type="http://schemas.openxmlformats.org/officeDocument/2006/relationships/hyperlink" Target="https://bit.ly/2F2t8zk" TargetMode="External"/><Relationship Id="rId956" Type="http://schemas.openxmlformats.org/officeDocument/2006/relationships/hyperlink" Target="https://bit.ly/3IIQE8r" TargetMode="External"/><Relationship Id="rId85" Type="http://schemas.openxmlformats.org/officeDocument/2006/relationships/hyperlink" Target="http://bit.ly/2gKrHyp" TargetMode="External"/><Relationship Id="rId150" Type="http://schemas.openxmlformats.org/officeDocument/2006/relationships/hyperlink" Target="http://bit.ly/2frwWx9" TargetMode="External"/><Relationship Id="rId595" Type="http://schemas.openxmlformats.org/officeDocument/2006/relationships/hyperlink" Target="http://bit.ly/2EVdE3W" TargetMode="External"/><Relationship Id="rId816" Type="http://schemas.openxmlformats.org/officeDocument/2006/relationships/hyperlink" Target="https://bit.ly/3akJEds" TargetMode="External"/><Relationship Id="rId248" Type="http://schemas.openxmlformats.org/officeDocument/2006/relationships/hyperlink" Target="http://bit.ly/2gjYTcw" TargetMode="External"/><Relationship Id="rId455" Type="http://schemas.openxmlformats.org/officeDocument/2006/relationships/hyperlink" Target="http://bit.ly/2g3nHVp" TargetMode="External"/><Relationship Id="rId662" Type="http://schemas.openxmlformats.org/officeDocument/2006/relationships/hyperlink" Target="https://bit.ly/2MO8Qhq" TargetMode="External"/><Relationship Id="rId12" Type="http://schemas.openxmlformats.org/officeDocument/2006/relationships/hyperlink" Target="http://bit.ly/2flza0Q" TargetMode="External"/><Relationship Id="rId108" Type="http://schemas.openxmlformats.org/officeDocument/2006/relationships/hyperlink" Target="http://bit.ly/2g4mptk" TargetMode="External"/><Relationship Id="rId315" Type="http://schemas.openxmlformats.org/officeDocument/2006/relationships/hyperlink" Target="http://bit.ly/2gqfuvc" TargetMode="External"/><Relationship Id="rId522" Type="http://schemas.openxmlformats.org/officeDocument/2006/relationships/hyperlink" Target="http://bit.ly/2jv5Hnu" TargetMode="External"/><Relationship Id="rId967" Type="http://schemas.openxmlformats.org/officeDocument/2006/relationships/hyperlink" Target="https://www.ons.gov.uk/peoplepopulationandcommunity/populationandmigration/populationestimates/adhocs/1225ct12772011census" TargetMode="External"/><Relationship Id="rId96" Type="http://schemas.openxmlformats.org/officeDocument/2006/relationships/hyperlink" Target="http://bit.ly/2fpaEMA" TargetMode="External"/><Relationship Id="rId161" Type="http://schemas.openxmlformats.org/officeDocument/2006/relationships/hyperlink" Target="http://bit.ly/2gkkZOj" TargetMode="External"/><Relationship Id="rId399" Type="http://schemas.openxmlformats.org/officeDocument/2006/relationships/hyperlink" Target="http://bit.ly/2g2lURp" TargetMode="External"/><Relationship Id="rId827" Type="http://schemas.openxmlformats.org/officeDocument/2006/relationships/hyperlink" Target="https://bit.ly/3bzjZz3" TargetMode="External"/><Relationship Id="rId259" Type="http://schemas.openxmlformats.org/officeDocument/2006/relationships/hyperlink" Target="http://bit.ly/2f7uX0K" TargetMode="External"/><Relationship Id="rId466" Type="http://schemas.openxmlformats.org/officeDocument/2006/relationships/hyperlink" Target="http://bit.ly/2gfFVCp" TargetMode="External"/><Relationship Id="rId673" Type="http://schemas.openxmlformats.org/officeDocument/2006/relationships/hyperlink" Target="https://bit.ly/2xY9FyQ" TargetMode="External"/><Relationship Id="rId880" Type="http://schemas.openxmlformats.org/officeDocument/2006/relationships/hyperlink" Target="https://bit.ly/3lBArTA" TargetMode="External"/><Relationship Id="rId23" Type="http://schemas.openxmlformats.org/officeDocument/2006/relationships/hyperlink" Target="http://bit.ly/2ggGJIQ" TargetMode="External"/><Relationship Id="rId119" Type="http://schemas.openxmlformats.org/officeDocument/2006/relationships/hyperlink" Target="http://bit.ly/2frkCNv" TargetMode="External"/><Relationship Id="rId326" Type="http://schemas.openxmlformats.org/officeDocument/2006/relationships/hyperlink" Target="http://bit.ly/2fWgucj" TargetMode="External"/><Relationship Id="rId533" Type="http://schemas.openxmlformats.org/officeDocument/2006/relationships/hyperlink" Target="http://bit.ly/2kWHD14" TargetMode="External"/><Relationship Id="rId978" Type="http://schemas.openxmlformats.org/officeDocument/2006/relationships/hyperlink" Target="https://bit.ly/3OxwIrV" TargetMode="External"/><Relationship Id="rId740" Type="http://schemas.openxmlformats.org/officeDocument/2006/relationships/hyperlink" Target="https://bit.ly/2WFgjrf" TargetMode="External"/><Relationship Id="rId838" Type="http://schemas.openxmlformats.org/officeDocument/2006/relationships/hyperlink" Target="https://bit.ly/2zf93sC" TargetMode="External"/><Relationship Id="rId172" Type="http://schemas.openxmlformats.org/officeDocument/2006/relationships/hyperlink" Target="http://bit.ly/2gjqbOF" TargetMode="External"/><Relationship Id="rId477" Type="http://schemas.openxmlformats.org/officeDocument/2006/relationships/hyperlink" Target="http://bit.ly/2fR96P4" TargetMode="External"/><Relationship Id="rId600" Type="http://schemas.openxmlformats.org/officeDocument/2006/relationships/hyperlink" Target="http://bit.ly/2FBxqmn" TargetMode="External"/><Relationship Id="rId684" Type="http://schemas.openxmlformats.org/officeDocument/2006/relationships/hyperlink" Target="https://bit.ly/2rxO7pp" TargetMode="External"/><Relationship Id="rId337" Type="http://schemas.openxmlformats.org/officeDocument/2006/relationships/hyperlink" Target="http://bit.ly/2g8JZ8b" TargetMode="External"/><Relationship Id="rId891" Type="http://schemas.openxmlformats.org/officeDocument/2006/relationships/hyperlink" Target="https://bit.ly/3t109WC" TargetMode="External"/><Relationship Id="rId905" Type="http://schemas.openxmlformats.org/officeDocument/2006/relationships/hyperlink" Target="https://bit.ly/3rrsHIm" TargetMode="External"/><Relationship Id="rId989" Type="http://schemas.openxmlformats.org/officeDocument/2006/relationships/hyperlink" Target="https://www.ons.gov.uk/peoplepopulationandcommunity/populationandmigration/populationestimates/adhocs/2311ct13112011census" TargetMode="External"/><Relationship Id="rId34" Type="http://schemas.openxmlformats.org/officeDocument/2006/relationships/hyperlink" Target="http://bit.ly/2fnQYIR" TargetMode="External"/><Relationship Id="rId544" Type="http://schemas.openxmlformats.org/officeDocument/2006/relationships/hyperlink" Target="http://bit.ly/2rlmlOd" TargetMode="External"/><Relationship Id="rId751" Type="http://schemas.openxmlformats.org/officeDocument/2006/relationships/hyperlink" Target="https://bit.ly/2W8au1f" TargetMode="External"/><Relationship Id="rId849" Type="http://schemas.openxmlformats.org/officeDocument/2006/relationships/hyperlink" Target="https://bit.ly/2UxF8n3" TargetMode="External"/><Relationship Id="rId183" Type="http://schemas.openxmlformats.org/officeDocument/2006/relationships/hyperlink" Target="http://bit.ly/2fIJ7qs" TargetMode="External"/><Relationship Id="rId390" Type="http://schemas.openxmlformats.org/officeDocument/2006/relationships/hyperlink" Target="http://bit.ly/2eKtbr1" TargetMode="External"/><Relationship Id="rId404" Type="http://schemas.openxmlformats.org/officeDocument/2006/relationships/hyperlink" Target="http://bit.ly/2f8lLww" TargetMode="External"/><Relationship Id="rId611" Type="http://schemas.openxmlformats.org/officeDocument/2006/relationships/hyperlink" Target="https://bit.ly/2jvGwTX" TargetMode="External"/><Relationship Id="rId250" Type="http://schemas.openxmlformats.org/officeDocument/2006/relationships/hyperlink" Target="http://bit.ly/2f7qStA" TargetMode="External"/><Relationship Id="rId488" Type="http://schemas.openxmlformats.org/officeDocument/2006/relationships/hyperlink" Target="http://bit.ly/2gjYCX4" TargetMode="External"/><Relationship Id="rId695" Type="http://schemas.openxmlformats.org/officeDocument/2006/relationships/hyperlink" Target="https://bit.ly/2XCXjaD" TargetMode="External"/><Relationship Id="rId709" Type="http://schemas.openxmlformats.org/officeDocument/2006/relationships/hyperlink" Target="https://bit.ly/2HocCP1" TargetMode="External"/><Relationship Id="rId916" Type="http://schemas.openxmlformats.org/officeDocument/2006/relationships/hyperlink" Target="https://bit.ly/3nQIfp6" TargetMode="External"/><Relationship Id="rId45" Type="http://schemas.openxmlformats.org/officeDocument/2006/relationships/hyperlink" Target="http://bit.ly/1sGo9OQ" TargetMode="External"/><Relationship Id="rId110" Type="http://schemas.openxmlformats.org/officeDocument/2006/relationships/hyperlink" Target="http://bit.ly/2fS4rwA" TargetMode="External"/><Relationship Id="rId348" Type="http://schemas.openxmlformats.org/officeDocument/2006/relationships/hyperlink" Target="http://bit.ly/2fDoOgI" TargetMode="External"/><Relationship Id="rId555" Type="http://schemas.openxmlformats.org/officeDocument/2006/relationships/hyperlink" Target="http://bit.ly/2sozcAu" TargetMode="External"/><Relationship Id="rId762" Type="http://schemas.openxmlformats.org/officeDocument/2006/relationships/hyperlink" Target="https://bit.ly/2JyHDiH" TargetMode="External"/><Relationship Id="rId194" Type="http://schemas.openxmlformats.org/officeDocument/2006/relationships/hyperlink" Target="http://bit.ly/2gEn5Jg" TargetMode="External"/><Relationship Id="rId208" Type="http://schemas.openxmlformats.org/officeDocument/2006/relationships/hyperlink" Target="http://bit.ly/2fLMTjg" TargetMode="External"/><Relationship Id="rId415" Type="http://schemas.openxmlformats.org/officeDocument/2006/relationships/hyperlink" Target="http://bit.ly/2g82jyu" TargetMode="External"/><Relationship Id="rId622" Type="http://schemas.openxmlformats.org/officeDocument/2006/relationships/hyperlink" Target="https://bit.ly/2x4WnCF" TargetMode="External"/><Relationship Id="rId261" Type="http://schemas.openxmlformats.org/officeDocument/2006/relationships/hyperlink" Target="http://bit.ly/2fbqQny" TargetMode="External"/><Relationship Id="rId499" Type="http://schemas.openxmlformats.org/officeDocument/2006/relationships/hyperlink" Target="http://bit.ly/2g3b2Sh" TargetMode="External"/><Relationship Id="rId927" Type="http://schemas.openxmlformats.org/officeDocument/2006/relationships/hyperlink" Target="https://bit.ly/3yoALiu" TargetMode="External"/><Relationship Id="rId56" Type="http://schemas.openxmlformats.org/officeDocument/2006/relationships/hyperlink" Target="http://bit.ly/2fEok7m" TargetMode="External"/><Relationship Id="rId359" Type="http://schemas.openxmlformats.org/officeDocument/2006/relationships/hyperlink" Target="http://bit.ly/2g3Tus9" TargetMode="External"/><Relationship Id="rId566" Type="http://schemas.openxmlformats.org/officeDocument/2006/relationships/hyperlink" Target="http://bit.ly/2vrThrl" TargetMode="External"/><Relationship Id="rId773" Type="http://schemas.openxmlformats.org/officeDocument/2006/relationships/hyperlink" Target="https://bit.ly/2ZsWnGn" TargetMode="External"/><Relationship Id="rId121" Type="http://schemas.openxmlformats.org/officeDocument/2006/relationships/hyperlink" Target="http://bit.ly/2fa78Ks" TargetMode="External"/><Relationship Id="rId219" Type="http://schemas.openxmlformats.org/officeDocument/2006/relationships/hyperlink" Target="http://bit.ly/2fnNxmc" TargetMode="External"/><Relationship Id="rId426" Type="http://schemas.openxmlformats.org/officeDocument/2006/relationships/hyperlink" Target="http://bit.ly/2fbqrTI" TargetMode="External"/><Relationship Id="rId633" Type="http://schemas.openxmlformats.org/officeDocument/2006/relationships/hyperlink" Target="https://bit.ly/2lU1ygo" TargetMode="External"/><Relationship Id="rId980" Type="http://schemas.openxmlformats.org/officeDocument/2006/relationships/hyperlink" Target="https://www.ons.gov.uk/peoplepopulationandcommunity/healthandsocialcare/socialcare/adhocs/1381ct12912011census" TargetMode="External"/><Relationship Id="rId840" Type="http://schemas.openxmlformats.org/officeDocument/2006/relationships/hyperlink" Target="https://bit.ly/3cNZMq7" TargetMode="External"/><Relationship Id="rId938" Type="http://schemas.openxmlformats.org/officeDocument/2006/relationships/hyperlink" Target="https://bit.ly/3GxMw8X" TargetMode="External"/><Relationship Id="rId67" Type="http://schemas.openxmlformats.org/officeDocument/2006/relationships/hyperlink" Target="http://bit.ly/2gAs1z6" TargetMode="External"/><Relationship Id="rId272" Type="http://schemas.openxmlformats.org/officeDocument/2006/relationships/hyperlink" Target="http://bit.ly/2g2f7p3" TargetMode="External"/><Relationship Id="rId577" Type="http://schemas.openxmlformats.org/officeDocument/2006/relationships/hyperlink" Target="http://bit.ly/2x71NfA" TargetMode="External"/><Relationship Id="rId700" Type="http://schemas.openxmlformats.org/officeDocument/2006/relationships/hyperlink" Target="https://bit.ly/2UhfJLT" TargetMode="External"/><Relationship Id="rId132" Type="http://schemas.openxmlformats.org/officeDocument/2006/relationships/hyperlink" Target="http://bit.ly/2fI27oG" TargetMode="External"/><Relationship Id="rId784" Type="http://schemas.openxmlformats.org/officeDocument/2006/relationships/hyperlink" Target="https://bit.ly/2WTzwTZ" TargetMode="External"/><Relationship Id="rId991" Type="http://schemas.openxmlformats.org/officeDocument/2006/relationships/hyperlink" Target="https://www.ons.gov.uk/peoplepopulationandcommunity/populationandmigration/populationestimates/adhocs/2400ct13052011census" TargetMode="External"/><Relationship Id="rId437" Type="http://schemas.openxmlformats.org/officeDocument/2006/relationships/hyperlink" Target="http://bit.ly/2fv5Atc" TargetMode="External"/><Relationship Id="rId644" Type="http://schemas.openxmlformats.org/officeDocument/2006/relationships/hyperlink" Target="https://bit.ly/2LpVpaW" TargetMode="External"/><Relationship Id="rId851" Type="http://schemas.openxmlformats.org/officeDocument/2006/relationships/hyperlink" Target="https://bit.ly/2Y8luQr" TargetMode="External"/><Relationship Id="rId283" Type="http://schemas.openxmlformats.org/officeDocument/2006/relationships/hyperlink" Target="http://bit.ly/2fnZWqe" TargetMode="External"/><Relationship Id="rId490" Type="http://schemas.openxmlformats.org/officeDocument/2006/relationships/hyperlink" Target="http://bit.ly/2fowIXw" TargetMode="External"/><Relationship Id="rId504" Type="http://schemas.openxmlformats.org/officeDocument/2006/relationships/hyperlink" Target="http://bit.ly/2gfwDq9" TargetMode="External"/><Relationship Id="rId711" Type="http://schemas.openxmlformats.org/officeDocument/2006/relationships/hyperlink" Target="https://bit.ly/2VFtGUw" TargetMode="External"/><Relationship Id="rId949" Type="http://schemas.openxmlformats.org/officeDocument/2006/relationships/hyperlink" Target="https://bit.ly/3JxFhkz" TargetMode="External"/><Relationship Id="rId78" Type="http://schemas.openxmlformats.org/officeDocument/2006/relationships/hyperlink" Target="http://bit.ly/2fEPJFX" TargetMode="External"/><Relationship Id="rId143" Type="http://schemas.openxmlformats.org/officeDocument/2006/relationships/hyperlink" Target="http://bit.ly/2goFuHh" TargetMode="External"/><Relationship Id="rId350" Type="http://schemas.openxmlformats.org/officeDocument/2006/relationships/hyperlink" Target="http://bit.ly/2g5BqM3" TargetMode="External"/><Relationship Id="rId588" Type="http://schemas.openxmlformats.org/officeDocument/2006/relationships/hyperlink" Target="http://bit.ly/2zZMV0T" TargetMode="External"/><Relationship Id="rId795" Type="http://schemas.openxmlformats.org/officeDocument/2006/relationships/hyperlink" Target="https://bit.ly/2uYtgjV" TargetMode="External"/><Relationship Id="rId809" Type="http://schemas.openxmlformats.org/officeDocument/2006/relationships/hyperlink" Target="https://bit.ly/3erKAQt" TargetMode="External"/><Relationship Id="rId9" Type="http://schemas.openxmlformats.org/officeDocument/2006/relationships/hyperlink" Target="http://bit.ly/2gFIzXl" TargetMode="External"/><Relationship Id="rId210" Type="http://schemas.openxmlformats.org/officeDocument/2006/relationships/hyperlink" Target="http://bit.ly/2g23Uow" TargetMode="External"/><Relationship Id="rId448" Type="http://schemas.openxmlformats.org/officeDocument/2006/relationships/hyperlink" Target="http://bit.ly/2gh2El7" TargetMode="External"/><Relationship Id="rId655" Type="http://schemas.openxmlformats.org/officeDocument/2006/relationships/hyperlink" Target="https://bit.ly/2vJXiVo" TargetMode="External"/><Relationship Id="rId862" Type="http://schemas.openxmlformats.org/officeDocument/2006/relationships/hyperlink" Target="https://bit.ly/2DshkeH" TargetMode="External"/><Relationship Id="rId294" Type="http://schemas.openxmlformats.org/officeDocument/2006/relationships/hyperlink" Target="http://bit.ly/2glG4b1" TargetMode="External"/><Relationship Id="rId308" Type="http://schemas.openxmlformats.org/officeDocument/2006/relationships/hyperlink" Target="http://bit.ly/2gknzAh" TargetMode="External"/><Relationship Id="rId515" Type="http://schemas.openxmlformats.org/officeDocument/2006/relationships/hyperlink" Target="http://bit.ly/2foHDk0" TargetMode="External"/><Relationship Id="rId722" Type="http://schemas.openxmlformats.org/officeDocument/2006/relationships/hyperlink" Target="https://bit.ly/2VzinNw" TargetMode="External"/><Relationship Id="rId89" Type="http://schemas.openxmlformats.org/officeDocument/2006/relationships/hyperlink" Target="http://bit.ly/2gjS6zP" TargetMode="External"/><Relationship Id="rId154" Type="http://schemas.openxmlformats.org/officeDocument/2006/relationships/hyperlink" Target="http://bit.ly/2gj6kzc" TargetMode="External"/><Relationship Id="rId361" Type="http://schemas.openxmlformats.org/officeDocument/2006/relationships/hyperlink" Target="http://bit.ly/2eO5P3I" TargetMode="External"/><Relationship Id="rId599" Type="http://schemas.openxmlformats.org/officeDocument/2006/relationships/hyperlink" Target="http://bit.ly/2GjHQUD" TargetMode="External"/><Relationship Id="rId459" Type="http://schemas.openxmlformats.org/officeDocument/2006/relationships/hyperlink" Target="http://bit.ly/2f6sHvF" TargetMode="External"/><Relationship Id="rId666" Type="http://schemas.openxmlformats.org/officeDocument/2006/relationships/hyperlink" Target="https://bit.ly/2OdN081" TargetMode="External"/><Relationship Id="rId873" Type="http://schemas.openxmlformats.org/officeDocument/2006/relationships/hyperlink" Target="https://bit.ly/3lBIUHa" TargetMode="External"/><Relationship Id="rId16" Type="http://schemas.openxmlformats.org/officeDocument/2006/relationships/hyperlink" Target="http://bit.ly/2gGu4Co" TargetMode="External"/><Relationship Id="rId221" Type="http://schemas.openxmlformats.org/officeDocument/2006/relationships/hyperlink" Target="http://bit.ly/2g3eorn" TargetMode="External"/><Relationship Id="rId319" Type="http://schemas.openxmlformats.org/officeDocument/2006/relationships/hyperlink" Target="http://bit.ly/2ghFStt" TargetMode="External"/><Relationship Id="rId526" Type="http://schemas.openxmlformats.org/officeDocument/2006/relationships/hyperlink" Target="http://bit.ly/2kjcRiA" TargetMode="External"/><Relationship Id="rId733" Type="http://schemas.openxmlformats.org/officeDocument/2006/relationships/hyperlink" Target="https://bit.ly/2Wid6i0" TargetMode="External"/><Relationship Id="rId940" Type="http://schemas.openxmlformats.org/officeDocument/2006/relationships/hyperlink" Target="https://bit.ly/3GRGwYT" TargetMode="External"/><Relationship Id="rId165" Type="http://schemas.openxmlformats.org/officeDocument/2006/relationships/hyperlink" Target="http://bit.ly/2gklyrj" TargetMode="External"/><Relationship Id="rId372" Type="http://schemas.openxmlformats.org/officeDocument/2006/relationships/hyperlink" Target="http://bit.ly/2fDlXo9" TargetMode="External"/><Relationship Id="rId677" Type="http://schemas.openxmlformats.org/officeDocument/2006/relationships/hyperlink" Target="https://bit.ly/2CNazlM" TargetMode="External"/><Relationship Id="rId800" Type="http://schemas.openxmlformats.org/officeDocument/2006/relationships/hyperlink" Target="https://bit.ly/2RTCXrH" TargetMode="External"/><Relationship Id="rId232" Type="http://schemas.openxmlformats.org/officeDocument/2006/relationships/hyperlink" Target="http://bit.ly/2gq7Ww0" TargetMode="External"/><Relationship Id="rId884" Type="http://schemas.openxmlformats.org/officeDocument/2006/relationships/hyperlink" Target="https://bit.ly/3ohugW7" TargetMode="External"/><Relationship Id="rId27" Type="http://schemas.openxmlformats.org/officeDocument/2006/relationships/hyperlink" Target="http://bit.ly/2flFtlm" TargetMode="External"/><Relationship Id="rId537" Type="http://schemas.openxmlformats.org/officeDocument/2006/relationships/hyperlink" Target="http://bit.ly/2ryOcXQ" TargetMode="External"/><Relationship Id="rId744" Type="http://schemas.openxmlformats.org/officeDocument/2006/relationships/hyperlink" Target="https://bit.ly/2KmydbP" TargetMode="External"/><Relationship Id="rId951" Type="http://schemas.openxmlformats.org/officeDocument/2006/relationships/hyperlink" Target="https://bit.ly/3HL6TBk" TargetMode="External"/><Relationship Id="rId80" Type="http://schemas.openxmlformats.org/officeDocument/2006/relationships/hyperlink" Target="http://bit.ly/2fQJXUP" TargetMode="External"/><Relationship Id="rId176" Type="http://schemas.openxmlformats.org/officeDocument/2006/relationships/hyperlink" Target="http://bit.ly/2gjnGMu" TargetMode="External"/><Relationship Id="rId383" Type="http://schemas.openxmlformats.org/officeDocument/2006/relationships/hyperlink" Target="http://bit.ly/2g103f5" TargetMode="External"/><Relationship Id="rId590" Type="http://schemas.openxmlformats.org/officeDocument/2006/relationships/hyperlink" Target="http://bit.ly/2ifdqaB" TargetMode="External"/><Relationship Id="rId604" Type="http://schemas.openxmlformats.org/officeDocument/2006/relationships/hyperlink" Target="https://bit.ly/2qIFYhE" TargetMode="External"/><Relationship Id="rId811" Type="http://schemas.openxmlformats.org/officeDocument/2006/relationships/hyperlink" Target="https://bit.ly/2XLqg6K" TargetMode="External"/><Relationship Id="rId243" Type="http://schemas.openxmlformats.org/officeDocument/2006/relationships/hyperlink" Target="http://bit.ly/2gASSec" TargetMode="External"/><Relationship Id="rId450" Type="http://schemas.openxmlformats.org/officeDocument/2006/relationships/hyperlink" Target="http://bit.ly/2f6zcyD" TargetMode="External"/><Relationship Id="rId688" Type="http://schemas.openxmlformats.org/officeDocument/2006/relationships/hyperlink" Target="https://bit.ly/2PBxjHH" TargetMode="External"/><Relationship Id="rId895" Type="http://schemas.openxmlformats.org/officeDocument/2006/relationships/hyperlink" Target="https://bit.ly/3cKKsgr" TargetMode="External"/><Relationship Id="rId909" Type="http://schemas.openxmlformats.org/officeDocument/2006/relationships/hyperlink" Target="https://bit.ly/39uzLvD" TargetMode="External"/><Relationship Id="rId38" Type="http://schemas.openxmlformats.org/officeDocument/2006/relationships/hyperlink" Target="http://bit.ly/2gAnQ6k" TargetMode="External"/><Relationship Id="rId103" Type="http://schemas.openxmlformats.org/officeDocument/2006/relationships/hyperlink" Target="http://bit.ly/2fG49FR" TargetMode="External"/><Relationship Id="rId310" Type="http://schemas.openxmlformats.org/officeDocument/2006/relationships/hyperlink" Target="http://bit.ly/2fsIxfq" TargetMode="External"/><Relationship Id="rId548" Type="http://schemas.openxmlformats.org/officeDocument/2006/relationships/hyperlink" Target="http://bit.ly/2qOpzHu" TargetMode="External"/><Relationship Id="rId755" Type="http://schemas.openxmlformats.org/officeDocument/2006/relationships/hyperlink" Target="https://bit.ly/2WGb3nq" TargetMode="External"/><Relationship Id="rId962" Type="http://schemas.openxmlformats.org/officeDocument/2006/relationships/hyperlink" Target="https://www.ons.gov.uk/peoplepopulationandcommunity/populationandmigration/populationestimates/adhocs/1220ct12722011census" TargetMode="External"/><Relationship Id="rId91" Type="http://schemas.openxmlformats.org/officeDocument/2006/relationships/hyperlink" Target="http://bit.ly/2fQRrHd" TargetMode="External"/><Relationship Id="rId187" Type="http://schemas.openxmlformats.org/officeDocument/2006/relationships/hyperlink" Target="http://bit.ly/2fs62W1" TargetMode="External"/><Relationship Id="rId394" Type="http://schemas.openxmlformats.org/officeDocument/2006/relationships/hyperlink" Target="http://bit.ly/2eKuK8g" TargetMode="External"/><Relationship Id="rId408" Type="http://schemas.openxmlformats.org/officeDocument/2006/relationships/hyperlink" Target="http://bit.ly/2fkZxVr" TargetMode="External"/><Relationship Id="rId615" Type="http://schemas.openxmlformats.org/officeDocument/2006/relationships/hyperlink" Target="https://bit.ly/2kmHnqt" TargetMode="External"/><Relationship Id="rId822" Type="http://schemas.openxmlformats.org/officeDocument/2006/relationships/hyperlink" Target="https://bit.ly/2VzrdxL" TargetMode="External"/><Relationship Id="rId254" Type="http://schemas.openxmlformats.org/officeDocument/2006/relationships/hyperlink" Target="http://bit.ly/2f7trfe" TargetMode="External"/><Relationship Id="rId699" Type="http://schemas.openxmlformats.org/officeDocument/2006/relationships/hyperlink" Target="https://bit.ly/2ITbipo" TargetMode="External"/><Relationship Id="rId49" Type="http://schemas.openxmlformats.org/officeDocument/2006/relationships/hyperlink" Target="http://bit.ly/2fo1K1T" TargetMode="External"/><Relationship Id="rId114" Type="http://schemas.openxmlformats.org/officeDocument/2006/relationships/hyperlink" Target="http://bit.ly/2g4pDwU" TargetMode="External"/><Relationship Id="rId461" Type="http://schemas.openxmlformats.org/officeDocument/2006/relationships/hyperlink" Target="http://bit.ly/2f6vN2H" TargetMode="External"/><Relationship Id="rId559" Type="http://schemas.openxmlformats.org/officeDocument/2006/relationships/hyperlink" Target="http://bit.ly/2uZzYS3" TargetMode="External"/><Relationship Id="rId766" Type="http://schemas.openxmlformats.org/officeDocument/2006/relationships/hyperlink" Target="https://bit.ly/2XvEaLn" TargetMode="External"/><Relationship Id="rId198" Type="http://schemas.openxmlformats.org/officeDocument/2006/relationships/hyperlink" Target="http://bit.ly/2gk8Dlq" TargetMode="External"/><Relationship Id="rId321" Type="http://schemas.openxmlformats.org/officeDocument/2006/relationships/hyperlink" Target="http://bit.ly/2fvFyWW" TargetMode="External"/><Relationship Id="rId419" Type="http://schemas.openxmlformats.org/officeDocument/2006/relationships/hyperlink" Target="http://bit.ly/1USY4Y9" TargetMode="External"/><Relationship Id="rId626" Type="http://schemas.openxmlformats.org/officeDocument/2006/relationships/hyperlink" Target="https://bit.ly/2LQi0Kf" TargetMode="External"/><Relationship Id="rId973" Type="http://schemas.openxmlformats.org/officeDocument/2006/relationships/hyperlink" Target="https://www.ons.gov.uk/peoplepopulationandcommunity/healthandsocialcare/socialcare/adhocs/1321ct12842011census" TargetMode="External"/><Relationship Id="rId833" Type="http://schemas.openxmlformats.org/officeDocument/2006/relationships/hyperlink" Target="https://bit.ly/2Z78hZk" TargetMode="External"/><Relationship Id="rId265" Type="http://schemas.openxmlformats.org/officeDocument/2006/relationships/hyperlink" Target="http://bit.ly/2g3tc9v" TargetMode="External"/><Relationship Id="rId472" Type="http://schemas.openxmlformats.org/officeDocument/2006/relationships/hyperlink" Target="http://bit.ly/2foCPLt" TargetMode="External"/><Relationship Id="rId900" Type="http://schemas.openxmlformats.org/officeDocument/2006/relationships/hyperlink" Target="https://bit.ly/3bEm4wc" TargetMode="External"/><Relationship Id="rId125" Type="http://schemas.openxmlformats.org/officeDocument/2006/relationships/hyperlink" Target="http://bit.ly/1SZbK0x" TargetMode="External"/><Relationship Id="rId332" Type="http://schemas.openxmlformats.org/officeDocument/2006/relationships/hyperlink" Target="http://bit.ly/2fDtd35" TargetMode="External"/><Relationship Id="rId777" Type="http://schemas.openxmlformats.org/officeDocument/2006/relationships/hyperlink" Target="https://bit.ly/2kIo0Mw" TargetMode="External"/><Relationship Id="rId984" Type="http://schemas.openxmlformats.org/officeDocument/2006/relationships/hyperlink" Target="https://www.ons.gov.uk/peoplepopulationandcommunity/populationandmigration/populationestimates/adhocs/1950ct13012011census" TargetMode="External"/><Relationship Id="rId637" Type="http://schemas.openxmlformats.org/officeDocument/2006/relationships/hyperlink" Target="https://bit.ly/2mFF1UR" TargetMode="External"/><Relationship Id="rId844" Type="http://schemas.openxmlformats.org/officeDocument/2006/relationships/hyperlink" Target="https://bit.ly/2Zt6ayU" TargetMode="External"/><Relationship Id="rId276" Type="http://schemas.openxmlformats.org/officeDocument/2006/relationships/hyperlink" Target="http://bit.ly/2fLWk21" TargetMode="External"/><Relationship Id="rId483" Type="http://schemas.openxmlformats.org/officeDocument/2006/relationships/hyperlink" Target="http://bit.ly/2gALDCX" TargetMode="External"/><Relationship Id="rId690" Type="http://schemas.openxmlformats.org/officeDocument/2006/relationships/hyperlink" Target="https://bit.ly/2FD7lDQ" TargetMode="External"/><Relationship Id="rId704" Type="http://schemas.openxmlformats.org/officeDocument/2006/relationships/hyperlink" Target="https://bit.ly/2VLbqZZ" TargetMode="External"/><Relationship Id="rId911" Type="http://schemas.openxmlformats.org/officeDocument/2006/relationships/hyperlink" Target="https://bit.ly/3DoMugo" TargetMode="External"/><Relationship Id="rId40" Type="http://schemas.openxmlformats.org/officeDocument/2006/relationships/hyperlink" Target="http://bit.ly/2gAl0hp" TargetMode="External"/><Relationship Id="rId136" Type="http://schemas.openxmlformats.org/officeDocument/2006/relationships/hyperlink" Target="http://bit.ly/2fu4Y7m" TargetMode="External"/><Relationship Id="rId343" Type="http://schemas.openxmlformats.org/officeDocument/2006/relationships/hyperlink" Target="http://bit.ly/2g4o7eJ" TargetMode="External"/><Relationship Id="rId550" Type="http://schemas.openxmlformats.org/officeDocument/2006/relationships/hyperlink" Target="http://bit.ly/2qmBuva" TargetMode="External"/><Relationship Id="rId788" Type="http://schemas.openxmlformats.org/officeDocument/2006/relationships/hyperlink" Target="https://bit.ly/2Y0rcST" TargetMode="External"/><Relationship Id="rId995" Type="http://schemas.openxmlformats.org/officeDocument/2006/relationships/hyperlink" Target="https://www.ons.gov.uk/peoplepopulationandcommunity/populationandmigration/populationestimates/adhocs/2343ct13122011census" TargetMode="External"/><Relationship Id="rId203" Type="http://schemas.openxmlformats.org/officeDocument/2006/relationships/hyperlink" Target="http://bit.ly/2gnYVP1" TargetMode="External"/><Relationship Id="rId648" Type="http://schemas.openxmlformats.org/officeDocument/2006/relationships/hyperlink" Target="https://bit.ly/2LH0Ykv" TargetMode="External"/><Relationship Id="rId855" Type="http://schemas.openxmlformats.org/officeDocument/2006/relationships/hyperlink" Target="https://bit.ly/30bwZGL" TargetMode="External"/><Relationship Id="rId287" Type="http://schemas.openxmlformats.org/officeDocument/2006/relationships/hyperlink" Target="http://bit.ly/2fsUNMY" TargetMode="External"/><Relationship Id="rId410" Type="http://schemas.openxmlformats.org/officeDocument/2006/relationships/hyperlink" Target="http://bit.ly/2f4qigg" TargetMode="External"/><Relationship Id="rId494" Type="http://schemas.openxmlformats.org/officeDocument/2006/relationships/hyperlink" Target="http://bit.ly/2f6egaW" TargetMode="External"/><Relationship Id="rId508" Type="http://schemas.openxmlformats.org/officeDocument/2006/relationships/hyperlink" Target="http://bit.ly/2gARmsr" TargetMode="External"/><Relationship Id="rId715" Type="http://schemas.openxmlformats.org/officeDocument/2006/relationships/hyperlink" Target="https://bit.ly/2SLUDni" TargetMode="External"/><Relationship Id="rId922" Type="http://schemas.openxmlformats.org/officeDocument/2006/relationships/hyperlink" Target="https://bit.ly/3JkNkO0" TargetMode="External"/><Relationship Id="rId147" Type="http://schemas.openxmlformats.org/officeDocument/2006/relationships/hyperlink" Target="http://bit.ly/2goSE6R" TargetMode="External"/><Relationship Id="rId354" Type="http://schemas.openxmlformats.org/officeDocument/2006/relationships/hyperlink" Target="http://bit.ly/2fMzQ0W" TargetMode="External"/><Relationship Id="rId799" Type="http://schemas.openxmlformats.org/officeDocument/2006/relationships/hyperlink" Target="https://bit.ly/2Ry2Gak" TargetMode="External"/><Relationship Id="rId51" Type="http://schemas.openxmlformats.org/officeDocument/2006/relationships/hyperlink" Target="http://bit.ly/2gkS2PQ" TargetMode="External"/><Relationship Id="rId561" Type="http://schemas.openxmlformats.org/officeDocument/2006/relationships/hyperlink" Target="http://bit.ly/2umQ1YN" TargetMode="External"/><Relationship Id="rId659" Type="http://schemas.openxmlformats.org/officeDocument/2006/relationships/hyperlink" Target="https://bit.ly/2MpJgzj" TargetMode="External"/><Relationship Id="rId866" Type="http://schemas.openxmlformats.org/officeDocument/2006/relationships/hyperlink" Target="https://bit.ly/33QSSyt" TargetMode="External"/><Relationship Id="rId214" Type="http://schemas.openxmlformats.org/officeDocument/2006/relationships/hyperlink" Target="http://bit.ly/2fCGKbr" TargetMode="External"/><Relationship Id="rId298" Type="http://schemas.openxmlformats.org/officeDocument/2006/relationships/hyperlink" Target="http://bit.ly/2fc8HHO" TargetMode="External"/><Relationship Id="rId421" Type="http://schemas.openxmlformats.org/officeDocument/2006/relationships/hyperlink" Target="http://bit.ly/2g81sxu" TargetMode="External"/><Relationship Id="rId519" Type="http://schemas.openxmlformats.org/officeDocument/2006/relationships/hyperlink" Target="http://bit.ly/2kSsfTI" TargetMode="External"/><Relationship Id="rId158" Type="http://schemas.openxmlformats.org/officeDocument/2006/relationships/hyperlink" Target="http://bit.ly/2g7gJPl" TargetMode="External"/><Relationship Id="rId726" Type="http://schemas.openxmlformats.org/officeDocument/2006/relationships/hyperlink" Target="http://bit.ly/2YIVl8x" TargetMode="External"/><Relationship Id="rId933" Type="http://schemas.openxmlformats.org/officeDocument/2006/relationships/hyperlink" Target="https://bit.ly/3fmvpgK" TargetMode="External"/><Relationship Id="rId62" Type="http://schemas.openxmlformats.org/officeDocument/2006/relationships/hyperlink" Target="http://bit.ly/2gjsuDd" TargetMode="External"/><Relationship Id="rId365" Type="http://schemas.openxmlformats.org/officeDocument/2006/relationships/hyperlink" Target="http://bit.ly/2eO4eel" TargetMode="External"/><Relationship Id="rId572" Type="http://schemas.openxmlformats.org/officeDocument/2006/relationships/hyperlink" Target="http://bit.ly/2iIR0Sv" TargetMode="External"/><Relationship Id="rId225" Type="http://schemas.openxmlformats.org/officeDocument/2006/relationships/hyperlink" Target="http://bit.ly/2fbc0NT" TargetMode="External"/><Relationship Id="rId432" Type="http://schemas.openxmlformats.org/officeDocument/2006/relationships/hyperlink" Target="http://bit.ly/2fbpWcy" TargetMode="External"/><Relationship Id="rId877" Type="http://schemas.openxmlformats.org/officeDocument/2006/relationships/hyperlink" Target="https://bit.ly/2NDBdV2" TargetMode="External"/><Relationship Id="rId737" Type="http://schemas.openxmlformats.org/officeDocument/2006/relationships/hyperlink" Target="https://bit.ly/2QF5uQR" TargetMode="External"/><Relationship Id="rId944" Type="http://schemas.openxmlformats.org/officeDocument/2006/relationships/hyperlink" Target="https://bit.ly/3j67R1u" TargetMode="External"/><Relationship Id="rId73" Type="http://schemas.openxmlformats.org/officeDocument/2006/relationships/hyperlink" Target="http://bit.ly/2fEvKr7" TargetMode="External"/><Relationship Id="rId169" Type="http://schemas.openxmlformats.org/officeDocument/2006/relationships/hyperlink" Target="http://bit.ly/2gkATIg" TargetMode="External"/><Relationship Id="rId376" Type="http://schemas.openxmlformats.org/officeDocument/2006/relationships/hyperlink" Target="http://bit.ly/2eO1sWu" TargetMode="External"/><Relationship Id="rId583" Type="http://schemas.openxmlformats.org/officeDocument/2006/relationships/hyperlink" Target="http://bit.ly/2ydEYqE" TargetMode="External"/><Relationship Id="rId790" Type="http://schemas.openxmlformats.org/officeDocument/2006/relationships/hyperlink" Target="https://bit.ly/38qfnKw" TargetMode="External"/><Relationship Id="rId804" Type="http://schemas.openxmlformats.org/officeDocument/2006/relationships/hyperlink" Target="https://bit.ly/2vRgnc7" TargetMode="External"/><Relationship Id="rId4" Type="http://schemas.openxmlformats.org/officeDocument/2006/relationships/hyperlink" Target="http://bit.ly/2gqf4sl" TargetMode="External"/><Relationship Id="rId236" Type="http://schemas.openxmlformats.org/officeDocument/2006/relationships/hyperlink" Target="http://bit.ly/2f7kFhe" TargetMode="External"/><Relationship Id="rId443" Type="http://schemas.openxmlformats.org/officeDocument/2006/relationships/hyperlink" Target="http://bit.ly/2foWGKq" TargetMode="External"/><Relationship Id="rId650" Type="http://schemas.openxmlformats.org/officeDocument/2006/relationships/hyperlink" Target="https://bit.ly/2K0htmW" TargetMode="External"/><Relationship Id="rId888" Type="http://schemas.openxmlformats.org/officeDocument/2006/relationships/hyperlink" Target="https://bit.ly/36dMj9F" TargetMode="External"/><Relationship Id="rId303" Type="http://schemas.openxmlformats.org/officeDocument/2006/relationships/hyperlink" Target="http://bit.ly/2fsGEzq" TargetMode="External"/><Relationship Id="rId748" Type="http://schemas.openxmlformats.org/officeDocument/2006/relationships/hyperlink" Target="https://bit.ly/2HTgur4" TargetMode="External"/><Relationship Id="rId955" Type="http://schemas.openxmlformats.org/officeDocument/2006/relationships/hyperlink" Target="https://bit.ly/3YCNiIV" TargetMode="External"/><Relationship Id="rId84" Type="http://schemas.openxmlformats.org/officeDocument/2006/relationships/hyperlink" Target="http://bit.ly/2gKrkUv" TargetMode="External"/><Relationship Id="rId387" Type="http://schemas.openxmlformats.org/officeDocument/2006/relationships/hyperlink" Target="http://bit.ly/2fl76f9" TargetMode="External"/><Relationship Id="rId510" Type="http://schemas.openxmlformats.org/officeDocument/2006/relationships/hyperlink" Target="http://bit.ly/2fqKOe8" TargetMode="External"/><Relationship Id="rId594" Type="http://schemas.openxmlformats.org/officeDocument/2006/relationships/hyperlink" Target="http://bit.ly/2B6xkgh" TargetMode="External"/><Relationship Id="rId608" Type="http://schemas.openxmlformats.org/officeDocument/2006/relationships/hyperlink" Target="https://bit.ly/2vrO6bm" TargetMode="External"/><Relationship Id="rId815" Type="http://schemas.openxmlformats.org/officeDocument/2006/relationships/hyperlink" Target="https://bit.ly/2xCbrJ6" TargetMode="External"/><Relationship Id="rId247" Type="http://schemas.openxmlformats.org/officeDocument/2006/relationships/hyperlink" Target="http://bit.ly/2gk3nQD" TargetMode="External"/><Relationship Id="rId899" Type="http://schemas.openxmlformats.org/officeDocument/2006/relationships/hyperlink" Target="https://bit.ly/2OjNrCH" TargetMode="External"/><Relationship Id="rId107" Type="http://schemas.openxmlformats.org/officeDocument/2006/relationships/hyperlink" Target="http://bit.ly/2fG6ErI" TargetMode="External"/><Relationship Id="rId454" Type="http://schemas.openxmlformats.org/officeDocument/2006/relationships/hyperlink" Target="http://bit.ly/2ggWG3H" TargetMode="External"/><Relationship Id="rId661" Type="http://schemas.openxmlformats.org/officeDocument/2006/relationships/hyperlink" Target="https://bit.ly/2noHZgS" TargetMode="External"/><Relationship Id="rId759" Type="http://schemas.openxmlformats.org/officeDocument/2006/relationships/hyperlink" Target="https://bit.ly/2JrgiPo" TargetMode="External"/><Relationship Id="rId966" Type="http://schemas.openxmlformats.org/officeDocument/2006/relationships/hyperlink" Target="https://www.ons.gov.uk/peoplepopulationandcommunity/populationandmigration/populationestimates/adhocs/1224ct12762011census" TargetMode="External"/><Relationship Id="rId11" Type="http://schemas.openxmlformats.org/officeDocument/2006/relationships/hyperlink" Target="http://bit.ly/2fmyhIJ" TargetMode="External"/><Relationship Id="rId314" Type="http://schemas.openxmlformats.org/officeDocument/2006/relationships/hyperlink" Target="http://bit.ly/2fvn3BR" TargetMode="External"/><Relationship Id="rId398" Type="http://schemas.openxmlformats.org/officeDocument/2006/relationships/hyperlink" Target="http://bit.ly/2g0YUUI" TargetMode="External"/><Relationship Id="rId521" Type="http://schemas.openxmlformats.org/officeDocument/2006/relationships/hyperlink" Target="http://bit.ly/2kWX49p" TargetMode="External"/><Relationship Id="rId619" Type="http://schemas.openxmlformats.org/officeDocument/2006/relationships/hyperlink" Target="https://bit.ly/2IX9gnd" TargetMode="External"/><Relationship Id="rId95" Type="http://schemas.openxmlformats.org/officeDocument/2006/relationships/hyperlink" Target="http://bit.ly/2gfi3yA" TargetMode="External"/><Relationship Id="rId160" Type="http://schemas.openxmlformats.org/officeDocument/2006/relationships/hyperlink" Target="http://bit.ly/2fIsATj" TargetMode="External"/><Relationship Id="rId826" Type="http://schemas.openxmlformats.org/officeDocument/2006/relationships/hyperlink" Target="https://bit.ly/3bC9KtN" TargetMode="External"/><Relationship Id="rId258" Type="http://schemas.openxmlformats.org/officeDocument/2006/relationships/hyperlink" Target="http://bit.ly/2g58Bzr" TargetMode="External"/><Relationship Id="rId465" Type="http://schemas.openxmlformats.org/officeDocument/2006/relationships/hyperlink" Target="http://bit.ly/2fR9qNO" TargetMode="External"/><Relationship Id="rId672" Type="http://schemas.openxmlformats.org/officeDocument/2006/relationships/hyperlink" Target="https://bit.ly/2NezvbD" TargetMode="External"/><Relationship Id="rId22" Type="http://schemas.openxmlformats.org/officeDocument/2006/relationships/hyperlink" Target="http://bit.ly/2gcE55d" TargetMode="External"/><Relationship Id="rId118" Type="http://schemas.openxmlformats.org/officeDocument/2006/relationships/hyperlink" Target="http://bit.ly/2fGcf1g" TargetMode="External"/><Relationship Id="rId325" Type="http://schemas.openxmlformats.org/officeDocument/2006/relationships/hyperlink" Target="http://bit.ly/2fc3oIr" TargetMode="External"/><Relationship Id="rId532" Type="http://schemas.openxmlformats.org/officeDocument/2006/relationships/hyperlink" Target="http://bit.ly/2kWEiip" TargetMode="External"/><Relationship Id="rId977" Type="http://schemas.openxmlformats.org/officeDocument/2006/relationships/hyperlink" Target="https://bit.ly/3DxS1na" TargetMode="External"/><Relationship Id="rId171" Type="http://schemas.openxmlformats.org/officeDocument/2006/relationships/hyperlink" Target="http://bit.ly/2fIK8OU" TargetMode="External"/><Relationship Id="rId837" Type="http://schemas.openxmlformats.org/officeDocument/2006/relationships/hyperlink" Target="https://bit.ly/3g6v5hP" TargetMode="External"/><Relationship Id="rId269" Type="http://schemas.openxmlformats.org/officeDocument/2006/relationships/hyperlink" Target="http://bit.ly/2g3yIc3" TargetMode="External"/><Relationship Id="rId476" Type="http://schemas.openxmlformats.org/officeDocument/2006/relationships/hyperlink" Target="http://bit.ly/2bzBn6X" TargetMode="External"/><Relationship Id="rId683" Type="http://schemas.openxmlformats.org/officeDocument/2006/relationships/hyperlink" Target="https://bit.ly/2Q7oqum" TargetMode="External"/><Relationship Id="rId890" Type="http://schemas.openxmlformats.org/officeDocument/2006/relationships/hyperlink" Target="https://bit.ly/3ptmUAj" TargetMode="External"/><Relationship Id="rId904" Type="http://schemas.openxmlformats.org/officeDocument/2006/relationships/hyperlink" Target="https://bit.ly/3cWVgYl" TargetMode="External"/><Relationship Id="rId33" Type="http://schemas.openxmlformats.org/officeDocument/2006/relationships/hyperlink" Target="http://bit.ly/2flQcw5" TargetMode="External"/><Relationship Id="rId129" Type="http://schemas.openxmlformats.org/officeDocument/2006/relationships/hyperlink" Target="http://bit.ly/2freZPm" TargetMode="External"/><Relationship Id="rId336" Type="http://schemas.openxmlformats.org/officeDocument/2006/relationships/hyperlink" Target="http://bit.ly/2fDvtYn" TargetMode="External"/><Relationship Id="rId543" Type="http://schemas.openxmlformats.org/officeDocument/2006/relationships/hyperlink" Target="http://bit.ly/2q0o7QS" TargetMode="External"/><Relationship Id="rId988" Type="http://schemas.openxmlformats.org/officeDocument/2006/relationships/hyperlink" Target="https://www.ons.gov.uk/peoplepopulationandcommunity/populationandmigration/populationestimates/adhocs/2310ct13102011census" TargetMode="External"/><Relationship Id="rId182" Type="http://schemas.openxmlformats.org/officeDocument/2006/relationships/hyperlink" Target="http://bit.ly/2gkA1Um" TargetMode="External"/><Relationship Id="rId403" Type="http://schemas.openxmlformats.org/officeDocument/2006/relationships/hyperlink" Target="http://bit.ly/2f8soif" TargetMode="External"/><Relationship Id="rId750" Type="http://schemas.openxmlformats.org/officeDocument/2006/relationships/hyperlink" Target="https://bit.ly/2WIHiCp" TargetMode="External"/><Relationship Id="rId848" Type="http://schemas.openxmlformats.org/officeDocument/2006/relationships/hyperlink" Target="https://bit.ly/2B5tZ5L" TargetMode="External"/><Relationship Id="rId487" Type="http://schemas.openxmlformats.org/officeDocument/2006/relationships/hyperlink" Target="http://bit.ly/2gKClp4" TargetMode="External"/><Relationship Id="rId610" Type="http://schemas.openxmlformats.org/officeDocument/2006/relationships/hyperlink" Target="https://bit.ly/2FYo9QC" TargetMode="External"/><Relationship Id="rId694" Type="http://schemas.openxmlformats.org/officeDocument/2006/relationships/hyperlink" Target="https://bit.ly/2J1ZeCC" TargetMode="External"/><Relationship Id="rId708" Type="http://schemas.openxmlformats.org/officeDocument/2006/relationships/hyperlink" Target="https://bit.ly/2XARHxL" TargetMode="External"/><Relationship Id="rId915" Type="http://schemas.openxmlformats.org/officeDocument/2006/relationships/hyperlink" Target="https://bit.ly/3qys1Tg" TargetMode="External"/><Relationship Id="rId347" Type="http://schemas.openxmlformats.org/officeDocument/2006/relationships/hyperlink" Target="http://bit.ly/2foFkOS" TargetMode="External"/><Relationship Id="rId999" Type="http://schemas.openxmlformats.org/officeDocument/2006/relationships/drawing" Target="../drawings/drawing1.xml"/><Relationship Id="rId44" Type="http://schemas.openxmlformats.org/officeDocument/2006/relationships/hyperlink" Target="http://bit.ly/2gkNgSp" TargetMode="External"/><Relationship Id="rId554" Type="http://schemas.openxmlformats.org/officeDocument/2006/relationships/hyperlink" Target="http://bit.ly/2sIeV7K" TargetMode="External"/><Relationship Id="rId761" Type="http://schemas.openxmlformats.org/officeDocument/2006/relationships/hyperlink" Target="https://bit.ly/2ROHxH8" TargetMode="External"/><Relationship Id="rId859" Type="http://schemas.openxmlformats.org/officeDocument/2006/relationships/hyperlink" Target="https://bit.ly/2D9q2y2" TargetMode="External"/><Relationship Id="rId193" Type="http://schemas.openxmlformats.org/officeDocument/2006/relationships/hyperlink" Target="http://bit.ly/2fs3mHZ" TargetMode="External"/><Relationship Id="rId207" Type="http://schemas.openxmlformats.org/officeDocument/2006/relationships/hyperlink" Target="http://bit.ly/2fnRGG6" TargetMode="External"/><Relationship Id="rId414" Type="http://schemas.openxmlformats.org/officeDocument/2006/relationships/hyperlink" Target="http://bit.ly/2gpZsBa" TargetMode="External"/><Relationship Id="rId498" Type="http://schemas.openxmlformats.org/officeDocument/2006/relationships/hyperlink" Target="http://bit.ly/2gfwenh" TargetMode="External"/><Relationship Id="rId621" Type="http://schemas.openxmlformats.org/officeDocument/2006/relationships/hyperlink" Target="https://bit.ly/2LoTO1F" TargetMode="External"/><Relationship Id="rId260" Type="http://schemas.openxmlformats.org/officeDocument/2006/relationships/hyperlink" Target="http://bit.ly/2g3yykW" TargetMode="External"/><Relationship Id="rId719" Type="http://schemas.openxmlformats.org/officeDocument/2006/relationships/hyperlink" Target="https://bit.ly/2H4lHx4" TargetMode="External"/><Relationship Id="rId926" Type="http://schemas.openxmlformats.org/officeDocument/2006/relationships/hyperlink" Target="https://bit.ly/3E2SAGR" TargetMode="External"/><Relationship Id="rId55" Type="http://schemas.openxmlformats.org/officeDocument/2006/relationships/hyperlink" Target="http://bit.ly/2fEinHz" TargetMode="External"/><Relationship Id="rId120" Type="http://schemas.openxmlformats.org/officeDocument/2006/relationships/hyperlink" Target="http://bit.ly/2goCwm9" TargetMode="External"/><Relationship Id="rId358" Type="http://schemas.openxmlformats.org/officeDocument/2006/relationships/hyperlink" Target="http://bit.ly/2fbZEFx" TargetMode="External"/><Relationship Id="rId565" Type="http://schemas.openxmlformats.org/officeDocument/2006/relationships/hyperlink" Target="http://bit.ly/2xxCReq" TargetMode="External"/><Relationship Id="rId772" Type="http://schemas.openxmlformats.org/officeDocument/2006/relationships/hyperlink" Target="https://bit.ly/2MzVVTh" TargetMode="External"/><Relationship Id="rId218" Type="http://schemas.openxmlformats.org/officeDocument/2006/relationships/hyperlink" Target="http://bit.ly/2fbbIXf" TargetMode="External"/><Relationship Id="rId425" Type="http://schemas.openxmlformats.org/officeDocument/2006/relationships/hyperlink" Target="http://bit.ly/2fvaciW" TargetMode="External"/><Relationship Id="rId632" Type="http://schemas.openxmlformats.org/officeDocument/2006/relationships/hyperlink" Target="https://bit.ly/2tElGaN" TargetMode="External"/><Relationship Id="rId271" Type="http://schemas.openxmlformats.org/officeDocument/2006/relationships/hyperlink" Target="http://bit.ly/2g2dA29" TargetMode="External"/><Relationship Id="rId937" Type="http://schemas.openxmlformats.org/officeDocument/2006/relationships/hyperlink" Target="https://bit.ly/3Xmexah" TargetMode="External"/><Relationship Id="rId66" Type="http://schemas.openxmlformats.org/officeDocument/2006/relationships/hyperlink" Target="http://bit.ly/2gK2ODh" TargetMode="External"/><Relationship Id="rId131" Type="http://schemas.openxmlformats.org/officeDocument/2006/relationships/hyperlink" Target="http://bit.ly/2giCN8K" TargetMode="External"/><Relationship Id="rId369" Type="http://schemas.openxmlformats.org/officeDocument/2006/relationships/hyperlink" Target="http://bit.ly/2eO4PNc" TargetMode="External"/><Relationship Id="rId576" Type="http://schemas.openxmlformats.org/officeDocument/2006/relationships/hyperlink" Target="http://bit.ly/2xxzvYF" TargetMode="External"/><Relationship Id="rId783" Type="http://schemas.openxmlformats.org/officeDocument/2006/relationships/hyperlink" Target="https://bit.ly/2BGh2MW" TargetMode="External"/><Relationship Id="rId990" Type="http://schemas.openxmlformats.org/officeDocument/2006/relationships/hyperlink" Target="https://www.ons.gov.uk/peoplepopulationandcommunity/populationandmigration/populationestimates/adhocs/2352ct13152011census" TargetMode="External"/><Relationship Id="rId229" Type="http://schemas.openxmlformats.org/officeDocument/2006/relationships/hyperlink" Target="http://bit.ly/2fLPSbg" TargetMode="External"/><Relationship Id="rId436" Type="http://schemas.openxmlformats.org/officeDocument/2006/relationships/hyperlink" Target="http://bit.ly/2fbn7rI" TargetMode="External"/><Relationship Id="rId643" Type="http://schemas.openxmlformats.org/officeDocument/2006/relationships/hyperlink" Target="https://bit.ly/2v7V01V" TargetMode="External"/><Relationship Id="rId850" Type="http://schemas.openxmlformats.org/officeDocument/2006/relationships/hyperlink" Target="https://bit.ly/3f7fld0" TargetMode="External"/><Relationship Id="rId948" Type="http://schemas.openxmlformats.org/officeDocument/2006/relationships/hyperlink" Target="https://bit.ly/3wO93K8" TargetMode="External"/><Relationship Id="rId77" Type="http://schemas.openxmlformats.org/officeDocument/2006/relationships/hyperlink" Target="http://bit.ly/2gfdK6r" TargetMode="External"/><Relationship Id="rId282" Type="http://schemas.openxmlformats.org/officeDocument/2006/relationships/hyperlink" Target="http://bit.ly/2fo4ixH" TargetMode="External"/><Relationship Id="rId503" Type="http://schemas.openxmlformats.org/officeDocument/2006/relationships/hyperlink" Target="http://bit.ly/2ggNxs7" TargetMode="External"/><Relationship Id="rId587" Type="http://schemas.openxmlformats.org/officeDocument/2006/relationships/hyperlink" Target="http://bit.ly/2z3GNGH" TargetMode="External"/><Relationship Id="rId710" Type="http://schemas.openxmlformats.org/officeDocument/2006/relationships/hyperlink" Target="https://bit.ly/2Tw9dE5" TargetMode="External"/><Relationship Id="rId808" Type="http://schemas.openxmlformats.org/officeDocument/2006/relationships/hyperlink" Target="https://bit.ly/3afQFMO" TargetMode="External"/><Relationship Id="rId8" Type="http://schemas.openxmlformats.org/officeDocument/2006/relationships/hyperlink" Target="http://bit.ly/2fke57c" TargetMode="External"/><Relationship Id="rId142" Type="http://schemas.openxmlformats.org/officeDocument/2006/relationships/hyperlink" Target="http://bit.ly/2fu3Ss5" TargetMode="External"/><Relationship Id="rId447" Type="http://schemas.openxmlformats.org/officeDocument/2006/relationships/hyperlink" Target="http://bit.ly/2glQeWD" TargetMode="External"/><Relationship Id="rId794" Type="http://schemas.openxmlformats.org/officeDocument/2006/relationships/hyperlink" Target="http://bit.ly/2MaICHX" TargetMode="External"/><Relationship Id="rId654" Type="http://schemas.openxmlformats.org/officeDocument/2006/relationships/hyperlink" Target="https://bit.ly/2v7kuwv" TargetMode="External"/><Relationship Id="rId861" Type="http://schemas.openxmlformats.org/officeDocument/2006/relationships/hyperlink" Target="https://bit.ly/2Dhu7kn" TargetMode="External"/><Relationship Id="rId959" Type="http://schemas.openxmlformats.org/officeDocument/2006/relationships/hyperlink" Target="https://bit.ly/3oOKSKM" TargetMode="External"/><Relationship Id="rId293" Type="http://schemas.openxmlformats.org/officeDocument/2006/relationships/hyperlink" Target="http://bit.ly/2fc5kRq" TargetMode="External"/><Relationship Id="rId307" Type="http://schemas.openxmlformats.org/officeDocument/2006/relationships/hyperlink" Target="http://bit.ly/2gEHsWT" TargetMode="External"/><Relationship Id="rId514" Type="http://schemas.openxmlformats.org/officeDocument/2006/relationships/hyperlink" Target="http://bit.ly/2gf6Spr" TargetMode="External"/><Relationship Id="rId721" Type="http://schemas.openxmlformats.org/officeDocument/2006/relationships/hyperlink" Target="https://bit.ly/2SI9JKR" TargetMode="External"/><Relationship Id="rId88" Type="http://schemas.openxmlformats.org/officeDocument/2006/relationships/hyperlink" Target="http://bit.ly/2gKqdnT" TargetMode="External"/><Relationship Id="rId153" Type="http://schemas.openxmlformats.org/officeDocument/2006/relationships/hyperlink" Target="http://bit.ly/2fUX1IW" TargetMode="External"/><Relationship Id="rId360" Type="http://schemas.openxmlformats.org/officeDocument/2006/relationships/hyperlink" Target="http://bit.ly/2foBmWn" TargetMode="External"/><Relationship Id="rId598" Type="http://schemas.openxmlformats.org/officeDocument/2006/relationships/hyperlink" Target="http://bit.ly/2tDEadQ" TargetMode="External"/><Relationship Id="rId819" Type="http://schemas.openxmlformats.org/officeDocument/2006/relationships/hyperlink" Target="https://bit.ly/2Y2JyVl" TargetMode="External"/><Relationship Id="rId220" Type="http://schemas.openxmlformats.org/officeDocument/2006/relationships/hyperlink" Target="http://bit.ly/2fRpjUr" TargetMode="External"/><Relationship Id="rId458" Type="http://schemas.openxmlformats.org/officeDocument/2006/relationships/hyperlink" Target="http://bit.ly/2foGcSD" TargetMode="External"/><Relationship Id="rId665" Type="http://schemas.openxmlformats.org/officeDocument/2006/relationships/hyperlink" Target="https://bit.ly/2LK0qGQ" TargetMode="External"/><Relationship Id="rId872" Type="http://schemas.openxmlformats.org/officeDocument/2006/relationships/hyperlink" Target="https://bit.ly/33Rez0Y" TargetMode="External"/><Relationship Id="rId15" Type="http://schemas.openxmlformats.org/officeDocument/2006/relationships/hyperlink" Target="http://bit.ly/2fnqeeW" TargetMode="External"/><Relationship Id="rId318" Type="http://schemas.openxmlformats.org/officeDocument/2006/relationships/hyperlink" Target="http://bit.ly/2fvYUbc" TargetMode="External"/><Relationship Id="rId525" Type="http://schemas.openxmlformats.org/officeDocument/2006/relationships/hyperlink" Target="http://bit.ly/2kLKrLh" TargetMode="External"/><Relationship Id="rId732" Type="http://schemas.openxmlformats.org/officeDocument/2006/relationships/hyperlink" Target="https://bit.ly/2QIB5Bc" TargetMode="External"/><Relationship Id="rId99" Type="http://schemas.openxmlformats.org/officeDocument/2006/relationships/hyperlink" Target="http://bit.ly/2fFWqYk" TargetMode="External"/><Relationship Id="rId164" Type="http://schemas.openxmlformats.org/officeDocument/2006/relationships/hyperlink" Target="http://bit.ly/2gpezen" TargetMode="External"/><Relationship Id="rId371" Type="http://schemas.openxmlformats.org/officeDocument/2006/relationships/hyperlink" Target="http://bit.ly/2fbSC3D" TargetMode="External"/><Relationship Id="rId469" Type="http://schemas.openxmlformats.org/officeDocument/2006/relationships/hyperlink" Target="http://bit.ly/2foM3qY" TargetMode="External"/><Relationship Id="rId676" Type="http://schemas.openxmlformats.org/officeDocument/2006/relationships/hyperlink" Target="https://bit.ly/2yss8nJ" TargetMode="External"/><Relationship Id="rId883" Type="http://schemas.openxmlformats.org/officeDocument/2006/relationships/hyperlink" Target="https://bit.ly/39jgVZq" TargetMode="External"/><Relationship Id="rId26" Type="http://schemas.openxmlformats.org/officeDocument/2006/relationships/hyperlink" Target="http://bit.ly/2ge2eMA" TargetMode="External"/><Relationship Id="rId231" Type="http://schemas.openxmlformats.org/officeDocument/2006/relationships/hyperlink" Target="http://bit.ly/2f79Zz5" TargetMode="External"/><Relationship Id="rId329" Type="http://schemas.openxmlformats.org/officeDocument/2006/relationships/hyperlink" Target="http://bit.ly/2fcl0UR" TargetMode="External"/><Relationship Id="rId536" Type="http://schemas.openxmlformats.org/officeDocument/2006/relationships/hyperlink" Target="http://bit.ly/2qArjpB" TargetMode="External"/><Relationship Id="rId175" Type="http://schemas.openxmlformats.org/officeDocument/2006/relationships/hyperlink" Target="http://bit.ly/2frPAow" TargetMode="External"/><Relationship Id="rId743" Type="http://schemas.openxmlformats.org/officeDocument/2006/relationships/hyperlink" Target="https://bit.ly/315XPzR" TargetMode="External"/><Relationship Id="rId950" Type="http://schemas.openxmlformats.org/officeDocument/2006/relationships/hyperlink" Target="https://bit.ly/3DwB7Wo" TargetMode="External"/><Relationship Id="rId382" Type="http://schemas.openxmlformats.org/officeDocument/2006/relationships/hyperlink" Target="http://bit.ly/2g2LpjG" TargetMode="External"/><Relationship Id="rId603" Type="http://schemas.openxmlformats.org/officeDocument/2006/relationships/hyperlink" Target="https://bit.ly/2IT08wj" TargetMode="External"/><Relationship Id="rId687" Type="http://schemas.openxmlformats.org/officeDocument/2006/relationships/hyperlink" Target="https://bit.ly/2BorqZS" TargetMode="External"/><Relationship Id="rId810" Type="http://schemas.openxmlformats.org/officeDocument/2006/relationships/hyperlink" Target="https://bit.ly/2KeDMIc" TargetMode="External"/><Relationship Id="rId908" Type="http://schemas.openxmlformats.org/officeDocument/2006/relationships/hyperlink" Target="https://bit.ly/3nMYhke" TargetMode="External"/><Relationship Id="rId242" Type="http://schemas.openxmlformats.org/officeDocument/2006/relationships/hyperlink" Target="http://bit.ly/2f6dfj6" TargetMode="External"/><Relationship Id="rId894" Type="http://schemas.openxmlformats.org/officeDocument/2006/relationships/hyperlink" Target="https://bit.ly/2L0CxAr" TargetMode="External"/><Relationship Id="rId37" Type="http://schemas.openxmlformats.org/officeDocument/2006/relationships/hyperlink" Target="http://bit.ly/2f5w4mv" TargetMode="External"/><Relationship Id="rId102" Type="http://schemas.openxmlformats.org/officeDocument/2006/relationships/hyperlink" Target="http://bit.ly/2gm7E5r" TargetMode="External"/><Relationship Id="rId547" Type="http://schemas.openxmlformats.org/officeDocument/2006/relationships/hyperlink" Target="http://bit.ly/2qEkXDt" TargetMode="External"/><Relationship Id="rId754" Type="http://schemas.openxmlformats.org/officeDocument/2006/relationships/hyperlink" Target="https://bit.ly/2QIwvm9" TargetMode="External"/><Relationship Id="rId961" Type="http://schemas.openxmlformats.org/officeDocument/2006/relationships/hyperlink" Target="https://bit.ly/3MBnrNh" TargetMode="External"/><Relationship Id="rId90" Type="http://schemas.openxmlformats.org/officeDocument/2006/relationships/hyperlink" Target="http://bit.ly/2fEMEG8" TargetMode="External"/><Relationship Id="rId186" Type="http://schemas.openxmlformats.org/officeDocument/2006/relationships/hyperlink" Target="http://bit.ly/2gkHnXS" TargetMode="External"/><Relationship Id="rId393" Type="http://schemas.openxmlformats.org/officeDocument/2006/relationships/hyperlink" Target="http://bit.ly/2fAsgZw" TargetMode="External"/><Relationship Id="rId407" Type="http://schemas.openxmlformats.org/officeDocument/2006/relationships/hyperlink" Target="http://bit.ly/2f8icq0" TargetMode="External"/><Relationship Id="rId614" Type="http://schemas.openxmlformats.org/officeDocument/2006/relationships/hyperlink" Target="https://bit.ly/2s2pWzM" TargetMode="External"/><Relationship Id="rId821" Type="http://schemas.openxmlformats.org/officeDocument/2006/relationships/hyperlink" Target="https://bit.ly/3eKaVJP" TargetMode="External"/><Relationship Id="rId253" Type="http://schemas.openxmlformats.org/officeDocument/2006/relationships/hyperlink" Target="http://bit.ly/2g3ufpQ" TargetMode="External"/><Relationship Id="rId460" Type="http://schemas.openxmlformats.org/officeDocument/2006/relationships/hyperlink" Target="http://bit.ly/2gB7RVq" TargetMode="External"/><Relationship Id="rId698" Type="http://schemas.openxmlformats.org/officeDocument/2006/relationships/hyperlink" Target="https://bit.ly/2Ug21sO" TargetMode="External"/><Relationship Id="rId919" Type="http://schemas.openxmlformats.org/officeDocument/2006/relationships/hyperlink" Target="https://bit.ly/3tPHAqI" TargetMode="External"/><Relationship Id="rId48" Type="http://schemas.openxmlformats.org/officeDocument/2006/relationships/hyperlink" Target="http://bit.ly/2geSqht" TargetMode="External"/><Relationship Id="rId113" Type="http://schemas.openxmlformats.org/officeDocument/2006/relationships/hyperlink" Target="http://bit.ly/2f7ocRu" TargetMode="External"/><Relationship Id="rId320" Type="http://schemas.openxmlformats.org/officeDocument/2006/relationships/hyperlink" Target="http://bit.ly/2g3Oelh" TargetMode="External"/><Relationship Id="rId558" Type="http://schemas.openxmlformats.org/officeDocument/2006/relationships/hyperlink" Target="http://bit.ly/2uZq1o0" TargetMode="External"/><Relationship Id="rId765" Type="http://schemas.openxmlformats.org/officeDocument/2006/relationships/hyperlink" Target="https://bit.ly/2XqkU1T" TargetMode="External"/><Relationship Id="rId972" Type="http://schemas.openxmlformats.org/officeDocument/2006/relationships/hyperlink" Target="https://www.ons.gov.uk/peoplepopulationandcommunity/healthandsocialcare/socialcare/adhocs/1320ct12832011census" TargetMode="External"/><Relationship Id="rId197" Type="http://schemas.openxmlformats.org/officeDocument/2006/relationships/hyperlink" Target="http://bit.ly/2gEuLvf" TargetMode="External"/><Relationship Id="rId418" Type="http://schemas.openxmlformats.org/officeDocument/2006/relationships/hyperlink" Target="http://bit.ly/2fv8QVr" TargetMode="External"/><Relationship Id="rId625" Type="http://schemas.openxmlformats.org/officeDocument/2006/relationships/hyperlink" Target="https://bit.ly/2H9LFum" TargetMode="External"/><Relationship Id="rId832" Type="http://schemas.openxmlformats.org/officeDocument/2006/relationships/hyperlink" Target="https://bit.ly/2T5b4OU" TargetMode="External"/><Relationship Id="rId264" Type="http://schemas.openxmlformats.org/officeDocument/2006/relationships/hyperlink" Target="http://bit.ly/2gknqyg" TargetMode="External"/><Relationship Id="rId471" Type="http://schemas.openxmlformats.org/officeDocument/2006/relationships/hyperlink" Target="http://bit.ly/2gKJSnP" TargetMode="External"/><Relationship Id="rId59" Type="http://schemas.openxmlformats.org/officeDocument/2006/relationships/hyperlink" Target="http://bit.ly/2gkVs4Y" TargetMode="External"/><Relationship Id="rId124" Type="http://schemas.openxmlformats.org/officeDocument/2006/relationships/hyperlink" Target="http://bit.ly/2fa2XyD" TargetMode="External"/><Relationship Id="rId569" Type="http://schemas.openxmlformats.org/officeDocument/2006/relationships/hyperlink" Target="http://bit.ly/2wo2dv9" TargetMode="External"/><Relationship Id="rId776" Type="http://schemas.openxmlformats.org/officeDocument/2006/relationships/hyperlink" Target="https://bit.ly/2kiz82w" TargetMode="External"/><Relationship Id="rId983" Type="http://schemas.openxmlformats.org/officeDocument/2006/relationships/hyperlink" Target="https://www.ons.gov.uk/peoplepopulationandcommunity/populationandmigration/populationestimates/adhocs/1474ct12942011census" TargetMode="External"/><Relationship Id="rId331" Type="http://schemas.openxmlformats.org/officeDocument/2006/relationships/hyperlink" Target="http://bit.ly/2gENxCL" TargetMode="External"/><Relationship Id="rId429" Type="http://schemas.openxmlformats.org/officeDocument/2006/relationships/hyperlink" Target="http://bit.ly/2gpSHzH" TargetMode="External"/><Relationship Id="rId636" Type="http://schemas.openxmlformats.org/officeDocument/2006/relationships/hyperlink" Target="https://bit.ly/2Ohgi62" TargetMode="External"/><Relationship Id="rId843" Type="http://schemas.openxmlformats.org/officeDocument/2006/relationships/hyperlink" Target="https://bit.ly/3bWeOJ4" TargetMode="External"/><Relationship Id="rId275" Type="http://schemas.openxmlformats.org/officeDocument/2006/relationships/hyperlink" Target="http://bit.ly/2f7eE41" TargetMode="External"/><Relationship Id="rId482" Type="http://schemas.openxmlformats.org/officeDocument/2006/relationships/hyperlink" Target="http://bit.ly/2gk7IDp" TargetMode="External"/><Relationship Id="rId703" Type="http://schemas.openxmlformats.org/officeDocument/2006/relationships/hyperlink" Target="https://bit.ly/2VBo6Ci" TargetMode="External"/><Relationship Id="rId910" Type="http://schemas.openxmlformats.org/officeDocument/2006/relationships/hyperlink" Target="https://bit.ly/3oJ6ZQN" TargetMode="External"/><Relationship Id="rId135" Type="http://schemas.openxmlformats.org/officeDocument/2006/relationships/hyperlink" Target="http://bit.ly/2g6M6cI" TargetMode="External"/><Relationship Id="rId342" Type="http://schemas.openxmlformats.org/officeDocument/2006/relationships/hyperlink" Target="http://bit.ly/2fDrZ80" TargetMode="External"/><Relationship Id="rId787" Type="http://schemas.openxmlformats.org/officeDocument/2006/relationships/hyperlink" Target="https://bit.ly/2OsdjtD" TargetMode="External"/><Relationship Id="rId994" Type="http://schemas.openxmlformats.org/officeDocument/2006/relationships/hyperlink" Target="https://www.ons.gov.uk/peoplepopulationandcommunity/populationandmigration/populationestimates/adhocs/2236ct13072011census" TargetMode="External"/><Relationship Id="rId202" Type="http://schemas.openxmlformats.org/officeDocument/2006/relationships/hyperlink" Target="http://bit.ly/2g8tJEi" TargetMode="External"/><Relationship Id="rId647" Type="http://schemas.openxmlformats.org/officeDocument/2006/relationships/hyperlink" Target="https://bit.ly/2AaNXes" TargetMode="External"/><Relationship Id="rId854" Type="http://schemas.openxmlformats.org/officeDocument/2006/relationships/hyperlink" Target="https://bit.ly/3953KJS" TargetMode="External"/><Relationship Id="rId286" Type="http://schemas.openxmlformats.org/officeDocument/2006/relationships/hyperlink" Target="http://bit.ly/2g3uf9y" TargetMode="External"/><Relationship Id="rId493" Type="http://schemas.openxmlformats.org/officeDocument/2006/relationships/hyperlink" Target="http://bit.ly/2gKBOU2" TargetMode="External"/><Relationship Id="rId507" Type="http://schemas.openxmlformats.org/officeDocument/2006/relationships/hyperlink" Target="http://bit.ly/2gfCiw9" TargetMode="External"/><Relationship Id="rId714" Type="http://schemas.openxmlformats.org/officeDocument/2006/relationships/hyperlink" Target="https://bit.ly/2NLFHEQ" TargetMode="External"/><Relationship Id="rId921" Type="http://schemas.openxmlformats.org/officeDocument/2006/relationships/hyperlink" Target="https://bit.ly/3K9uoTj" TargetMode="External"/><Relationship Id="rId50" Type="http://schemas.openxmlformats.org/officeDocument/2006/relationships/hyperlink" Target="http://bit.ly/2gg45jM" TargetMode="External"/><Relationship Id="rId146" Type="http://schemas.openxmlformats.org/officeDocument/2006/relationships/hyperlink" Target="http://bit.ly/2gk2YzH" TargetMode="External"/><Relationship Id="rId353" Type="http://schemas.openxmlformats.org/officeDocument/2006/relationships/hyperlink" Target="http://bit.ly/2fMB9wN" TargetMode="External"/><Relationship Id="rId560" Type="http://schemas.openxmlformats.org/officeDocument/2006/relationships/hyperlink" Target="http://bit.ly/2v2gAV4" TargetMode="External"/><Relationship Id="rId798" Type="http://schemas.openxmlformats.org/officeDocument/2006/relationships/hyperlink" Target="https://bit.ly/2RQdX4A" TargetMode="External"/><Relationship Id="rId213" Type="http://schemas.openxmlformats.org/officeDocument/2006/relationships/hyperlink" Target="http://bit.ly/2g3myO1" TargetMode="External"/><Relationship Id="rId420" Type="http://schemas.openxmlformats.org/officeDocument/2006/relationships/hyperlink" Target="http://bit.ly/2fvaGFX" TargetMode="External"/><Relationship Id="rId658" Type="http://schemas.openxmlformats.org/officeDocument/2006/relationships/hyperlink" Target="https://bit.ly/2vraI9j" TargetMode="External"/><Relationship Id="rId865" Type="http://schemas.openxmlformats.org/officeDocument/2006/relationships/hyperlink" Target="https://bit.ly/2DWmAY9" TargetMode="External"/><Relationship Id="rId297" Type="http://schemas.openxmlformats.org/officeDocument/2006/relationships/hyperlink" Target="http://bit.ly/2gEvwEr" TargetMode="External"/><Relationship Id="rId518" Type="http://schemas.openxmlformats.org/officeDocument/2006/relationships/hyperlink" Target="http://bit.ly/2kFYClP" TargetMode="External"/><Relationship Id="rId725" Type="http://schemas.openxmlformats.org/officeDocument/2006/relationships/hyperlink" Target="https://bit.ly/2Z3vEAB" TargetMode="External"/><Relationship Id="rId932" Type="http://schemas.openxmlformats.org/officeDocument/2006/relationships/hyperlink" Target="https://bit.ly/3QuzGNe" TargetMode="External"/><Relationship Id="rId157" Type="http://schemas.openxmlformats.org/officeDocument/2006/relationships/hyperlink" Target="http://bit.ly/2gpjcVF" TargetMode="External"/><Relationship Id="rId364" Type="http://schemas.openxmlformats.org/officeDocument/2006/relationships/hyperlink" Target="http://bit.ly/2fDlQZw" TargetMode="External"/><Relationship Id="rId61" Type="http://schemas.openxmlformats.org/officeDocument/2006/relationships/hyperlink" Target="http://bit.ly/2geYIO1" TargetMode="External"/><Relationship Id="rId571" Type="http://schemas.openxmlformats.org/officeDocument/2006/relationships/hyperlink" Target="http://bit.ly/2gpsnd0" TargetMode="External"/><Relationship Id="rId669" Type="http://schemas.openxmlformats.org/officeDocument/2006/relationships/hyperlink" Target="https://bit.ly/2x5hh2a" TargetMode="External"/><Relationship Id="rId876" Type="http://schemas.openxmlformats.org/officeDocument/2006/relationships/hyperlink" Target="https://bit.ly/2NCePLM" TargetMode="External"/><Relationship Id="rId19" Type="http://schemas.openxmlformats.org/officeDocument/2006/relationships/hyperlink" Target="http://bit.ly/2f2PWqq" TargetMode="External"/><Relationship Id="rId224" Type="http://schemas.openxmlformats.org/officeDocument/2006/relationships/hyperlink" Target="http://bit.ly/2f7bsFt" TargetMode="External"/><Relationship Id="rId431" Type="http://schemas.openxmlformats.org/officeDocument/2006/relationships/hyperlink" Target="http://bit.ly/2gjTjFv" TargetMode="External"/><Relationship Id="rId529" Type="http://schemas.openxmlformats.org/officeDocument/2006/relationships/hyperlink" Target="http://bit.ly/2ryjI8k" TargetMode="External"/><Relationship Id="rId736" Type="http://schemas.openxmlformats.org/officeDocument/2006/relationships/hyperlink" Target="https://bit.ly/2WgSPtn" TargetMode="External"/><Relationship Id="rId168" Type="http://schemas.openxmlformats.org/officeDocument/2006/relationships/hyperlink" Target="http://bit.ly/2faVmzv" TargetMode="External"/><Relationship Id="rId943" Type="http://schemas.openxmlformats.org/officeDocument/2006/relationships/hyperlink" Target="https://bit.ly/3Hx69jo" TargetMode="External"/><Relationship Id="rId72" Type="http://schemas.openxmlformats.org/officeDocument/2006/relationships/hyperlink" Target="http://bit.ly/2fErqYO" TargetMode="External"/><Relationship Id="rId375" Type="http://schemas.openxmlformats.org/officeDocument/2006/relationships/hyperlink" Target="http://bit.ly/2fDdzVB" TargetMode="External"/><Relationship Id="rId582" Type="http://schemas.openxmlformats.org/officeDocument/2006/relationships/hyperlink" Target="http://bit.ly/2yg0uKM" TargetMode="External"/><Relationship Id="rId803" Type="http://schemas.openxmlformats.org/officeDocument/2006/relationships/hyperlink" Target="https://bit.ly/2TsVzzz" TargetMode="External"/><Relationship Id="rId3" Type="http://schemas.openxmlformats.org/officeDocument/2006/relationships/hyperlink" Target="http://bit.ly/2f7qtHm" TargetMode="External"/><Relationship Id="rId235" Type="http://schemas.openxmlformats.org/officeDocument/2006/relationships/hyperlink" Target="http://bit.ly/2gq1tBo" TargetMode="External"/><Relationship Id="rId442" Type="http://schemas.openxmlformats.org/officeDocument/2006/relationships/hyperlink" Target="http://bit.ly/2fsb9oS" TargetMode="External"/><Relationship Id="rId887" Type="http://schemas.openxmlformats.org/officeDocument/2006/relationships/hyperlink" Target="https://bit.ly/3iLnF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1727"/>
  <sheetViews>
    <sheetView tabSelected="1" zoomScale="80" zoomScaleNormal="80" workbookViewId="0"/>
  </sheetViews>
  <sheetFormatPr defaultColWidth="8.7109375" defaultRowHeight="12.75"/>
  <cols>
    <col min="1" max="1" width="20.7109375" style="1" customWidth="1"/>
    <col min="2" max="2" width="130.5703125" style="1" customWidth="1"/>
    <col min="3" max="3" width="115.5703125" style="1" customWidth="1"/>
    <col min="4" max="4" width="70.28515625" style="1" customWidth="1"/>
    <col min="5" max="5" width="14" style="2" customWidth="1"/>
    <col min="6" max="6" width="13.7109375" style="1" customWidth="1"/>
    <col min="7" max="16384" width="8.7109375" style="1"/>
  </cols>
  <sheetData>
    <row r="2" spans="1:22" ht="15.75">
      <c r="A2" s="111" t="s">
        <v>0</v>
      </c>
      <c r="B2" s="111"/>
      <c r="C2" s="7"/>
      <c r="D2" s="7"/>
      <c r="E2" s="8"/>
    </row>
    <row r="3" spans="1:22" ht="15.75">
      <c r="A3" s="9"/>
      <c r="B3" s="10"/>
      <c r="C3" s="10"/>
      <c r="D3" s="10"/>
      <c r="E3" s="11"/>
    </row>
    <row r="4" spans="1:22" ht="15.75">
      <c r="A4" s="10" t="s">
        <v>1</v>
      </c>
      <c r="B4" s="10"/>
      <c r="C4" s="10"/>
      <c r="D4" s="10"/>
      <c r="E4" s="11"/>
    </row>
    <row r="5" spans="1:22" ht="15.75">
      <c r="A5" s="10" t="s">
        <v>2</v>
      </c>
      <c r="B5" s="10"/>
      <c r="C5" s="10"/>
      <c r="D5" s="10"/>
      <c r="E5" s="11"/>
    </row>
    <row r="6" spans="1:22" ht="15.75">
      <c r="A6" s="10" t="s">
        <v>3</v>
      </c>
      <c r="B6" s="10"/>
      <c r="C6" s="10"/>
      <c r="D6" s="10"/>
      <c r="E6" s="11"/>
    </row>
    <row r="7" spans="1:22" ht="15.75">
      <c r="A7" s="10"/>
      <c r="B7" s="10"/>
      <c r="C7" s="10"/>
      <c r="D7" s="10"/>
      <c r="E7" s="11"/>
    </row>
    <row r="8" spans="1:22" ht="15.75">
      <c r="A8" s="10"/>
      <c r="B8" s="12" t="s">
        <v>4</v>
      </c>
      <c r="C8" s="13"/>
      <c r="D8" s="10"/>
      <c r="E8" s="10"/>
      <c r="V8" s="1" t="str">
        <f>LOWER(C8)</f>
        <v/>
      </c>
    </row>
    <row r="9" spans="1:22" ht="15.75">
      <c r="A9" s="10"/>
      <c r="B9" s="12" t="s">
        <v>5</v>
      </c>
      <c r="C9" s="13"/>
      <c r="D9" s="10"/>
      <c r="E9" s="10"/>
      <c r="V9" s="1" t="str">
        <f>LOWER(C9)</f>
        <v/>
      </c>
    </row>
    <row r="10" spans="1:22" ht="15.75">
      <c r="A10" s="10"/>
      <c r="B10" s="12" t="s">
        <v>6</v>
      </c>
      <c r="C10" s="13"/>
      <c r="D10" s="10"/>
      <c r="E10" s="10"/>
      <c r="V10" s="1" t="str">
        <f>LOWER(C10)</f>
        <v/>
      </c>
    </row>
    <row r="11" spans="1:22" ht="15.75">
      <c r="A11" s="10"/>
      <c r="B11" s="12" t="s">
        <v>7</v>
      </c>
      <c r="C11" s="13"/>
      <c r="D11" s="10"/>
      <c r="E11" s="10"/>
      <c r="V11" s="1" t="str">
        <f>LOWER(C11)</f>
        <v/>
      </c>
    </row>
    <row r="12" spans="1:22" ht="15.75">
      <c r="A12" s="10"/>
      <c r="B12" s="10"/>
      <c r="C12" s="10"/>
      <c r="D12" s="10"/>
      <c r="E12" s="11"/>
    </row>
    <row r="13" spans="1:22" ht="15.75">
      <c r="A13" s="10"/>
      <c r="B13" s="10"/>
      <c r="C13" s="10"/>
      <c r="D13" s="10"/>
      <c r="E13" s="11"/>
    </row>
    <row r="14" spans="1:22" ht="15.75">
      <c r="A14" s="10"/>
      <c r="B14" s="10"/>
      <c r="C14" s="10"/>
      <c r="D14" s="10"/>
      <c r="E14" s="11"/>
      <c r="V14" s="1" t="str">
        <f>LOWER(C10)</f>
        <v/>
      </c>
    </row>
    <row r="15" spans="1:22" ht="15.75">
      <c r="A15" s="28" t="s">
        <v>8</v>
      </c>
      <c r="B15" s="28" t="s">
        <v>9</v>
      </c>
      <c r="C15" s="29" t="s">
        <v>10</v>
      </c>
      <c r="D15" s="29" t="str">
        <f>'List of tables'!F3</f>
        <v>Table population</v>
      </c>
      <c r="E15" s="14" t="s">
        <v>11</v>
      </c>
      <c r="F15" s="6" t="s">
        <v>12</v>
      </c>
    </row>
    <row r="16" spans="1:22" ht="15.75">
      <c r="A16" s="30" t="str">
        <f>IF(ISNA(VLOOKUP((ROW(A16)-15),'List of tables'!$A$4:$H$2136,2,FALSE))," ",VLOOKUP((ROW(A16)-15),'List of tables'!$A$4:$H$2136,2,FALSE))</f>
        <v>CT0045</v>
      </c>
      <c r="B16" s="23" t="str">
        <f>IF(ISNA(VLOOKUP((ROW(B16)-15),'List of tables'!$A$4:$H$2136,3,FALSE))," ",VLOOKUP((ROW(B16)-15),'List of tables'!$A$4:$H$2136,3,FALSE))</f>
        <v>Method of travel to work (2001 specification)</v>
      </c>
      <c r="C16" s="23" t="str">
        <f>IF(ISNA(VLOOKUP((ROW(C16)-15),'List of tables'!$A$4:$E$2137,5,FALSE))," ",VLOOKUP((ROW(C16)-15),'List of tables'!$A$4:$E$2137,5,FALSE))</f>
        <v>National to ward</v>
      </c>
      <c r="D16" s="23" t="str">
        <f>IF(ISNA(VLOOKUP((ROW(D16)-15),'List of tables'!$A$4:$H$2136,6,FALSE))," ",VLOOKUP((ROW(D16)-15),'List of tables'!$A$4:$H$2136,6,FALSE))</f>
        <v>All usual residents aged 16 to 74</v>
      </c>
      <c r="E16" s="15">
        <f>IF(ISNA(VLOOKUP((ROW(E16)-15),'List of tables'!$A$4:$H$2136,7,FALSE))," ",VLOOKUP((ROW(E16)-15),'List of tables'!$A$4:$H$2136,7,FALSE))</f>
        <v>41595</v>
      </c>
      <c r="F16" s="6" t="s">
        <v>12</v>
      </c>
    </row>
    <row r="17" spans="1:6" ht="15.75">
      <c r="A17" s="30" t="str">
        <f>IF(ISNA(VLOOKUP((ROW(A17)-15),'List of tables'!$A$4:$H$2136,2,FALSE))," ",VLOOKUP((ROW(A17)-15),'List of tables'!$A$4:$H$2136,2,FALSE))</f>
        <v>CT0046 - PQ 153439</v>
      </c>
      <c r="B17" s="23" t="str">
        <f>IF(ISNA(VLOOKUP((ROW(B17)-15),'List of tables'!$A$4:$H$2136,3,FALSE))," ",VLOOKUP((ROW(B17)-15),'List of tables'!$A$4:$H$2136,3,FALSE))</f>
        <v>Industry (4 Digits)</v>
      </c>
      <c r="C17" s="23" t="str">
        <f>IF(ISNA(VLOOKUP((ROW(C17)-15),'List of tables'!$A$4:$E$2137,5,FALSE))," ",VLOOKUP((ROW(C17)-15),'List of tables'!$A$4:$E$2137,5,FALSE))</f>
        <v>Parlycons</v>
      </c>
      <c r="D17" s="23" t="str">
        <f>IF(ISNA(VLOOKUP((ROW(D17)-15),'List of tables'!$A$4:$H$2136,6,FALSE))," ",VLOOKUP((ROW(D17)-15),'List of tables'!$A$4:$H$2136,6,FALSE))</f>
        <v>All usual residents age 16 to 74 in employment the week before the Census</v>
      </c>
      <c r="E17" s="15">
        <f>IF(ISNA(VLOOKUP((ROW(E17)-15),'List of tables'!$A$4:$H$2136,7,FALSE))," ",VLOOKUP((ROW(E17)-15),'List of tables'!$A$4:$H$2136,7,FALSE))</f>
        <v>41449</v>
      </c>
      <c r="F17" s="6" t="s">
        <v>12</v>
      </c>
    </row>
    <row r="18" spans="1:6" ht="15.75">
      <c r="A18" s="30" t="str">
        <f>IF(ISNA(VLOOKUP((ROW(A18)-15),'List of tables'!$A$4:$H$2136,2,FALSE))," ",VLOOKUP((ROW(A18)-15),'List of tables'!$A$4:$H$2136,2,FALSE))</f>
        <v>CT0047</v>
      </c>
      <c r="B18" s="23" t="str">
        <f>IF(ISNA(VLOOKUP((ROW(B18)-15),'List of tables'!$A$4:$H$2136,3,FALSE))," ",VLOOKUP((ROW(B18)-15),'List of tables'!$A$4:$H$2136,3,FALSE))</f>
        <v>Ethnic Group (Sikh)</v>
      </c>
      <c r="C18" s="23" t="str">
        <f>IF(ISNA(VLOOKUP((ROW(C18)-15),'List of tables'!$A$4:$E$2137,5,FALSE))," ",VLOOKUP((ROW(C18)-15),'List of tables'!$A$4:$E$2137,5,FALSE))</f>
        <v>Wards of Birmingham</v>
      </c>
      <c r="D18" s="23" t="str">
        <f>IF(ISNA(VLOOKUP((ROW(D18)-15),'List of tables'!$A$4:$H$2136,6,FALSE))," ",VLOOKUP((ROW(D18)-15),'List of tables'!$A$4:$H$2136,6,FALSE))</f>
        <v>All usual residents</v>
      </c>
      <c r="E18" s="15">
        <f>IF(ISNA(VLOOKUP((ROW(E18)-15),'List of tables'!$A$4:$H$2136,7,FALSE))," ",VLOOKUP((ROW(E18)-15),'List of tables'!$A$4:$H$2136,7,FALSE))</f>
        <v>41449</v>
      </c>
      <c r="F18" s="6" t="s">
        <v>12</v>
      </c>
    </row>
    <row r="19" spans="1:6" ht="15.75">
      <c r="A19" s="30" t="str">
        <f>IF(ISNA(VLOOKUP((ROW(A19)-15),'List of tables'!$A$4:$H$2136,2,FALSE))," ",VLOOKUP((ROW(A19)-15),'List of tables'!$A$4:$H$2136,2,FALSE))</f>
        <v>CT0048</v>
      </c>
      <c r="B19" s="23" t="str">
        <f>IF(ISNA(VLOOKUP((ROW(B19)-15),'List of tables'!$A$4:$H$2136,3,FALSE))," ",VLOOKUP((ROW(B19)-15),'List of tables'!$A$4:$H$2136,3,FALSE))</f>
        <v>Country of Birth (Detailed)</v>
      </c>
      <c r="C19" s="23" t="str">
        <f>IF(ISNA(VLOOKUP((ROW(C19)-15),'List of tables'!$A$4:$E$2137,5,FALSE))," ",VLOOKUP((ROW(C19)-15),'List of tables'!$A$4:$E$2137,5,FALSE))</f>
        <v>London Boroughs</v>
      </c>
      <c r="D19" s="23" t="str">
        <f>IF(ISNA(VLOOKUP((ROW(D19)-15),'List of tables'!$A$4:$H$2136,6,FALSE))," ",VLOOKUP((ROW(D19)-15),'List of tables'!$A$4:$H$2136,6,FALSE))</f>
        <v>All usual residents</v>
      </c>
      <c r="E19" s="15">
        <f>IF(ISNA(VLOOKUP((ROW(E19)-15),'List of tables'!$A$4:$H$2136,7,FALSE))," ",VLOOKUP((ROW(E19)-15),'List of tables'!$A$4:$H$2136,7,FALSE))</f>
        <v>41449</v>
      </c>
      <c r="F19" s="6" t="s">
        <v>12</v>
      </c>
    </row>
    <row r="20" spans="1:6" ht="15.75">
      <c r="A20" s="30" t="str">
        <f>IF(ISNA(VLOOKUP((ROW(A20)-15),'List of tables'!$A$4:$H$2136,2,FALSE))," ",VLOOKUP((ROW(A20)-15),'List of tables'!$A$4:$H$2136,2,FALSE))</f>
        <v>CT0050</v>
      </c>
      <c r="B20" s="23" t="str">
        <f>IF(ISNA(VLOOKUP((ROW(B20)-15),'List of tables'!$A$4:$H$2136,3,FALSE))," ",VLOOKUP((ROW(B20)-15),'List of tables'!$A$4:$H$2136,3,FALSE))</f>
        <v>Method of travel to work (2001 specification)</v>
      </c>
      <c r="C20" s="23" t="str">
        <f>IF(ISNA(VLOOKUP((ROW(C20)-15),'List of tables'!$A$4:$E$2137,5,FALSE))," ",VLOOKUP((ROW(C20)-15),'List of tables'!$A$4:$E$2137,5,FALSE))</f>
        <v>National to Output Areas</v>
      </c>
      <c r="D20" s="23" t="str">
        <f>IF(ISNA(VLOOKUP((ROW(D20)-15),'List of tables'!$A$4:$H$2136,6,FALSE))," ",VLOOKUP((ROW(D20)-15),'List of tables'!$A$4:$H$2136,6,FALSE))</f>
        <v>All usual residents aged 16 - 74</v>
      </c>
      <c r="E20" s="15">
        <f>IF(ISNA(VLOOKUP((ROW(E20)-15),'List of tables'!$A$4:$H$2136,7,FALSE))," ",VLOOKUP((ROW(E20)-15),'List of tables'!$A$4:$H$2136,7,FALSE))</f>
        <v>41595</v>
      </c>
      <c r="F20" s="6" t="s">
        <v>12</v>
      </c>
    </row>
    <row r="21" spans="1:6" ht="15.75">
      <c r="A21" s="30" t="str">
        <f>IF(ISNA(VLOOKUP((ROW(A21)-15),'List of tables'!$A$4:$H$2136,2,FALSE))," ",VLOOKUP((ROW(A21)-15),'List of tables'!$A$4:$H$2136,2,FALSE))</f>
        <v xml:space="preserve">CT0052 - PQ160125 </v>
      </c>
      <c r="B21" s="23" t="str">
        <f>IF(ISNA(VLOOKUP((ROW(B21)-15),'List of tables'!$A$4:$H$2136,3,FALSE))," ",VLOOKUP((ROW(B21)-15),'List of tables'!$A$4:$H$2136,3,FALSE))</f>
        <v>Country of Birth (countries of the Commonwealth excluding the UK) by Passport held (non UK passport held only)</v>
      </c>
      <c r="C21" s="23" t="str">
        <f>IF(ISNA(VLOOKUP((ROW(C21)-15),'List of tables'!$A$4:$E$2137,5,FALSE))," ",VLOOKUP((ROW(C21)-15),'List of tables'!$A$4:$E$2137,5,FALSE))</f>
        <v>Parlycons in England and Wales</v>
      </c>
      <c r="D21" s="23" t="str">
        <f>IF(ISNA(VLOOKUP((ROW(D21)-15),'List of tables'!$A$4:$H$2136,6,FALSE))," ",VLOOKUP((ROW(D21)-15),'List of tables'!$A$4:$H$2136,6,FALSE))</f>
        <v xml:space="preserve"> All usual residents born in the countries of the Commonwealth (excluding the UK) holding a non-UK passport</v>
      </c>
      <c r="E21" s="15">
        <f>IF(ISNA(VLOOKUP((ROW(E21)-15),'List of tables'!$A$4:$H$2136,7,FALSE))," ",VLOOKUP((ROW(E21)-15),'List of tables'!$A$4:$H$2136,7,FALSE))</f>
        <v>41439</v>
      </c>
      <c r="F21" s="6" t="s">
        <v>12</v>
      </c>
    </row>
    <row r="22" spans="1:6" ht="15.75">
      <c r="A22" s="30" t="str">
        <f>IF(ISNA(VLOOKUP((ROW(A22)-15),'List of tables'!$A$4:$H$2136,2,FALSE))," ",VLOOKUP((ROW(A22)-15),'List of tables'!$A$4:$H$2136,2,FALSE))</f>
        <v>CT0053</v>
      </c>
      <c r="B22" s="23" t="str">
        <f>IF(ISNA(VLOOKUP((ROW(B22)-15),'List of tables'!$A$4:$H$2136,3,FALSE))," ",VLOOKUP((ROW(B22)-15),'List of tables'!$A$4:$H$2136,3,FALSE))</f>
        <v>Occupation (4 digits)</v>
      </c>
      <c r="C22" s="23" t="str">
        <f>IF(ISNA(VLOOKUP((ROW(C22)-15),'List of tables'!$A$4:$E$2137,5,FALSE))," ",VLOOKUP((ROW(C22)-15),'List of tables'!$A$4:$E$2137,5,FALSE))</f>
        <v>England and Wales</v>
      </c>
      <c r="D22" s="23" t="str">
        <f>IF(ISNA(VLOOKUP((ROW(D22)-15),'List of tables'!$A$4:$H$2136,6,FALSE))," ",VLOOKUP((ROW(D22)-15),'List of tables'!$A$4:$H$2136,6,FALSE))</f>
        <v>All usual residents aged 16 or over</v>
      </c>
      <c r="E22" s="15">
        <f>IF(ISNA(VLOOKUP((ROW(E22)-15),'List of tables'!$A$4:$H$2136,7,FALSE))," ",VLOOKUP((ROW(E22)-15),'List of tables'!$A$4:$H$2136,7,FALSE))</f>
        <v>41449</v>
      </c>
      <c r="F22" s="6" t="s">
        <v>12</v>
      </c>
    </row>
    <row r="23" spans="1:6" ht="15.75">
      <c r="A23" s="30" t="str">
        <f>IF(ISNA(VLOOKUP((ROW(A23)-15),'List of tables'!$A$4:$H$2136,2,FALSE))," ",VLOOKUP((ROW(A23)-15),'List of tables'!$A$4:$H$2136,2,FALSE))</f>
        <v>CT0054</v>
      </c>
      <c r="B23" s="23" t="str">
        <f>IF(ISNA(VLOOKUP((ROW(B23)-15),'List of tables'!$A$4:$H$2136,3,FALSE))," ",VLOOKUP((ROW(B23)-15),'List of tables'!$A$4:$H$2136,3,FALSE))</f>
        <v>Occupation (4 digits)</v>
      </c>
      <c r="C23" s="23" t="str">
        <f>IF(ISNA(VLOOKUP((ROW(C23)-15),'List of tables'!$A$4:$E$2137,5,FALSE))," ",VLOOKUP((ROW(C23)-15),'List of tables'!$A$4:$E$2137,5,FALSE))</f>
        <v>England and Wales</v>
      </c>
      <c r="D23" s="23" t="str">
        <f>IF(ISNA(VLOOKUP((ROW(D23)-15),'List of tables'!$A$4:$H$2136,6,FALSE))," ",VLOOKUP((ROW(D23)-15),'List of tables'!$A$4:$H$2136,6,FALSE))</f>
        <v>All male usual residents aged 16 or over</v>
      </c>
      <c r="E23" s="15">
        <f>IF(ISNA(VLOOKUP((ROW(E23)-15),'List of tables'!$A$4:$H$2136,7,FALSE))," ",VLOOKUP((ROW(E23)-15),'List of tables'!$A$4:$H$2136,7,FALSE))</f>
        <v>41449</v>
      </c>
      <c r="F23" s="6" t="s">
        <v>12</v>
      </c>
    </row>
    <row r="24" spans="1:6" ht="15.75">
      <c r="A24" s="30" t="str">
        <f>IF(ISNA(VLOOKUP((ROW(A24)-15),'List of tables'!$A$4:$H$2136,2,FALSE))," ",VLOOKUP((ROW(A24)-15),'List of tables'!$A$4:$H$2136,2,FALSE))</f>
        <v>CT0055</v>
      </c>
      <c r="B24" s="23" t="str">
        <f>IF(ISNA(VLOOKUP((ROW(B24)-15),'List of tables'!$A$4:$H$2136,3,FALSE))," ",VLOOKUP((ROW(B24)-15),'List of tables'!$A$4:$H$2136,3,FALSE))</f>
        <v>Occupation (4 digits)</v>
      </c>
      <c r="C24" s="23" t="str">
        <f>IF(ISNA(VLOOKUP((ROW(C24)-15),'List of tables'!$A$4:$E$2137,5,FALSE))," ",VLOOKUP((ROW(C24)-15),'List of tables'!$A$4:$E$2137,5,FALSE))</f>
        <v>England and Wales</v>
      </c>
      <c r="D24" s="23" t="str">
        <f>IF(ISNA(VLOOKUP((ROW(D24)-15),'List of tables'!$A$4:$H$2136,6,FALSE))," ",VLOOKUP((ROW(D24)-15),'List of tables'!$A$4:$H$2136,6,FALSE))</f>
        <v>All female usual residents aged 16 or over</v>
      </c>
      <c r="E24" s="15">
        <f>IF(ISNA(VLOOKUP((ROW(E24)-15),'List of tables'!$A$4:$H$2136,7,FALSE))," ",VLOOKUP((ROW(E24)-15),'List of tables'!$A$4:$H$2136,7,FALSE))</f>
        <v>41449</v>
      </c>
      <c r="F24" s="6" t="s">
        <v>12</v>
      </c>
    </row>
    <row r="25" spans="1:6" ht="15.75">
      <c r="A25" s="30" t="str">
        <f>IF(ISNA(VLOOKUP((ROW(A25)-15),'List of tables'!$A$4:$H$2136,2,FALSE))," ",VLOOKUP((ROW(A25)-15),'List of tables'!$A$4:$H$2136,2,FALSE))</f>
        <v>CT0056</v>
      </c>
      <c r="B25" s="23" t="str">
        <f>IF(ISNA(VLOOKUP((ROW(B25)-15),'List of tables'!$A$4:$H$2136,3,FALSE))," ",VLOOKUP((ROW(B25)-15),'List of tables'!$A$4:$H$2136,3,FALSE))</f>
        <v>Occupation (4 digits)</v>
      </c>
      <c r="C25" s="23" t="str">
        <f>IF(ISNA(VLOOKUP((ROW(C25)-15),'List of tables'!$A$4:$E$2137,5,FALSE))," ",VLOOKUP((ROW(C25)-15),'List of tables'!$A$4:$E$2137,5,FALSE))</f>
        <v>England and Wales</v>
      </c>
      <c r="D25" s="23" t="str">
        <f>IF(ISNA(VLOOKUP((ROW(D25)-15),'List of tables'!$A$4:$H$2136,6,FALSE))," ",VLOOKUP((ROW(D25)-15),'List of tables'!$A$4:$H$2136,6,FALSE))</f>
        <v>All usual residents aged 16 or over in employment the week before the Census</v>
      </c>
      <c r="E25" s="15">
        <f>IF(ISNA(VLOOKUP((ROW(E25)-15),'List of tables'!$A$4:$H$2136,7,FALSE))," ",VLOOKUP((ROW(E25)-15),'List of tables'!$A$4:$H$2136,7,FALSE))</f>
        <v>41443</v>
      </c>
      <c r="F25" s="6" t="s">
        <v>12</v>
      </c>
    </row>
    <row r="26" spans="1:6" ht="15.75">
      <c r="A26" s="30" t="str">
        <f>IF(ISNA(VLOOKUP((ROW(A26)-15),'List of tables'!$A$4:$H$2136,2,FALSE))," ",VLOOKUP((ROW(A26)-15),'List of tables'!$A$4:$H$2136,2,FALSE))</f>
        <v>CT0057</v>
      </c>
      <c r="B26" s="23" t="str">
        <f>IF(ISNA(VLOOKUP((ROW(B26)-15),'List of tables'!$A$4:$H$2136,3,FALSE))," ",VLOOKUP((ROW(B26)-15),'List of tables'!$A$4:$H$2136,3,FALSE))</f>
        <v>Occupation (4 digits)</v>
      </c>
      <c r="C26" s="23" t="str">
        <f>IF(ISNA(VLOOKUP((ROW(C26)-15),'List of tables'!$A$4:$E$2137,5,FALSE))," ",VLOOKUP((ROW(C26)-15),'List of tables'!$A$4:$E$2137,5,FALSE))</f>
        <v>England and Wales</v>
      </c>
      <c r="D26" s="23" t="str">
        <f>IF(ISNA(VLOOKUP((ROW(D26)-15),'List of tables'!$A$4:$H$2136,6,FALSE))," ",VLOOKUP((ROW(D26)-15),'List of tables'!$A$4:$H$2136,6,FALSE))</f>
        <v>Usual resident males aged 16 or over in employment the week before the Census</v>
      </c>
      <c r="E26" s="15">
        <f>IF(ISNA(VLOOKUP((ROW(E26)-15),'List of tables'!$A$4:$H$2136,7,FALSE))," ",VLOOKUP((ROW(E26)-15),'List of tables'!$A$4:$H$2136,7,FALSE))</f>
        <v>41451</v>
      </c>
      <c r="F26" s="6" t="s">
        <v>12</v>
      </c>
    </row>
    <row r="27" spans="1:6" ht="15.75">
      <c r="A27" s="30" t="str">
        <f>IF(ISNA(VLOOKUP((ROW(A27)-15),'List of tables'!$A$4:$H$2136,2,FALSE))," ",VLOOKUP((ROW(A27)-15),'List of tables'!$A$4:$H$2136,2,FALSE))</f>
        <v>CT0058</v>
      </c>
      <c r="B27" s="23" t="str">
        <f>IF(ISNA(VLOOKUP((ROW(B27)-15),'List of tables'!$A$4:$H$2136,3,FALSE))," ",VLOOKUP((ROW(B27)-15),'List of tables'!$A$4:$H$2136,3,FALSE))</f>
        <v>Occupation (4 digits)</v>
      </c>
      <c r="C27" s="23" t="str">
        <f>IF(ISNA(VLOOKUP((ROW(C27)-15),'List of tables'!$A$4:$E$2137,5,FALSE))," ",VLOOKUP((ROW(C27)-15),'List of tables'!$A$4:$E$2137,5,FALSE))</f>
        <v>England and Wales</v>
      </c>
      <c r="D27" s="23" t="str">
        <f>IF(ISNA(VLOOKUP((ROW(D27)-15),'List of tables'!$A$4:$H$2136,6,FALSE))," ",VLOOKUP((ROW(D27)-15),'List of tables'!$A$4:$H$2136,6,FALSE))</f>
        <v>All female usual residents aged 16 or over in employment the week before the Census</v>
      </c>
      <c r="E27" s="15">
        <f>IF(ISNA(VLOOKUP((ROW(E27)-15),'List of tables'!$A$4:$H$2136,7,FALSE))," ",VLOOKUP((ROW(E27)-15),'List of tables'!$A$4:$H$2136,7,FALSE))</f>
        <v>41451</v>
      </c>
      <c r="F27" s="6" t="s">
        <v>12</v>
      </c>
    </row>
    <row r="28" spans="1:6" ht="15.75">
      <c r="A28" s="30" t="str">
        <f>IF(ISNA(VLOOKUP((ROW(A28)-15),'List of tables'!$A$4:$H$2136,2,FALSE))," ",VLOOKUP((ROW(A28)-15),'List of tables'!$A$4:$H$2136,2,FALSE))</f>
        <v>CT0060</v>
      </c>
      <c r="B28" s="23" t="str">
        <f>IF(ISNA(VLOOKUP((ROW(B28)-15),'List of tables'!$A$4:$H$2136,3,FALSE))," ",VLOOKUP((ROW(B28)-15),'List of tables'!$A$4:$H$2136,3,FALSE))</f>
        <v>Passports held (detailed)</v>
      </c>
      <c r="C28" s="23" t="str">
        <f>IF(ISNA(VLOOKUP((ROW(C28)-15),'List of tables'!$A$4:$E$2137,5,FALSE))," ",VLOOKUP((ROW(C28)-15),'List of tables'!$A$4:$E$2137,5,FALSE))</f>
        <v>London to LSOA</v>
      </c>
      <c r="D28" s="23" t="str">
        <f>IF(ISNA(VLOOKUP((ROW(D28)-15),'List of tables'!$A$4:$H$2136,6,FALSE))," ",VLOOKUP((ROW(D28)-15),'List of tables'!$A$4:$H$2136,6,FALSE))</f>
        <v>All usual residents</v>
      </c>
      <c r="E28" s="15">
        <f>IF(ISNA(VLOOKUP((ROW(E28)-15),'List of tables'!$A$4:$H$2136,7,FALSE))," ",VLOOKUP((ROW(E28)-15),'List of tables'!$A$4:$H$2136,7,FALSE))</f>
        <v>41452</v>
      </c>
      <c r="F28" s="6" t="s">
        <v>12</v>
      </c>
    </row>
    <row r="29" spans="1:6" ht="15.75">
      <c r="A29" s="30" t="str">
        <f>IF(ISNA(VLOOKUP((ROW(A29)-15),'List of tables'!$A$4:$H$2136,2,FALSE))," ",VLOOKUP((ROW(A29)-15),'List of tables'!$A$4:$H$2136,2,FALSE))</f>
        <v>CT0061</v>
      </c>
      <c r="B29" s="23" t="str">
        <f>IF(ISNA(VLOOKUP((ROW(B29)-15),'List of tables'!$A$4:$H$2136,3,FALSE))," ",VLOOKUP((ROW(B29)-15),'List of tables'!$A$4:$H$2136,3,FALSE))</f>
        <v>National identity (detailed)</v>
      </c>
      <c r="C29" s="23" t="str">
        <f>IF(ISNA(VLOOKUP((ROW(C29)-15),'List of tables'!$A$4:$E$2137,5,FALSE))," ",VLOOKUP((ROW(C29)-15),'List of tables'!$A$4:$E$2137,5,FALSE))</f>
        <v>London to LSOA</v>
      </c>
      <c r="D29" s="23" t="str">
        <f>IF(ISNA(VLOOKUP((ROW(D29)-15),'List of tables'!$A$4:$H$2136,6,FALSE))," ",VLOOKUP((ROW(D29)-15),'List of tables'!$A$4:$H$2136,6,FALSE))</f>
        <v>All usual residents</v>
      </c>
      <c r="E29" s="15">
        <f>IF(ISNA(VLOOKUP((ROW(E29)-15),'List of tables'!$A$4:$H$2136,7,FALSE))," ",VLOOKUP((ROW(E29)-15),'List of tables'!$A$4:$H$2136,7,FALSE))</f>
        <v>41452</v>
      </c>
      <c r="F29" s="6" t="s">
        <v>12</v>
      </c>
    </row>
    <row r="30" spans="1:6" ht="15.75">
      <c r="A30" s="30" t="str">
        <f>IF(ISNA(VLOOKUP((ROW(A30)-15),'List of tables'!$A$4:$H$2136,2,FALSE))," ",VLOOKUP((ROW(A30)-15),'List of tables'!$A$4:$H$2136,2,FALSE))</f>
        <v>CT0082</v>
      </c>
      <c r="B30" s="23" t="str">
        <f>IF(ISNA(VLOOKUP((ROW(B30)-15),'List of tables'!$A$4:$H$2136,3,FALSE))," ",VLOOKUP((ROW(B30)-15),'List of tables'!$A$4:$H$2136,3,FALSE))</f>
        <v>Household type (selected categories) by number of dependent children in household aged 0 to 15 years old by hours worked of parents (workers in generation 1 in family)</v>
      </c>
      <c r="C30" s="23" t="str">
        <f>IF(ISNA(VLOOKUP((ROW(C30)-15),'List of tables'!$A$4:$E$2137,5,FALSE))," ",VLOOKUP((ROW(C30)-15),'List of tables'!$A$4:$E$2137,5,FALSE))</f>
        <v>London boroughs - 2011 Census merged LA</v>
      </c>
      <c r="D30" s="23" t="str">
        <f>IF(ISNA(VLOOKUP((ROW(D30)-15),'List of tables'!$A$4:$H$2136,6,FALSE))," ",VLOOKUP((ROW(D30)-15),'List of tables'!$A$4:$H$2136,6,FALSE))</f>
        <v>All households</v>
      </c>
      <c r="E30" s="15">
        <f>IF(ISNA(VLOOKUP((ROW(E30)-15),'List of tables'!$A$4:$H$2136,7,FALSE))," ",VLOOKUP((ROW(E30)-15),'List of tables'!$A$4:$H$2136,7,FALSE))</f>
        <v>41495</v>
      </c>
      <c r="F30" s="6" t="s">
        <v>12</v>
      </c>
    </row>
    <row r="31" spans="1:6" ht="15.75">
      <c r="A31" s="30" t="str">
        <f>IF(ISNA(VLOOKUP((ROW(A31)-15),'List of tables'!$A$4:$H$2136,2,FALSE))," ",VLOOKUP((ROW(A31)-15),'List of tables'!$A$4:$H$2136,2,FALSE))</f>
        <v>CT0088</v>
      </c>
      <c r="B31" s="23" t="str">
        <f>IF(ISNA(VLOOKUP((ROW(B31)-15),'List of tables'!$A$4:$H$2136,3,FALSE))," ",VLOOKUP((ROW(B31)-15),'List of tables'!$A$4:$H$2136,3,FALSE))</f>
        <v>Religion (flat)</v>
      </c>
      <c r="C31" s="23" t="str">
        <f>IF(ISNA(VLOOKUP((ROW(C31)-15),'List of tables'!$A$4:$E$2137,5,FALSE))," ",VLOOKUP((ROW(C31)-15),'List of tables'!$A$4:$E$2137,5,FALSE))</f>
        <v>London region to LSOA</v>
      </c>
      <c r="D31" s="23" t="str">
        <f>IF(ISNA(VLOOKUP((ROW(D31)-15),'List of tables'!$A$4:$H$2136,6,FALSE))," ",VLOOKUP((ROW(D31)-15),'List of tables'!$A$4:$H$2136,6,FALSE))</f>
        <v>All usual residents</v>
      </c>
      <c r="E31" s="15">
        <f>IF(ISNA(VLOOKUP((ROW(E31)-15),'List of tables'!$A$4:$H$2136,7,FALSE))," ",VLOOKUP((ROW(E31)-15),'List of tables'!$A$4:$H$2136,7,FALSE))</f>
        <v>41520</v>
      </c>
      <c r="F31" s="6" t="s">
        <v>12</v>
      </c>
    </row>
    <row r="32" spans="1:6" ht="15.75">
      <c r="A32" s="30" t="str">
        <f>IF(ISNA(VLOOKUP((ROW(A32)-15),'List of tables'!$A$4:$H$2136,2,FALSE))," ",VLOOKUP((ROW(A32)-15),'List of tables'!$A$4:$H$2136,2,FALSE))</f>
        <v>CT0089</v>
      </c>
      <c r="B32" s="23" t="str">
        <f>IF(ISNA(VLOOKUP((ROW(B32)-15),'List of tables'!$A$4:$H$2136,3,FALSE))," ",VLOOKUP((ROW(B32)-15),'List of tables'!$A$4:$H$2136,3,FALSE))</f>
        <v>Household composition (one person household only) by hours worked</v>
      </c>
      <c r="C32" s="23" t="str">
        <f>IF(ISNA(VLOOKUP((ROW(C32)-15),'List of tables'!$A$4:$E$2137,5,FALSE))," ",VLOOKUP((ROW(C32)-15),'List of tables'!$A$4:$E$2137,5,FALSE))</f>
        <v>London boroughs - merged LAs</v>
      </c>
      <c r="D32" s="23" t="str">
        <f>IF(ISNA(VLOOKUP((ROW(D32)-15),'List of tables'!$A$4:$H$2136,6,FALSE))," ",VLOOKUP((ROW(D32)-15),'List of tables'!$A$4:$H$2136,6,FALSE))</f>
        <v>One person households</v>
      </c>
      <c r="E32" s="15">
        <f>IF(ISNA(VLOOKUP((ROW(E32)-15),'List of tables'!$A$4:$H$2136,7,FALSE))," ",VLOOKUP((ROW(E32)-15),'List of tables'!$A$4:$H$2136,7,FALSE))</f>
        <v>41507</v>
      </c>
      <c r="F32" s="6" t="s">
        <v>12</v>
      </c>
    </row>
    <row r="33" spans="1:6" ht="15.75">
      <c r="A33" s="30" t="str">
        <f>IF(ISNA(VLOOKUP((ROW(A33)-15),'List of tables'!$A$4:$H$2136,2,FALSE))," ",VLOOKUP((ROW(A33)-15),'List of tables'!$A$4:$H$2136,2,FALSE))</f>
        <v>CT0090</v>
      </c>
      <c r="B33" s="23" t="str">
        <f>IF(ISNA(VLOOKUP((ROW(B33)-15),'List of tables'!$A$4:$H$2136,3,FALSE))," ",VLOOKUP((ROW(B33)-15),'List of tables'!$A$4:$H$2136,3,FALSE))</f>
        <v>Country of Birth (countries of the Commonwealth excluding the UK) by Passport held (non UK passport held only)</v>
      </c>
      <c r="C33" s="23" t="str">
        <f>IF(ISNA(VLOOKUP((ROW(C33)-15),'List of tables'!$A$4:$E$2137,5,FALSE))," ",VLOOKUP((ROW(C33)-15),'List of tables'!$A$4:$E$2137,5,FALSE))</f>
        <v>Parlycons in England and Wales</v>
      </c>
      <c r="D33" s="23" t="str">
        <f>IF(ISNA(VLOOKUP((ROW(D33)-15),'List of tables'!$A$4:$H$2136,6,FALSE))," ",VLOOKUP((ROW(D33)-15),'List of tables'!$A$4:$H$2136,6,FALSE))</f>
        <v>All usual residents aged 18 or over born in the countries of the Commonwealth (excluding the UK) holding a non-UK passport</v>
      </c>
      <c r="E33" s="15">
        <f>IF(ISNA(VLOOKUP((ROW(E33)-15),'List of tables'!$A$4:$H$2136,7,FALSE))," ",VLOOKUP((ROW(E33)-15),'List of tables'!$A$4:$H$2136,7,FALSE))</f>
        <v>41520</v>
      </c>
      <c r="F33" s="6" t="s">
        <v>12</v>
      </c>
    </row>
    <row r="34" spans="1:6" ht="15.75">
      <c r="A34" s="30" t="str">
        <f>IF(ISNA(VLOOKUP((ROW(A34)-15),'List of tables'!$A$4:$H$2136,2,FALSE))," ",VLOOKUP((ROW(A34)-15),'List of tables'!$A$4:$H$2136,2,FALSE))</f>
        <v>CT0091</v>
      </c>
      <c r="B34" s="23" t="str">
        <f>IF(ISNA(VLOOKUP((ROW(B34)-15),'List of tables'!$A$4:$H$2136,3,FALSE))," ",VLOOKUP((ROW(B34)-15),'List of tables'!$A$4:$H$2136,3,FALSE))</f>
        <v>Accommodation type by age by tenure by number of bedrooms</v>
      </c>
      <c r="C34" s="23" t="str">
        <f>IF(ISNA(VLOOKUP((ROW(C34)-15),'List of tables'!$A$4:$E$2137,5,FALSE))," ",VLOOKUP((ROW(C34)-15),'List of tables'!$A$4:$E$2137,5,FALSE))</f>
        <v>England and Wales, England, Wales, London Boroughs</v>
      </c>
      <c r="D34" s="23" t="str">
        <f>IF(ISNA(VLOOKUP((ROW(D34)-15),'List of tables'!$A$4:$H$2136,6,FALSE))," ",VLOOKUP((ROW(D34)-15),'List of tables'!$A$4:$H$2136,6,FALSE))</f>
        <v>All usual residents in households</v>
      </c>
      <c r="E34" s="15">
        <f>IF(ISNA(VLOOKUP((ROW(E34)-15),'List of tables'!$A$4:$H$2136,7,FALSE))," ",VLOOKUP((ROW(E34)-15),'List of tables'!$A$4:$H$2136,7,FALSE))</f>
        <v>41563</v>
      </c>
      <c r="F34" s="6" t="s">
        <v>12</v>
      </c>
    </row>
    <row r="35" spans="1:6" ht="15.75">
      <c r="A35" s="30" t="str">
        <f>IF(ISNA(VLOOKUP((ROW(A35)-15),'List of tables'!$A$4:$H$2136,2,FALSE))," ",VLOOKUP((ROW(A35)-15),'List of tables'!$A$4:$H$2136,2,FALSE))</f>
        <v>CT0093</v>
      </c>
      <c r="B35" s="23" t="str">
        <f>IF(ISNA(VLOOKUP((ROW(B35)-15),'List of tables'!$A$4:$H$2136,3,FALSE))," ",VLOOKUP((ROW(B35)-15),'List of tables'!$A$4:$H$2136,3,FALSE))</f>
        <v>Sex by age by ethnic group by NS-SeC</v>
      </c>
      <c r="C35" s="23" t="str">
        <f>IF(ISNA(VLOOKUP((ROW(C35)-15),'List of tables'!$A$4:$E$2137,5,FALSE))," ",VLOOKUP((ROW(C35)-15),'List of tables'!$A$4:$E$2137,5,FALSE))</f>
        <v>Selected Census Merged Wards in London and East of England</v>
      </c>
      <c r="D35" s="23" t="str">
        <f>IF(ISNA(VLOOKUP((ROW(D35)-15),'List of tables'!$A$4:$H$2136,6,FALSE))," ",VLOOKUP((ROW(D35)-15),'List of tables'!$A$4:$H$2136,6,FALSE))</f>
        <v>All usual residents aged 16 to 64</v>
      </c>
      <c r="E35" s="15">
        <f>IF(ISNA(VLOOKUP((ROW(E35)-15),'List of tables'!$A$4:$H$2136,7,FALSE))," ",VLOOKUP((ROW(E35)-15),'List of tables'!$A$4:$H$2136,7,FALSE))</f>
        <v>41697</v>
      </c>
      <c r="F35" s="6" t="s">
        <v>12</v>
      </c>
    </row>
    <row r="36" spans="1:6" ht="15.75">
      <c r="A36" s="30" t="str">
        <f>IF(ISNA(VLOOKUP((ROW(A36)-15),'List of tables'!$A$4:$H$2136,2,FALSE))," ",VLOOKUP((ROW(A36)-15),'List of tables'!$A$4:$H$2136,2,FALSE))</f>
        <v>CT0095</v>
      </c>
      <c r="B36" s="23" t="str">
        <f>IF(ISNA(VLOOKUP((ROW(B36)-15),'List of tables'!$A$4:$H$2136,3,FALSE))," ",VLOOKUP((ROW(B36)-15),'List of tables'!$A$4:$H$2136,3,FALSE))</f>
        <v>Sex by age by age of arrival in the UK by ethnic group</v>
      </c>
      <c r="C36" s="23" t="str">
        <f>IF(ISNA(VLOOKUP((ROW(C36)-15),'List of tables'!$A$4:$E$2137,5,FALSE))," ",VLOOKUP((ROW(C36)-15),'List of tables'!$A$4:$E$2137,5,FALSE))</f>
        <v>Specified geography: Four local authorities (E06000031 Peterborough, E10000003 Cambridgeshire, E10000020 Norfolk, E10000029 Suffolk) + three 2011 Census merged wards (E36003394 Royston Heath, E36003395 Royston Meridian and E36003396 Royston Palace)</v>
      </c>
      <c r="D36" s="23" t="str">
        <f>IF(ISNA(VLOOKUP((ROW(D36)-15),'List of tables'!$A$4:$H$2136,6,FALSE))," ",VLOOKUP((ROW(D36)-15),'List of tables'!$A$4:$H$2136,6,FALSE))</f>
        <v>All usual residents aged 16 to 35</v>
      </c>
      <c r="E36" s="15">
        <f>IF(ISNA(VLOOKUP((ROW(E36)-15),'List of tables'!$A$4:$H$2136,7,FALSE))," ",VLOOKUP((ROW(E36)-15),'List of tables'!$A$4:$H$2136,7,FALSE))</f>
        <v>41697</v>
      </c>
      <c r="F36" s="6" t="s">
        <v>12</v>
      </c>
    </row>
    <row r="37" spans="1:6" ht="15.75">
      <c r="A37" s="30" t="str">
        <f>IF(ISNA(VLOOKUP((ROW(A37)-15),'List of tables'!$A$4:$H$2136,2,FALSE))," ",VLOOKUP((ROW(A37)-15),'List of tables'!$A$4:$H$2136,2,FALSE))</f>
        <v>CT0098</v>
      </c>
      <c r="B37" s="23" t="str">
        <f>IF(ISNA(VLOOKUP((ROW(B37)-15),'List of tables'!$A$4:$H$2136,3,FALSE))," ",VLOOKUP((ROW(B37)-15),'List of tables'!$A$4:$H$2136,3,FALSE))</f>
        <v>Accommodation type by tenure by number of bedrooms</v>
      </c>
      <c r="C37" s="23" t="str">
        <f>IF(ISNA(VLOOKUP((ROW(C37)-15),'List of tables'!$A$4:$E$2137,5,FALSE))," ",VLOOKUP((ROW(C37)-15),'List of tables'!$A$4:$E$2137,5,FALSE))</f>
        <v>England and Wales, England, Wales, London Boroughs</v>
      </c>
      <c r="D37" s="23" t="str">
        <f>IF(ISNA(VLOOKUP((ROW(D37)-15),'List of tables'!$A$4:$H$2136,6,FALSE))," ",VLOOKUP((ROW(D37)-15),'List of tables'!$A$4:$H$2136,6,FALSE))</f>
        <v>All households</v>
      </c>
      <c r="E37" s="15">
        <f>IF(ISNA(VLOOKUP((ROW(E37)-15),'List of tables'!$A$4:$H$2136,7,FALSE))," ",VLOOKUP((ROW(E37)-15),'List of tables'!$A$4:$H$2136,7,FALSE))</f>
        <v>41563</v>
      </c>
      <c r="F37" s="6" t="s">
        <v>12</v>
      </c>
    </row>
    <row r="38" spans="1:6" ht="15.75">
      <c r="A38" s="30" t="str">
        <f>IF(ISNA(VLOOKUP((ROW(A38)-15),'List of tables'!$A$4:$H$2136,2,FALSE))," ",VLOOKUP((ROW(A38)-15),'List of tables'!$A$4:$H$2136,2,FALSE))</f>
        <v>CT0099</v>
      </c>
      <c r="B38" s="23" t="str">
        <f>IF(ISNA(VLOOKUP((ROW(B38)-15),'List of tables'!$A$4:$H$2136,3,FALSE))," ",VLOOKUP((ROW(B38)-15),'List of tables'!$A$4:$H$2136,3,FALSE))</f>
        <v xml:space="preserve"> Sex by occupation (4 digits) by economic activity (economically active only)</v>
      </c>
      <c r="C38" s="23" t="str">
        <f>IF(ISNA(VLOOKUP((ROW(C38)-15),'List of tables'!$A$4:$E$2137,5,FALSE))," ",VLOOKUP((ROW(C38)-15),'List of tables'!$A$4:$E$2137,5,FALSE))</f>
        <v>England and Wales</v>
      </c>
      <c r="D38" s="23" t="str">
        <f>IF(ISNA(VLOOKUP((ROW(D38)-15),'List of tables'!$A$4:$H$2136,6,FALSE))," ",VLOOKUP((ROW(D38)-15),'List of tables'!$A$4:$H$2136,6,FALSE))</f>
        <v>All usual residents aged 16 or over in employment the week before the Census</v>
      </c>
      <c r="E38" s="15" t="str">
        <f>IF(ISNA(VLOOKUP((ROW(E38)-15),'List of tables'!$A$4:$H$2136,7,FALSE))," ",VLOOKUP((ROW(E38)-15),'List of tables'!$A$4:$H$2136,7,FALSE))</f>
        <v>customer only 18/10/2013</v>
      </c>
      <c r="F38" s="6" t="s">
        <v>12</v>
      </c>
    </row>
    <row r="39" spans="1:6" ht="15">
      <c r="A39" s="30" t="str">
        <f>IF(ISNA(VLOOKUP((ROW(A39)-15),'List of tables'!$A$4:$H$2136,2,FALSE))," ",VLOOKUP((ROW(A39)-15),'List of tables'!$A$4:$H$2136,2,FALSE))</f>
        <v>CT0100</v>
      </c>
      <c r="B39" s="23" t="str">
        <f>IF(ISNA(VLOOKUP((ROW(B39)-15),'List of tables'!$A$4:$H$2136,3,FALSE))," ",VLOOKUP((ROW(B39)-15),'List of tables'!$A$4:$H$2136,3,FALSE))</f>
        <v>Accommodation type by tenure by number of rooms by car or van availability</v>
      </c>
      <c r="C39" s="23" t="str">
        <f>IF(ISNA(VLOOKUP((ROW(C39)-15),'List of tables'!$A$4:$E$2137,5,FALSE))," ",VLOOKUP((ROW(C39)-15),'List of tables'!$A$4:$E$2137,5,FALSE))</f>
        <v>National to Local Authority - merged Las</v>
      </c>
      <c r="D39" s="23" t="str">
        <f>IF(ISNA(VLOOKUP((ROW(D39)-15),'List of tables'!$A$4:$H$2136,6,FALSE))," ",VLOOKUP((ROW(D39)-15),'List of tables'!$A$4:$H$2136,6,FALSE))</f>
        <v>All Households (excluding caravans or other mobile or temporary structures)</v>
      </c>
      <c r="E39" s="5">
        <f>IF(ISNA(VLOOKUP((ROW(E39)-15),'List of tables'!$A$4:$H$2136,7,FALSE))," ",VLOOKUP((ROW(E39)-15),'List of tables'!$A$4:$H$2136,7,FALSE))</f>
        <v>41612</v>
      </c>
      <c r="F39" s="6" t="s">
        <v>12</v>
      </c>
    </row>
    <row r="40" spans="1:6" ht="15">
      <c r="A40" s="30" t="str">
        <f>IF(ISNA(VLOOKUP((ROW(A40)-15),'List of tables'!$A$4:$H$2136,2,FALSE))," ",VLOOKUP((ROW(A40)-15),'List of tables'!$A$4:$H$2136,2,FALSE))</f>
        <v>CT0101</v>
      </c>
      <c r="B40" s="23" t="str">
        <f>IF(ISNA(VLOOKUP((ROW(B40)-15),'List of tables'!$A$4:$H$2136,3,FALSE))," ",VLOOKUP((ROW(B40)-15),'List of tables'!$A$4:$H$2136,3,FALSE))</f>
        <v>Age by occupancy rating (bedrooms) by tenure</v>
      </c>
      <c r="C40" s="23" t="str">
        <f>IF(ISNA(VLOOKUP((ROW(C40)-15),'List of tables'!$A$4:$E$2137,5,FALSE))," ",VLOOKUP((ROW(C40)-15),'List of tables'!$A$4:$E$2137,5,FALSE))</f>
        <v>National to Regions</v>
      </c>
      <c r="D40" s="23" t="str">
        <f>IF(ISNA(VLOOKUP((ROW(D40)-15),'List of tables'!$A$4:$H$2136,6,FALSE))," ",VLOOKUP((ROW(D40)-15),'List of tables'!$A$4:$H$2136,6,FALSE))</f>
        <v>All Household Reference Persons aged 16 or over</v>
      </c>
      <c r="E40" s="5" t="str">
        <f>IF(ISNA(VLOOKUP((ROW(E40)-15),'List of tables'!$A$4:$H$2136,7,FALSE))," ",VLOOKUP((ROW(E40)-15),'List of tables'!$A$4:$H$2136,7,FALSE))</f>
        <v>Customer only : 16/09/2013</v>
      </c>
      <c r="F40" s="6" t="s">
        <v>12</v>
      </c>
    </row>
    <row r="41" spans="1:6" ht="15">
      <c r="A41" s="30" t="str">
        <f>IF(ISNA(VLOOKUP((ROW(A41)-15),'List of tables'!$A$4:$H$2136,2,FALSE))," ",VLOOKUP((ROW(A41)-15),'List of tables'!$A$4:$H$2136,2,FALSE))</f>
        <v>CT0103</v>
      </c>
      <c r="B41" s="23" t="str">
        <f>IF(ISNA(VLOOKUP((ROW(B41)-15),'List of tables'!$A$4:$H$2136,3,FALSE))," ",VLOOKUP((ROW(B41)-15),'List of tables'!$A$4:$H$2136,3,FALSE))</f>
        <v>Accommodation type by tenure by number of rooms by car or van availability</v>
      </c>
      <c r="C41" s="23" t="str">
        <f>IF(ISNA(VLOOKUP((ROW(C41)-15),'List of tables'!$A$4:$E$2137,5,FALSE))," ",VLOOKUP((ROW(C41)-15),'List of tables'!$A$4:$E$2137,5,FALSE))</f>
        <v>National to 2011 Census merged wards</v>
      </c>
      <c r="D41" s="23" t="str">
        <f>IF(ISNA(VLOOKUP((ROW(D41)-15),'List of tables'!$A$4:$H$2136,6,FALSE))," ",VLOOKUP((ROW(D41)-15),'List of tables'!$A$4:$H$2136,6,FALSE))</f>
        <v>All Households (excluding caravans or other mobile or temporary structures)</v>
      </c>
      <c r="E41" s="5">
        <f>IF(ISNA(VLOOKUP((ROW(E41)-15),'List of tables'!$A$4:$H$2136,7,FALSE))," ",VLOOKUP((ROW(E41)-15),'List of tables'!$A$4:$H$2136,7,FALSE))</f>
        <v>41612</v>
      </c>
      <c r="F41" s="6" t="s">
        <v>12</v>
      </c>
    </row>
    <row r="42" spans="1:6" ht="15">
      <c r="A42" s="30" t="str">
        <f>IF(ISNA(VLOOKUP((ROW(A42)-15),'List of tables'!$A$4:$H$2136,2,FALSE))," ",VLOOKUP((ROW(A42)-15),'List of tables'!$A$4:$H$2136,2,FALSE))</f>
        <v>CT0104</v>
      </c>
      <c r="B42" s="23" t="str">
        <f>IF(ISNA(VLOOKUP((ROW(B42)-15),'List of tables'!$A$4:$H$2136,3,FALSE))," ",VLOOKUP((ROW(B42)-15),'List of tables'!$A$4:$H$2136,3,FALSE))</f>
        <v>Economic activity</v>
      </c>
      <c r="C42" s="23" t="str">
        <f>IF(ISNA(VLOOKUP((ROW(C42)-15),'List of tables'!$A$4:$E$2137,5,FALSE))," ",VLOOKUP((ROW(C42)-15),'List of tables'!$A$4:$E$2137,5,FALSE))</f>
        <v>National to Ward</v>
      </c>
      <c r="D42" s="23" t="str">
        <f>IF(ISNA(VLOOKUP((ROW(D42)-15),'List of tables'!$A$4:$H$2136,6,FALSE))," ",VLOOKUP((ROW(D42)-15),'List of tables'!$A$4:$H$2136,6,FALSE))</f>
        <v>All usual residents aged 16 to 64</v>
      </c>
      <c r="E42" s="5">
        <f>IF(ISNA(VLOOKUP((ROW(E42)-15),'List of tables'!$A$4:$H$2136,7,FALSE))," ",VLOOKUP((ROW(E42)-15),'List of tables'!$A$4:$H$2136,7,FALSE))</f>
        <v>41548</v>
      </c>
      <c r="F42" s="6" t="s">
        <v>12</v>
      </c>
    </row>
    <row r="43" spans="1:6" ht="15">
      <c r="A43" s="30" t="str">
        <f>IF(ISNA(VLOOKUP((ROW(A43)-15),'List of tables'!$A$4:$H$2136,2,FALSE))," ",VLOOKUP((ROW(A43)-15),'List of tables'!$A$4:$H$2136,2,FALSE))</f>
        <v>CT0105</v>
      </c>
      <c r="B43" s="23" t="str">
        <f>IF(ISNA(VLOOKUP((ROW(B43)-15),'List of tables'!$A$4:$H$2136,3,FALSE))," ",VLOOKUP((ROW(B43)-15),'List of tables'!$A$4:$H$2136,3,FALSE))</f>
        <v>Highest level of qualifications and students</v>
      </c>
      <c r="C43" s="23" t="str">
        <f>IF(ISNA(VLOOKUP((ROW(C43)-15),'List of tables'!$A$4:$E$2137,5,FALSE))," ",VLOOKUP((ROW(C43)-15),'List of tables'!$A$4:$E$2137,5,FALSE))</f>
        <v>National to Ward</v>
      </c>
      <c r="D43" s="23" t="str">
        <f>IF(ISNA(VLOOKUP((ROW(D43)-15),'List of tables'!$A$4:$H$2136,6,FALSE))," ",VLOOKUP((ROW(D43)-15),'List of tables'!$A$4:$H$2136,6,FALSE))</f>
        <v>All usual residents aged 16 to 64</v>
      </c>
      <c r="E43" s="5">
        <f>IF(ISNA(VLOOKUP((ROW(E43)-15),'List of tables'!$A$4:$H$2136,7,FALSE))," ",VLOOKUP((ROW(E43)-15),'List of tables'!$A$4:$H$2136,7,FALSE))</f>
        <v>41548</v>
      </c>
      <c r="F43" s="6" t="s">
        <v>12</v>
      </c>
    </row>
    <row r="44" spans="1:6" ht="15">
      <c r="A44" s="30" t="str">
        <f>IF(ISNA(VLOOKUP((ROW(A44)-15),'List of tables'!$A$4:$H$2136,2,FALSE))," ",VLOOKUP((ROW(A44)-15),'List of tables'!$A$4:$H$2136,2,FALSE))</f>
        <v>CT0106</v>
      </c>
      <c r="B44" s="23" t="str">
        <f>IF(ISNA(VLOOKUP((ROW(B44)-15),'List of tables'!$A$4:$H$2136,3,FALSE))," ",VLOOKUP((ROW(B44)-15),'List of tables'!$A$4:$H$2136,3,FALSE))</f>
        <v>Ethnic group by country of birth by sex by age</v>
      </c>
      <c r="C44" s="23" t="str">
        <f>IF(ISNA(VLOOKUP((ROW(C44)-15),'List of tables'!$A$4:$E$2137,5,FALSE))," ",VLOOKUP((ROW(C44)-15),'List of tables'!$A$4:$E$2137,5,FALSE))</f>
        <v>Four local authorities (E06000031 Peterborough, E10000003 Cambridgeshire, E10000020 Norfolk, E10000029 Suffolk) + three 2011 Census merged wards (E36003394 Royston Heath, E36003395 Royston Meridian and E36003396 Royston Palace)</v>
      </c>
      <c r="D44" s="23" t="str">
        <f>IF(ISNA(VLOOKUP((ROW(D44)-15),'List of tables'!$A$4:$H$2136,6,FALSE))," ",VLOOKUP((ROW(D44)-15),'List of tables'!$A$4:$H$2136,6,FALSE))</f>
        <v>All usual residents aged 16 to 35</v>
      </c>
      <c r="E44" s="5">
        <f>IF(ISNA(VLOOKUP((ROW(E44)-15),'List of tables'!$A$4:$H$2136,7,FALSE))," ",VLOOKUP((ROW(E44)-15),'List of tables'!$A$4:$H$2136,7,FALSE))</f>
        <v>41697</v>
      </c>
      <c r="F44" s="6" t="s">
        <v>12</v>
      </c>
    </row>
    <row r="45" spans="1:6" ht="15">
      <c r="A45" s="30" t="str">
        <f>IF(ISNA(VLOOKUP((ROW(A45)-15),'List of tables'!$A$4:$H$2136,2,FALSE))," ",VLOOKUP((ROW(A45)-15),'List of tables'!$A$4:$H$2136,2,FALSE))</f>
        <v>CT0107</v>
      </c>
      <c r="B45" s="23" t="str">
        <f>IF(ISNA(VLOOKUP((ROW(B45)-15),'List of tables'!$A$4:$H$2136,3,FALSE))," ",VLOOKUP((ROW(B45)-15),'List of tables'!$A$4:$H$2136,3,FALSE))</f>
        <v>Sex and country of birth of parent(s) by sex (of dependent children) by sex of oldest sibling(s)</v>
      </c>
      <c r="C45" s="23" t="str">
        <f>IF(ISNA(VLOOKUP((ROW(C45)-15),'List of tables'!$A$4:$E$2137,5,FALSE))," ",VLOOKUP((ROW(C45)-15),'List of tables'!$A$4:$E$2137,5,FALSE))</f>
        <v>National to regions</v>
      </c>
      <c r="D45" s="23" t="str">
        <f>IF(ISNA(VLOOKUP((ROW(D45)-15),'List of tables'!$A$4:$H$2136,6,FALSE))," ",VLOOKUP((ROW(D45)-15),'List of tables'!$A$4:$H$2136,6,FALSE))</f>
        <v>All families with dependent children</v>
      </c>
      <c r="E45" s="5">
        <f>IF(ISNA(VLOOKUP((ROW(E45)-15),'List of tables'!$A$4:$H$2136,7,FALSE))," ",VLOOKUP((ROW(E45)-15),'List of tables'!$A$4:$H$2136,7,FALSE))</f>
        <v>41628</v>
      </c>
      <c r="F45" s="6" t="s">
        <v>12</v>
      </c>
    </row>
    <row r="46" spans="1:6" ht="15">
      <c r="A46" s="30" t="str">
        <f>IF(ISNA(VLOOKUP((ROW(A46)-15),'List of tables'!$A$4:$H$2136,2,FALSE))," ",VLOOKUP((ROW(A46)-15),'List of tables'!$A$4:$H$2136,2,FALSE))</f>
        <v>CT0108</v>
      </c>
      <c r="B46" s="23" t="str">
        <f>IF(ISNA(VLOOKUP((ROW(B46)-15),'List of tables'!$A$4:$H$2136,3,FALSE))," ",VLOOKUP((ROW(B46)-15),'List of tables'!$A$4:$H$2136,3,FALSE))</f>
        <v>Age by family status by living arrangements</v>
      </c>
      <c r="C46" s="23" t="str">
        <f>IF(ISNA(VLOOKUP((ROW(C46)-15),'List of tables'!$A$4:$E$2137,5,FALSE))," ",VLOOKUP((ROW(C46)-15),'List of tables'!$A$4:$E$2137,5,FALSE))</f>
        <v xml:space="preserve"> National to 2011 Census merged local authorities</v>
      </c>
      <c r="D46" s="23" t="str">
        <f>IF(ISNA(VLOOKUP((ROW(D46)-15),'List of tables'!$A$4:$H$2136,6,FALSE))," ",VLOOKUP((ROW(D46)-15),'List of tables'!$A$4:$H$2136,6,FALSE))</f>
        <v>All usual residents aged 18 or over living in households</v>
      </c>
      <c r="E46" s="5">
        <f>IF(ISNA(VLOOKUP((ROW(E46)-15),'List of tables'!$A$4:$H$2136,7,FALSE))," ",VLOOKUP((ROW(E46)-15),'List of tables'!$A$4:$H$2136,7,FALSE))</f>
        <v>41654</v>
      </c>
      <c r="F46" s="6" t="s">
        <v>12</v>
      </c>
    </row>
    <row r="47" spans="1:6" ht="15">
      <c r="A47" s="30" t="str">
        <f>IF(ISNA(VLOOKUP((ROW(A47)-15),'List of tables'!$A$4:$H$2136,2,FALSE))," ",VLOOKUP((ROW(A47)-15),'List of tables'!$A$4:$H$2136,2,FALSE))</f>
        <v>CT0109</v>
      </c>
      <c r="B47" s="23" t="str">
        <f>IF(ISNA(VLOOKUP((ROW(B47)-15),'List of tables'!$A$4:$H$2136,3,FALSE))," ",VLOOKUP((ROW(B47)-15),'List of tables'!$A$4:$H$2136,3,FALSE))</f>
        <v>Sex by age by ethnic groups (18 groups)</v>
      </c>
      <c r="C47" s="23" t="str">
        <f>IF(ISNA(VLOOKUP((ROW(C47)-15),'List of tables'!$A$4:$E$2137,5,FALSE))," ",VLOOKUP((ROW(C47)-15),'List of tables'!$A$4:$E$2137,5,FALSE))</f>
        <v>London boroughs</v>
      </c>
      <c r="D47" s="23" t="str">
        <f>IF(ISNA(VLOOKUP((ROW(D47)-15),'List of tables'!$A$4:$H$2136,6,FALSE))," ",VLOOKUP((ROW(D47)-15),'List of tables'!$A$4:$H$2136,6,FALSE))</f>
        <v>All usual residents</v>
      </c>
      <c r="E47" s="5">
        <f>IF(ISNA(VLOOKUP((ROW(E47)-15),'List of tables'!$A$4:$H$2136,7,FALSE))," ",VLOOKUP((ROW(E47)-15),'List of tables'!$A$4:$H$2136,7,FALSE))</f>
        <v>41543</v>
      </c>
      <c r="F47" s="6" t="s">
        <v>12</v>
      </c>
    </row>
    <row r="48" spans="1:6" ht="15">
      <c r="A48" s="30" t="str">
        <f>IF(ISNA(VLOOKUP((ROW(A48)-15),'List of tables'!$A$4:$H$2136,2,FALSE))," ",VLOOKUP((ROW(A48)-15),'List of tables'!$A$4:$H$2136,2,FALSE))</f>
        <v>CT0110</v>
      </c>
      <c r="B48" s="23" t="str">
        <f>IF(ISNA(VLOOKUP((ROW(B48)-15),'List of tables'!$A$4:$H$2136,3,FALSE))," ",VLOOKUP((ROW(B48)-15),'List of tables'!$A$4:$H$2136,3,FALSE))</f>
        <v>Accommodation type by tenure by number of bedrooms by car or van availability</v>
      </c>
      <c r="C48" s="23" t="str">
        <f>IF(ISNA(VLOOKUP((ROW(C48)-15),'List of tables'!$A$4:$E$2137,5,FALSE))," ",VLOOKUP((ROW(C48)-15),'List of tables'!$A$4:$E$2137,5,FALSE))</f>
        <v>National to 2011 Census merged local authorities</v>
      </c>
      <c r="D48" s="23" t="str">
        <f>IF(ISNA(VLOOKUP((ROW(D48)-15),'List of tables'!$A$4:$H$2136,6,FALSE))," ",VLOOKUP((ROW(D48)-15),'List of tables'!$A$4:$H$2136,6,FALSE))</f>
        <v>All Households (excluding caravans or other mobile or temporary structures)</v>
      </c>
      <c r="E48" s="5">
        <f>IF(ISNA(VLOOKUP((ROW(E48)-15),'List of tables'!$A$4:$H$2136,7,FALSE))," ",VLOOKUP((ROW(E48)-15),'List of tables'!$A$4:$H$2136,7,FALSE))</f>
        <v>41612</v>
      </c>
      <c r="F48" s="6" t="s">
        <v>12</v>
      </c>
    </row>
    <row r="49" spans="1:6" ht="15">
      <c r="A49" s="30" t="str">
        <f>IF(ISNA(VLOOKUP((ROW(A49)-15),'List of tables'!$A$4:$H$2136,2,FALSE))," ",VLOOKUP((ROW(A49)-15),'List of tables'!$A$4:$H$2136,2,FALSE))</f>
        <v>CT0111</v>
      </c>
      <c r="B49" s="23" t="str">
        <f>IF(ISNA(VLOOKUP((ROW(B49)-15),'List of tables'!$A$4:$H$2136,3,FALSE))," ",VLOOKUP((ROW(B49)-15),'List of tables'!$A$4:$H$2136,3,FALSE))</f>
        <v>Passport held</v>
      </c>
      <c r="C49" s="23" t="str">
        <f>IF(ISNA(VLOOKUP((ROW(C49)-15),'List of tables'!$A$4:$E$2137,5,FALSE))," ",VLOOKUP((ROW(C49)-15),'List of tables'!$A$4:$E$2137,5,FALSE))</f>
        <v>England and Wales</v>
      </c>
      <c r="D49" s="23" t="str">
        <f>IF(ISNA(VLOOKUP((ROW(D49)-15),'List of tables'!$A$4:$H$2136,6,FALSE))," ",VLOOKUP((ROW(D49)-15),'List of tables'!$A$4:$H$2136,6,FALSE))</f>
        <v>All usual residents, aged 25 to 64, arrived in UK 2001-2011</v>
      </c>
      <c r="E49" s="5">
        <f>IF(ISNA(VLOOKUP((ROW(E49)-15),'List of tables'!$A$4:$H$2136,7,FALSE))," ",VLOOKUP((ROW(E49)-15),'List of tables'!$A$4:$H$2136,7,FALSE))</f>
        <v>41614</v>
      </c>
      <c r="F49" s="6" t="s">
        <v>12</v>
      </c>
    </row>
    <row r="50" spans="1:6" ht="15">
      <c r="A50" s="30" t="str">
        <f>IF(ISNA(VLOOKUP((ROW(A50)-15),'List of tables'!$A$4:$H$2136,2,FALSE))," ",VLOOKUP((ROW(A50)-15),'List of tables'!$A$4:$H$2136,2,FALSE))</f>
        <v>CT0112</v>
      </c>
      <c r="B50" s="23" t="str">
        <f>IF(ISNA(VLOOKUP((ROW(B50)-15),'List of tables'!$A$4:$H$2136,3,FALSE))," ",VLOOKUP((ROW(B50)-15),'List of tables'!$A$4:$H$2136,3,FALSE))</f>
        <v>Ethnic Identity (write-in response) : Roma, Gypsy/Romany</v>
      </c>
      <c r="C50" s="23" t="str">
        <f>IF(ISNA(VLOOKUP((ROW(C50)-15),'List of tables'!$A$4:$E$2137,5,FALSE))," ",VLOOKUP((ROW(C50)-15),'List of tables'!$A$4:$E$2137,5,FALSE))</f>
        <v>United Kingdom</v>
      </c>
      <c r="D50" s="23" t="str">
        <f>IF(ISNA(VLOOKUP((ROW(D50)-15),'List of tables'!$A$4:$H$2136,6,FALSE))," ",VLOOKUP((ROW(D50)-15),'List of tables'!$A$4:$H$2136,6,FALSE))</f>
        <v>All usual residents with Roma or Gypsy/Romany ethnic identity (write-in response)</v>
      </c>
      <c r="E50" s="5">
        <f>IF(ISNA(VLOOKUP((ROW(E50)-15),'List of tables'!$A$4:$H$2136,7,FALSE))," ",VLOOKUP((ROW(E50)-15),'List of tables'!$A$4:$H$2136,7,FALSE))</f>
        <v>41618</v>
      </c>
      <c r="F50" s="6" t="s">
        <v>12</v>
      </c>
    </row>
    <row r="51" spans="1:6" ht="15">
      <c r="A51" s="30" t="str">
        <f>IF(ISNA(VLOOKUP((ROW(A51)-15),'List of tables'!$A$4:$H$2136,2,FALSE))," ",VLOOKUP((ROW(A51)-15),'List of tables'!$A$4:$H$2136,2,FALSE))</f>
        <v>CT0113</v>
      </c>
      <c r="B51" s="23" t="str">
        <f>IF(ISNA(VLOOKUP((ROW(B51)-15),'List of tables'!$A$4:$H$2136,3,FALSE))," ",VLOOKUP((ROW(B51)-15),'List of tables'!$A$4:$H$2136,3,FALSE))</f>
        <v>Sex by occupancy rating (rooms) by general health by age</v>
      </c>
      <c r="C51" s="23" t="str">
        <f>IF(ISNA(VLOOKUP((ROW(C51)-15),'List of tables'!$A$4:$E$2137,5,FALSE))," ",VLOOKUP((ROW(C51)-15),'List of tables'!$A$4:$E$2137,5,FALSE))</f>
        <v>2011 Deciles IMD2010 from LSOAs in England</v>
      </c>
      <c r="D51" s="23" t="str">
        <f>IF(ISNA(VLOOKUP((ROW(D51)-15),'List of tables'!$A$4:$H$2136,6,FALSE))," ",VLOOKUP((ROW(D51)-15),'List of tables'!$A$4:$H$2136,6,FALSE))</f>
        <v>All usual residents in households</v>
      </c>
      <c r="E51" s="5">
        <f>IF(ISNA(VLOOKUP((ROW(E51)-15),'List of tables'!$A$4:$H$2136,7,FALSE))," ",VLOOKUP((ROW(E51)-15),'List of tables'!$A$4:$H$2136,7,FALSE))</f>
        <v>41625</v>
      </c>
      <c r="F51" s="6" t="s">
        <v>12</v>
      </c>
    </row>
    <row r="52" spans="1:6" ht="15">
      <c r="A52" s="30" t="str">
        <f>IF(ISNA(VLOOKUP((ROW(A52)-15),'List of tables'!$A$4:$H$2136,2,FALSE))," ",VLOOKUP((ROW(A52)-15),'List of tables'!$A$4:$H$2136,2,FALSE))</f>
        <v>CT0114</v>
      </c>
      <c r="B52" s="23" t="str">
        <f>IF(ISNA(VLOOKUP((ROW(B52)-15),'List of tables'!$A$4:$H$2136,3,FALSE))," ",VLOOKUP((ROW(B52)-15),'List of tables'!$A$4:$H$2136,3,FALSE))</f>
        <v xml:space="preserve">Sex by age by living arrangements by occupation (1 digit ) by NS-SEC </v>
      </c>
      <c r="C52" s="23" t="str">
        <f>IF(ISNA(VLOOKUP((ROW(C52)-15),'List of tables'!$A$4:$E$2137,5,FALSE))," ",VLOOKUP((ROW(C52)-15),'List of tables'!$A$4:$E$2137,5,FALSE))</f>
        <v>England and Wales</v>
      </c>
      <c r="D52" s="23" t="str">
        <f>IF(ISNA(VLOOKUP((ROW(D52)-15),'List of tables'!$A$4:$H$2136,6,FALSE))," ",VLOOKUP((ROW(D52)-15),'List of tables'!$A$4:$H$2136,6,FALSE))</f>
        <v>All usual residents aged 16 or over in households</v>
      </c>
      <c r="E52" s="5">
        <f>IF(ISNA(VLOOKUP((ROW(E52)-15),'List of tables'!$A$4:$H$2136,7,FALSE))," ",VLOOKUP((ROW(E52)-15),'List of tables'!$A$4:$H$2136,7,FALSE))</f>
        <v>41656</v>
      </c>
      <c r="F52" s="6" t="s">
        <v>12</v>
      </c>
    </row>
    <row r="53" spans="1:6" ht="15">
      <c r="A53" s="30" t="str">
        <f>IF(ISNA(VLOOKUP((ROW(A53)-15),'List of tables'!$A$4:$H$2136,2,FALSE))," ",VLOOKUP((ROW(A53)-15),'List of tables'!$A$4:$H$2136,2,FALSE))</f>
        <v>CT0115</v>
      </c>
      <c r="B53" s="23" t="str">
        <f>IF(ISNA(VLOOKUP((ROW(B53)-15),'List of tables'!$A$4:$H$2136,3,FALSE))," ",VLOOKUP((ROW(B53)-15),'List of tables'!$A$4:$H$2136,3,FALSE))</f>
        <v>Sex by age by general health by long-term health problem or disability</v>
      </c>
      <c r="C53" s="23" t="str">
        <f>IF(ISNA(VLOOKUP((ROW(C53)-15),'List of tables'!$A$4:$E$2137,5,FALSE))," ",VLOOKUP((ROW(C53)-15),'List of tables'!$A$4:$E$2137,5,FALSE))</f>
        <v>2011 Deciles IMD2010 from LSOAs in England</v>
      </c>
      <c r="D53" s="23" t="str">
        <f>IF(ISNA(VLOOKUP((ROW(D53)-15),'List of tables'!$A$4:$H$2136,6,FALSE))," ",VLOOKUP((ROW(D53)-15),'List of tables'!$A$4:$H$2136,6,FALSE))</f>
        <v>All usual residents</v>
      </c>
      <c r="E53" s="5">
        <f>IF(ISNA(VLOOKUP((ROW(E53)-15),'List of tables'!$A$4:$H$2136,7,FALSE))," ",VLOOKUP((ROW(E53)-15),'List of tables'!$A$4:$H$2136,7,FALSE))</f>
        <v>41550</v>
      </c>
      <c r="F53" s="6" t="s">
        <v>12</v>
      </c>
    </row>
    <row r="54" spans="1:6" ht="15">
      <c r="A54" s="30" t="str">
        <f>IF(ISNA(VLOOKUP((ROW(A54)-15),'List of tables'!$A$4:$H$2136,2,FALSE))," ",VLOOKUP((ROW(A54)-15),'List of tables'!$A$4:$H$2136,2,FALSE))</f>
        <v>CT0116</v>
      </c>
      <c r="B54" s="23" t="str">
        <f>IF(ISNA(VLOOKUP((ROW(B54)-15),'List of tables'!$A$4:$H$2136,3,FALSE))," ",VLOOKUP((ROW(B54)-15),'List of tables'!$A$4:$H$2136,3,FALSE))</f>
        <v>Religion (detailed) by sex by age</v>
      </c>
      <c r="C54" s="23" t="str">
        <f>IF(ISNA(VLOOKUP((ROW(C54)-15),'List of tables'!$A$4:$E$2137,5,FALSE))," ",VLOOKUP((ROW(C54)-15),'List of tables'!$A$4:$E$2137,5,FALSE))</f>
        <v>England and Wales</v>
      </c>
      <c r="D54" s="23" t="str">
        <f>IF(ISNA(VLOOKUP((ROW(D54)-15),'List of tables'!$A$4:$H$2136,6,FALSE))," ",VLOOKUP((ROW(D54)-15),'List of tables'!$A$4:$H$2136,6,FALSE))</f>
        <v>All usual residents (threshold 10+ usual residents)</v>
      </c>
      <c r="E54" s="5">
        <f>IF(ISNA(VLOOKUP((ROW(E54)-15),'List of tables'!$A$4:$H$2136,7,FALSE))," ",VLOOKUP((ROW(E54)-15),'List of tables'!$A$4:$H$2136,7,FALSE))</f>
        <v>41582</v>
      </c>
      <c r="F54" s="6" t="s">
        <v>12</v>
      </c>
    </row>
    <row r="55" spans="1:6" ht="15">
      <c r="A55" s="30" t="str">
        <f>IF(ISNA(VLOOKUP((ROW(A55)-15),'List of tables'!$A$4:$H$2136,2,FALSE))," ",VLOOKUP((ROW(A55)-15),'List of tables'!$A$4:$H$2136,2,FALSE))</f>
        <v>CT0117</v>
      </c>
      <c r="B55" s="23" t="str">
        <f>IF(ISNA(VLOOKUP((ROW(B55)-15),'List of tables'!$A$4:$H$2136,3,FALSE))," ",VLOOKUP((ROW(B55)-15),'List of tables'!$A$4:$H$2136,3,FALSE))</f>
        <v>Religion (detailed) by age</v>
      </c>
      <c r="C55" s="23" t="str">
        <f>IF(ISNA(VLOOKUP((ROW(C55)-15),'List of tables'!$A$4:$E$2137,5,FALSE))," ",VLOOKUP((ROW(C55)-15),'List of tables'!$A$4:$E$2137,5,FALSE))</f>
        <v>England and Wales</v>
      </c>
      <c r="D55" s="23" t="str">
        <f>IF(ISNA(VLOOKUP((ROW(D55)-15),'List of tables'!$A$4:$H$2136,6,FALSE))," ",VLOOKUP((ROW(D55)-15),'List of tables'!$A$4:$H$2136,6,FALSE))</f>
        <v>All usual residents aged 16 or over holding a Degree or Higher degree (threshold 10+ usual residents)</v>
      </c>
      <c r="E55" s="5">
        <f>IF(ISNA(VLOOKUP((ROW(E55)-15),'List of tables'!$A$4:$H$2136,7,FALSE))," ",VLOOKUP((ROW(E55)-15),'List of tables'!$A$4:$H$2136,7,FALSE))</f>
        <v>41582</v>
      </c>
      <c r="F55" s="6" t="s">
        <v>12</v>
      </c>
    </row>
    <row r="56" spans="1:6" ht="15">
      <c r="A56" s="30" t="str">
        <f>IF(ISNA(VLOOKUP((ROW(A56)-15),'List of tables'!$A$4:$H$2136,2,FALSE))," ",VLOOKUP((ROW(A56)-15),'List of tables'!$A$4:$H$2136,2,FALSE))</f>
        <v>CT0118</v>
      </c>
      <c r="B56" s="23" t="str">
        <f>IF(ISNA(VLOOKUP((ROW(B56)-15),'List of tables'!$A$4:$H$2136,3,FALSE))," ",VLOOKUP((ROW(B56)-15),'List of tables'!$A$4:$H$2136,3,FALSE))</f>
        <v>Age by provision of unpaid care</v>
      </c>
      <c r="C56" s="23" t="str">
        <f>IF(ISNA(VLOOKUP((ROW(C56)-15),'List of tables'!$A$4:$E$2137,5,FALSE))," ",VLOOKUP((ROW(C56)-15),'List of tables'!$A$4:$E$2137,5,FALSE))</f>
        <v>Local Authorities in Hampshire</v>
      </c>
      <c r="D56" s="23" t="str">
        <f>IF(ISNA(VLOOKUP((ROW(D56)-15),'List of tables'!$A$4:$H$2136,6,FALSE))," ",VLOOKUP((ROW(D56)-15),'List of tables'!$A$4:$H$2136,6,FALSE))</f>
        <v>All usual residents aged 0 to 18</v>
      </c>
      <c r="E56" s="5">
        <f>IF(ISNA(VLOOKUP((ROW(E56)-15),'List of tables'!$A$4:$H$2136,7,FALSE))," ",VLOOKUP((ROW(E56)-15),'List of tables'!$A$4:$H$2136,7,FALSE))</f>
        <v>41589</v>
      </c>
      <c r="F56" s="6" t="s">
        <v>12</v>
      </c>
    </row>
    <row r="57" spans="1:6" ht="15">
      <c r="A57" s="30" t="str">
        <f>IF(ISNA(VLOOKUP((ROW(A57)-15),'List of tables'!$A$4:$H$2136,2,FALSE))," ",VLOOKUP((ROW(A57)-15),'List of tables'!$A$4:$H$2136,2,FALSE))</f>
        <v>CT0119</v>
      </c>
      <c r="B57" s="23" t="str">
        <f>IF(ISNA(VLOOKUP((ROW(B57)-15),'List of tables'!$A$4:$H$2136,3,FALSE))," ",VLOOKUP((ROW(B57)-15),'List of tables'!$A$4:$H$2136,3,FALSE))</f>
        <v>Sex by age by general health</v>
      </c>
      <c r="C57" s="23" t="str">
        <f>IF(ISNA(VLOOKUP((ROW(C57)-15),'List of tables'!$A$4:$E$2137,5,FALSE))," ",VLOOKUP((ROW(C57)-15),'List of tables'!$A$4:$E$2137,5,FALSE))</f>
        <v>National to LSOA</v>
      </c>
      <c r="D57" s="23" t="str">
        <f>IF(ISNA(VLOOKUP((ROW(D57)-15),'List of tables'!$A$4:$H$2136,6,FALSE))," ",VLOOKUP((ROW(D57)-15),'List of tables'!$A$4:$H$2136,6,FALSE))</f>
        <v>All usual residents</v>
      </c>
      <c r="E57" s="5">
        <f>IF(ISNA(VLOOKUP((ROW(E57)-15),'List of tables'!$A$4:$H$2136,7,FALSE))," ",VLOOKUP((ROW(E57)-15),'List of tables'!$A$4:$H$2136,7,FALSE))</f>
        <v>41627</v>
      </c>
      <c r="F57" s="6" t="s">
        <v>12</v>
      </c>
    </row>
    <row r="58" spans="1:6" ht="15">
      <c r="A58" s="30" t="str">
        <f>IF(ISNA(VLOOKUP((ROW(A58)-15),'List of tables'!$A$4:$H$2136,2,FALSE))," ",VLOOKUP((ROW(A58)-15),'List of tables'!$A$4:$H$2136,2,FALSE))</f>
        <v>CT0122</v>
      </c>
      <c r="B58" s="23" t="str">
        <f>IF(ISNA(VLOOKUP((ROW(B58)-15),'List of tables'!$A$4:$H$2136,3,FALSE))," ",VLOOKUP((ROW(B58)-15),'List of tables'!$A$4:$H$2136,3,FALSE))</f>
        <v>Age by ethnic group by sex</v>
      </c>
      <c r="C58" s="23" t="str">
        <f>IF(ISNA(VLOOKUP((ROW(C58)-15),'List of tables'!$A$4:$E$2137,5,FALSE))," ",VLOOKUP((ROW(C58)-15),'List of tables'!$A$4:$E$2137,5,FALSE))</f>
        <v xml:space="preserve"> London Boroughs - 2011 Census merged LAs</v>
      </c>
      <c r="D58" s="23" t="str">
        <f>IF(ISNA(VLOOKUP((ROW(D58)-15),'List of tables'!$A$4:$H$2136,6,FALSE))," ",VLOOKUP((ROW(D58)-15),'List of tables'!$A$4:$H$2136,6,FALSE))</f>
        <v>All usual residents</v>
      </c>
      <c r="E58" s="5">
        <f>IF(ISNA(VLOOKUP((ROW(E58)-15),'List of tables'!$A$4:$H$2136,7,FALSE))," ",VLOOKUP((ROW(E58)-15),'List of tables'!$A$4:$H$2136,7,FALSE))</f>
        <v>41687</v>
      </c>
      <c r="F58" s="6" t="s">
        <v>12</v>
      </c>
    </row>
    <row r="59" spans="1:6" ht="15">
      <c r="A59" s="30" t="str">
        <f>IF(ISNA(VLOOKUP((ROW(A59)-15),'List of tables'!$A$4:$H$2136,2,FALSE))," ",VLOOKUP((ROW(A59)-15),'List of tables'!$A$4:$H$2136,2,FALSE))</f>
        <v>CT0123</v>
      </c>
      <c r="B59" s="23" t="str">
        <f>IF(ISNA(VLOOKUP((ROW(B59)-15),'List of tables'!$A$4:$H$2136,3,FALSE))," ",VLOOKUP((ROW(B59)-15),'List of tables'!$A$4:$H$2136,3,FALSE))</f>
        <v>Age by residence type by marital and civil partnership status by sex</v>
      </c>
      <c r="C59" s="23" t="str">
        <f>IF(ISNA(VLOOKUP((ROW(C59)-15),'List of tables'!$A$4:$E$2137,5,FALSE))," ",VLOOKUP((ROW(C59)-15),'List of tables'!$A$4:$E$2137,5,FALSE))</f>
        <v xml:space="preserve"> London Boroughs - 2011 Census merged LAs</v>
      </c>
      <c r="D59" s="23" t="str">
        <f>IF(ISNA(VLOOKUP((ROW(D59)-15),'List of tables'!$A$4:$H$2136,6,FALSE))," ",VLOOKUP((ROW(D59)-15),'List of tables'!$A$4:$H$2136,6,FALSE))</f>
        <v>All usual residents</v>
      </c>
      <c r="E59" s="5">
        <f>IF(ISNA(VLOOKUP((ROW(E59)-15),'List of tables'!$A$4:$H$2136,7,FALSE))," ",VLOOKUP((ROW(E59)-15),'List of tables'!$A$4:$H$2136,7,FALSE))</f>
        <v>41687</v>
      </c>
      <c r="F59" s="6" t="s">
        <v>12</v>
      </c>
    </row>
    <row r="60" spans="1:6" ht="15">
      <c r="A60" s="30" t="str">
        <f>IF(ISNA(VLOOKUP((ROW(A60)-15),'List of tables'!$A$4:$H$2136,2,FALSE))," ",VLOOKUP((ROW(A60)-15),'List of tables'!$A$4:$H$2136,2,FALSE))</f>
        <v>CT0124</v>
      </c>
      <c r="B60" s="23" t="str">
        <f>IF(ISNA(VLOOKUP((ROW(B60)-15),'List of tables'!$A$4:$H$2136,3,FALSE))," ",VLOOKUP((ROW(B60)-15),'List of tables'!$A$4:$H$2136,3,FALSE))</f>
        <v>Student accommodation (student usual residents) type and full-time students at their non term-time address by age by sex</v>
      </c>
      <c r="C60" s="23" t="str">
        <f>IF(ISNA(VLOOKUP((ROW(C60)-15),'List of tables'!$A$4:$E$2137,5,FALSE))," ",VLOOKUP((ROW(C60)-15),'List of tables'!$A$4:$E$2137,5,FALSE))</f>
        <v>National to 2011 Census merged Wards</v>
      </c>
      <c r="D60" s="23" t="str">
        <f>IF(ISNA(VLOOKUP((ROW(D60)-15),'List of tables'!$A$4:$H$2136,6,FALSE))," ",VLOOKUP((ROW(D60)-15),'List of tables'!$A$4:$H$2136,6,FALSE))</f>
        <v>All full-time students aged 18 to 34</v>
      </c>
      <c r="E60" s="5">
        <f>IF(ISNA(VLOOKUP((ROW(E60)-15),'List of tables'!$A$4:$H$2136,7,FALSE))," ",VLOOKUP((ROW(E60)-15),'List of tables'!$A$4:$H$2136,7,FALSE))</f>
        <v>41687</v>
      </c>
      <c r="F60" s="6" t="s">
        <v>12</v>
      </c>
    </row>
    <row r="61" spans="1:6" ht="15">
      <c r="A61" s="30" t="str">
        <f>IF(ISNA(VLOOKUP((ROW(A61)-15),'List of tables'!$A$4:$H$2136,2,FALSE))," ",VLOOKUP((ROW(A61)-15),'List of tables'!$A$4:$H$2136,2,FALSE))</f>
        <v>CT0125</v>
      </c>
      <c r="B61" s="23" t="str">
        <f>IF(ISNA(VLOOKUP((ROW(B61)-15),'List of tables'!$A$4:$H$2136,3,FALSE))," ",VLOOKUP((ROW(B61)-15),'List of tables'!$A$4:$H$2136,3,FALSE))</f>
        <v>Bespoke household type by car or van availability</v>
      </c>
      <c r="C61" s="23" t="str">
        <f>IF(ISNA(VLOOKUP((ROW(C61)-15),'List of tables'!$A$4:$E$2137,5,FALSE))," ",VLOOKUP((ROW(C61)-15),'List of tables'!$A$4:$E$2137,5,FALSE))</f>
        <v>Wales to Output Areas (OAs)</v>
      </c>
      <c r="D61" s="23" t="str">
        <f>IF(ISNA(VLOOKUP((ROW(D61)-15),'List of tables'!$A$4:$H$2136,6,FALSE))," ",VLOOKUP((ROW(D61)-15),'List of tables'!$A$4:$H$2136,6,FALSE))</f>
        <v>All households with at least one person aged 17 or over</v>
      </c>
      <c r="E61" s="5">
        <f>IF(ISNA(VLOOKUP((ROW(E61)-15),'List of tables'!$A$4:$H$2136,7,FALSE))," ",VLOOKUP((ROW(E61)-15),'List of tables'!$A$4:$H$2136,7,FALSE))</f>
        <v>41647</v>
      </c>
      <c r="F61" s="6" t="s">
        <v>12</v>
      </c>
    </row>
    <row r="62" spans="1:6" ht="15">
      <c r="A62" s="30" t="str">
        <f>IF(ISNA(VLOOKUP((ROW(A62)-15),'List of tables'!$A$4:$H$2136,2,FALSE))," ",VLOOKUP((ROW(A62)-15),'List of tables'!$A$4:$H$2136,2,FALSE))</f>
        <v>CT0126</v>
      </c>
      <c r="B62" s="23" t="str">
        <f>IF(ISNA(VLOOKUP((ROW(B62)-15),'List of tables'!$A$4:$H$2136,3,FALSE))," ",VLOOKUP((ROW(B62)-15),'List of tables'!$A$4:$H$2136,3,FALSE))</f>
        <v>Age by economic activity by provision of unpaid care by general health by sex</v>
      </c>
      <c r="C62" s="23" t="str">
        <f>IF(ISNA(VLOOKUP((ROW(C62)-15),'List of tables'!$A$4:$E$2137,5,FALSE))," ",VLOOKUP((ROW(C62)-15),'List of tables'!$A$4:$E$2137,5,FALSE))</f>
        <v>National to 2011 Census merged local authority</v>
      </c>
      <c r="D62" s="23" t="str">
        <f>IF(ISNA(VLOOKUP((ROW(D62)-15),'List of tables'!$A$4:$H$2136,6,FALSE))," ",VLOOKUP((ROW(D62)-15),'List of tables'!$A$4:$H$2136,6,FALSE))</f>
        <v>All usual residents aged 16 or over</v>
      </c>
      <c r="E62" s="5">
        <f>IF(ISNA(VLOOKUP((ROW(E62)-15),'List of tables'!$A$4:$H$2136,7,FALSE))," ",VLOOKUP((ROW(E62)-15),'List of tables'!$A$4:$H$2136,7,FALSE))</f>
        <v>41689</v>
      </c>
      <c r="F62" s="6" t="s">
        <v>12</v>
      </c>
    </row>
    <row r="63" spans="1:6" ht="15">
      <c r="A63" s="30" t="str">
        <f>IF(ISNA(VLOOKUP((ROW(A63)-15),'List of tables'!$A$4:$H$2136,2,FALSE))," ",VLOOKUP((ROW(A63)-15),'List of tables'!$A$4:$H$2136,2,FALSE))</f>
        <v>CT0127</v>
      </c>
      <c r="B63" s="23" t="str">
        <f>IF(ISNA(VLOOKUP((ROW(B63)-15),'List of tables'!$A$4:$H$2136,3,FALSE))," ",VLOOKUP((ROW(B63)-15),'List of tables'!$A$4:$H$2136,3,FALSE))</f>
        <v>Accommodation type for White: Gypsy or Irish Travellers</v>
      </c>
      <c r="C63" s="23" t="str">
        <f>IF(ISNA(VLOOKUP((ROW(C63)-15),'List of tables'!$A$4:$E$2137,5,FALSE))," ",VLOOKUP((ROW(C63)-15),'List of tables'!$A$4:$E$2137,5,FALSE))</f>
        <v>National to 2011 Census merged local authority</v>
      </c>
      <c r="D63" s="23" t="str">
        <f>IF(ISNA(VLOOKUP((ROW(D63)-15),'List of tables'!$A$4:$H$2136,6,FALSE))," ",VLOOKUP((ROW(D63)-15),'List of tables'!$A$4:$H$2136,6,FALSE))</f>
        <v xml:space="preserve">All usual residents White: Gypsy or Irish Travellers in households </v>
      </c>
      <c r="E63" s="5">
        <f>IF(ISNA(VLOOKUP((ROW(E63)-15),'List of tables'!$A$4:$H$2136,7,FALSE))," ",VLOOKUP((ROW(E63)-15),'List of tables'!$A$4:$H$2136,7,FALSE))</f>
        <v>41733</v>
      </c>
      <c r="F63" s="6" t="s">
        <v>12</v>
      </c>
    </row>
    <row r="64" spans="1:6" ht="15">
      <c r="A64" s="30" t="str">
        <f>IF(ISNA(VLOOKUP((ROW(A64)-15),'List of tables'!$A$4:$H$2136,2,FALSE))," ",VLOOKUP((ROW(A64)-15),'List of tables'!$A$4:$H$2136,2,FALSE))</f>
        <v>CT0128</v>
      </c>
      <c r="B64" s="23" t="str">
        <f>IF(ISNA(VLOOKUP((ROW(B64)-15),'List of tables'!$A$4:$H$2136,3,FALSE))," ",VLOOKUP((ROW(B64)-15),'List of tables'!$A$4:$H$2136,3,FALSE))</f>
        <v xml:space="preserve">Accommodation type for White: Gypsy or Irish Travellers </v>
      </c>
      <c r="C64" s="23" t="str">
        <f>IF(ISNA(VLOOKUP((ROW(C64)-15),'List of tables'!$A$4:$E$2137,5,FALSE))," ",VLOOKUP((ROW(C64)-15),'List of tables'!$A$4:$E$2137,5,FALSE))</f>
        <v>National to 2011 Census merged local authority</v>
      </c>
      <c r="D64" s="23" t="str">
        <f>IF(ISNA(VLOOKUP((ROW(D64)-15),'List of tables'!$A$4:$H$2136,6,FALSE))," ",VLOOKUP((ROW(D64)-15),'List of tables'!$A$4:$H$2136,6,FALSE))</f>
        <v>All Household Reference Persons (White: Gypsy or Irish Travellers)</v>
      </c>
      <c r="E64" s="5">
        <f>IF(ISNA(VLOOKUP((ROW(E64)-15),'List of tables'!$A$4:$H$2136,7,FALSE))," ",VLOOKUP((ROW(E64)-15),'List of tables'!$A$4:$H$2136,7,FALSE))</f>
        <v>41733</v>
      </c>
      <c r="F64" s="6" t="s">
        <v>12</v>
      </c>
    </row>
    <row r="65" spans="1:6" ht="15">
      <c r="A65" s="30" t="str">
        <f>IF(ISNA(VLOOKUP((ROW(A65)-15),'List of tables'!$A$4:$H$2136,2,FALSE))," ",VLOOKUP((ROW(A65)-15),'List of tables'!$A$4:$H$2136,2,FALSE))</f>
        <v>CT0129</v>
      </c>
      <c r="B65" s="23" t="str">
        <f>IF(ISNA(VLOOKUP((ROW(B65)-15),'List of tables'!$A$4:$H$2136,3,FALSE))," ",VLOOKUP((ROW(B65)-15),'List of tables'!$A$4:$H$2136,3,FALSE))</f>
        <v>Bespoke household type by occupation of Household Reference Person (HRP) (aggregated 1 digit) by car or van availability</v>
      </c>
      <c r="C65" s="23" t="str">
        <f>IF(ISNA(VLOOKUP((ROW(C65)-15),'List of tables'!$A$4:$E$2137,5,FALSE))," ",VLOOKUP((ROW(C65)-15),'List of tables'!$A$4:$E$2137,5,FALSE))</f>
        <v>National to MSOA</v>
      </c>
      <c r="D65" s="23" t="str">
        <f>IF(ISNA(VLOOKUP((ROW(D65)-15),'List of tables'!$A$4:$H$2136,6,FALSE))," ",VLOOKUP((ROW(D65)-15),'List of tables'!$A$4:$H$2136,6,FALSE))</f>
        <v>All Households* (see "notes")</v>
      </c>
      <c r="E65" s="5">
        <f>IF(ISNA(VLOOKUP((ROW(E65)-15),'List of tables'!$A$4:$H$2136,7,FALSE))," ",VLOOKUP((ROW(E65)-15),'List of tables'!$A$4:$H$2136,7,FALSE))</f>
        <v>41697</v>
      </c>
      <c r="F65" s="6" t="s">
        <v>12</v>
      </c>
    </row>
    <row r="66" spans="1:6" ht="15">
      <c r="A66" s="30" t="str">
        <f>IF(ISNA(VLOOKUP((ROW(A66)-15),'List of tables'!$A$4:$H$2136,2,FALSE))," ",VLOOKUP((ROW(A66)-15),'List of tables'!$A$4:$H$2136,2,FALSE))</f>
        <v>CT0130</v>
      </c>
      <c r="B66" s="23" t="str">
        <f>IF(ISNA(VLOOKUP((ROW(B66)-15),'List of tables'!$A$4:$H$2136,3,FALSE))," ",VLOOKUP((ROW(B66)-15),'List of tables'!$A$4:$H$2136,3,FALSE))</f>
        <v>Bespoke household type by occupation of Household Reference Person (HRP) (aggregated 1 digit) by accommodation type by tenure</v>
      </c>
      <c r="C66" s="23" t="str">
        <f>IF(ISNA(VLOOKUP((ROW(C66)-15),'List of tables'!$A$4:$E$2137,5,FALSE))," ",VLOOKUP((ROW(C66)-15),'List of tables'!$A$4:$E$2137,5,FALSE))</f>
        <v>National to MSOA</v>
      </c>
      <c r="D66" s="23" t="str">
        <f>IF(ISNA(VLOOKUP((ROW(D66)-15),'List of tables'!$A$4:$H$2136,6,FALSE))," ",VLOOKUP((ROW(D66)-15),'List of tables'!$A$4:$H$2136,6,FALSE))</f>
        <v>All Households* (see "notes")</v>
      </c>
      <c r="E66" s="5">
        <f>IF(ISNA(VLOOKUP((ROW(E66)-15),'List of tables'!$A$4:$H$2136,7,FALSE))," ",VLOOKUP((ROW(E66)-15),'List of tables'!$A$4:$H$2136,7,FALSE))</f>
        <v>41697</v>
      </c>
      <c r="F66" s="6" t="s">
        <v>12</v>
      </c>
    </row>
    <row r="67" spans="1:6" ht="15">
      <c r="A67" s="30" t="str">
        <f>IF(ISNA(VLOOKUP((ROW(A67)-15),'List of tables'!$A$4:$H$2136,2,FALSE))," ",VLOOKUP((ROW(A67)-15),'List of tables'!$A$4:$H$2136,2,FALSE))</f>
        <v>CT0131</v>
      </c>
      <c r="B67" s="23" t="str">
        <f>IF(ISNA(VLOOKUP((ROW(B67)-15),'List of tables'!$A$4:$H$2136,3,FALSE))," ",VLOOKUP((ROW(B67)-15),'List of tables'!$A$4:$H$2136,3,FALSE))</f>
        <v>Bespoke household type by occupation of Household Reference Person (HRP) (aggregated 1 digit) by bespoke person type</v>
      </c>
      <c r="C67" s="23" t="str">
        <f>IF(ISNA(VLOOKUP((ROW(C67)-15),'List of tables'!$A$4:$E$2137,5,FALSE))," ",VLOOKUP((ROW(C67)-15),'List of tables'!$A$4:$E$2137,5,FALSE))</f>
        <v xml:space="preserve">National to Local Authority   </v>
      </c>
      <c r="D67" s="23" t="str">
        <f>IF(ISNA(VLOOKUP((ROW(D67)-15),'List of tables'!$A$4:$H$2136,6,FALSE))," ",VLOOKUP((ROW(D67)-15),'List of tables'!$A$4:$H$2136,6,FALSE))</f>
        <v>All usual residents in households</v>
      </c>
      <c r="E67" s="5">
        <f>IF(ISNA(VLOOKUP((ROW(E67)-15),'List of tables'!$A$4:$H$2136,7,FALSE))," ",VLOOKUP((ROW(E67)-15),'List of tables'!$A$4:$H$2136,7,FALSE))</f>
        <v>41697</v>
      </c>
      <c r="F67" s="6" t="s">
        <v>12</v>
      </c>
    </row>
    <row r="68" spans="1:6" ht="15">
      <c r="A68" s="30" t="str">
        <f>IF(ISNA(VLOOKUP((ROW(A68)-15),'List of tables'!$A$4:$H$2136,2,FALSE))," ",VLOOKUP((ROW(A68)-15),'List of tables'!$A$4:$H$2136,2,FALSE))</f>
        <v>CT0132</v>
      </c>
      <c r="B68" s="23" t="str">
        <f>IF(ISNA(VLOOKUP((ROW(B68)-15),'List of tables'!$A$4:$H$2136,3,FALSE))," ",VLOOKUP((ROW(B68)-15),'List of tables'!$A$4:$H$2136,3,FALSE))</f>
        <v>Sex by age by marital and civil partnership status</v>
      </c>
      <c r="C68" s="23" t="str">
        <f>IF(ISNA(VLOOKUP((ROW(C68)-15),'List of tables'!$A$4:$E$2137,5,FALSE))," ",VLOOKUP((ROW(C68)-15),'List of tables'!$A$4:$E$2137,5,FALSE))</f>
        <v>England and Wales, England, Wales, Regions, London Boroughs</v>
      </c>
      <c r="D68" s="23" t="str">
        <f>IF(ISNA(VLOOKUP((ROW(D68)-15),'List of tables'!$A$4:$H$2136,6,FALSE))," ",VLOOKUP((ROW(D68)-15),'List of tables'!$A$4:$H$2136,6,FALSE))</f>
        <v>All usual residents born in Angola</v>
      </c>
      <c r="E68" s="5">
        <f>IF(ISNA(VLOOKUP((ROW(E68)-15),'List of tables'!$A$4:$H$2136,7,FALSE))," ",VLOOKUP((ROW(E68)-15),'List of tables'!$A$4:$H$2136,7,FALSE))</f>
        <v>41668</v>
      </c>
      <c r="F68" s="6" t="s">
        <v>12</v>
      </c>
    </row>
    <row r="69" spans="1:6" ht="15">
      <c r="A69" s="30" t="str">
        <f>IF(ISNA(VLOOKUP((ROW(A69)-15),'List of tables'!$A$4:$H$2136,2,FALSE))," ",VLOOKUP((ROW(A69)-15),'List of tables'!$A$4:$H$2136,2,FALSE))</f>
        <v>CT0133</v>
      </c>
      <c r="B69" s="23" t="str">
        <f>IF(ISNA(VLOOKUP((ROW(B69)-15),'List of tables'!$A$4:$H$2136,3,FALSE))," ",VLOOKUP((ROW(B69)-15),'List of tables'!$A$4:$H$2136,3,FALSE))</f>
        <v>Household composition by household size</v>
      </c>
      <c r="C69" s="23" t="str">
        <f>IF(ISNA(VLOOKUP((ROW(C69)-15),'List of tables'!$A$4:$E$2137,5,FALSE))," ",VLOOKUP((ROW(C69)-15),'List of tables'!$A$4:$E$2137,5,FALSE))</f>
        <v>England and Wales, England, Wales, Regions, London Boroughs</v>
      </c>
      <c r="D69" s="23" t="str">
        <f>IF(ISNA(VLOOKUP((ROW(D69)-15),'List of tables'!$A$4:$H$2136,6,FALSE))," ",VLOOKUP((ROW(D69)-15),'List of tables'!$A$4:$H$2136,6,FALSE))</f>
        <v>All Household Reference Persons born in Angola</v>
      </c>
      <c r="E69" s="5">
        <f>IF(ISNA(VLOOKUP((ROW(E69)-15),'List of tables'!$A$4:$H$2136,7,FALSE))," ",VLOOKUP((ROW(E69)-15),'List of tables'!$A$4:$H$2136,7,FALSE))</f>
        <v>41668</v>
      </c>
      <c r="F69" s="6" t="s">
        <v>12</v>
      </c>
    </row>
    <row r="70" spans="1:6" ht="15">
      <c r="A70" s="30" t="str">
        <f>IF(ISNA(VLOOKUP((ROW(A70)-15),'List of tables'!$A$4:$H$2136,2,FALSE))," ",VLOOKUP((ROW(A70)-15),'List of tables'!$A$4:$H$2136,2,FALSE))</f>
        <v>CT0134</v>
      </c>
      <c r="B70" s="23" t="str">
        <f>IF(ISNA(VLOOKUP((ROW(B70)-15),'List of tables'!$A$4:$H$2136,3,FALSE))," ",VLOOKUP((ROW(B70)-15),'List of tables'!$A$4:$H$2136,3,FALSE))</f>
        <v>Sex by age by household composition by country of birth (excluding Angola)</v>
      </c>
      <c r="C70" s="23" t="str">
        <f>IF(ISNA(VLOOKUP((ROW(C70)-15),'List of tables'!$A$4:$E$2137,5,FALSE))," ",VLOOKUP((ROW(C70)-15),'List of tables'!$A$4:$E$2137,5,FALSE))</f>
        <v xml:space="preserve">England and Wales, Regions (excluding London), London </v>
      </c>
      <c r="D70" s="23" t="str">
        <f>IF(ISNA(VLOOKUP((ROW(D70)-15),'List of tables'!$A$4:$H$2136,6,FALSE))," ",VLOOKUP((ROW(D70)-15),'List of tables'!$A$4:$H$2136,6,FALSE))</f>
        <v>All usual residents who hold an Angolan passport and no other passport</v>
      </c>
      <c r="E70" s="5">
        <f>IF(ISNA(VLOOKUP((ROW(E70)-15),'List of tables'!$A$4:$H$2136,7,FALSE))," ",VLOOKUP((ROW(E70)-15),'List of tables'!$A$4:$H$2136,7,FALSE))</f>
        <v>41668</v>
      </c>
      <c r="F70" s="6" t="s">
        <v>12</v>
      </c>
    </row>
    <row r="71" spans="1:6" ht="15">
      <c r="A71" s="30" t="str">
        <f>IF(ISNA(VLOOKUP((ROW(A71)-15),'List of tables'!$A$4:$H$2136,2,FALSE))," ",VLOOKUP((ROW(A71)-15),'List of tables'!$A$4:$H$2136,2,FALSE))</f>
        <v>CT0135</v>
      </c>
      <c r="B71" s="23" t="str">
        <f>IF(ISNA(VLOOKUP((ROW(B71)-15),'List of tables'!$A$4:$H$2136,3,FALSE))," ",VLOOKUP((ROW(B71)-15),'List of tables'!$A$4:$H$2136,3,FALSE))</f>
        <v>Highest level of qualification by Proficiency in English</v>
      </c>
      <c r="C71" s="23" t="str">
        <f>IF(ISNA(VLOOKUP((ROW(C71)-15),'List of tables'!$A$4:$E$2137,5,FALSE))," ",VLOOKUP((ROW(C71)-15),'List of tables'!$A$4:$E$2137,5,FALSE))</f>
        <v>England and Wales, England, Regions, London Boroughs, Wales</v>
      </c>
      <c r="D71" s="23" t="str">
        <f>IF(ISNA(VLOOKUP((ROW(D71)-15),'List of tables'!$A$4:$H$2136,6,FALSE))," ",VLOOKUP((ROW(D71)-15),'List of tables'!$A$4:$H$2136,6,FALSE))</f>
        <v>All usual residents aged 16 or over born in Angola</v>
      </c>
      <c r="E71" s="5">
        <f>IF(ISNA(VLOOKUP((ROW(E71)-15),'List of tables'!$A$4:$H$2136,7,FALSE))," ",VLOOKUP((ROW(E71)-15),'List of tables'!$A$4:$H$2136,7,FALSE))</f>
        <v>41668</v>
      </c>
      <c r="F71" s="6" t="s">
        <v>12</v>
      </c>
    </row>
    <row r="72" spans="1:6" ht="15">
      <c r="A72" s="30" t="str">
        <f>IF(ISNA(VLOOKUP((ROW(A72)-15),'List of tables'!$A$4:$H$2136,2,FALSE))," ",VLOOKUP((ROW(A72)-15),'List of tables'!$A$4:$H$2136,2,FALSE))</f>
        <v>CT0136</v>
      </c>
      <c r="B72" s="23" t="str">
        <f>IF(ISNA(VLOOKUP((ROW(B72)-15),'List of tables'!$A$4:$H$2136,3,FALSE))," ",VLOOKUP((ROW(B72)-15),'List of tables'!$A$4:$H$2136,3,FALSE))</f>
        <v xml:space="preserve"> Passports held by year of arrival in the UK</v>
      </c>
      <c r="C72" s="23" t="str">
        <f>IF(ISNA(VLOOKUP((ROW(C72)-15),'List of tables'!$A$4:$E$2137,5,FALSE))," ",VLOOKUP((ROW(C72)-15),'List of tables'!$A$4:$E$2137,5,FALSE))</f>
        <v>London and all other regions in England</v>
      </c>
      <c r="D72" s="23" t="str">
        <f>IF(ISNA(VLOOKUP((ROW(D72)-15),'List of tables'!$A$4:$H$2136,6,FALSE))," ",VLOOKUP((ROW(D72)-15),'List of tables'!$A$4:$H$2136,6,FALSE))</f>
        <v>All usual residents born in Angola</v>
      </c>
      <c r="E72" s="5">
        <f>IF(ISNA(VLOOKUP((ROW(E72)-15),'List of tables'!$A$4:$H$2136,7,FALSE))," ",VLOOKUP((ROW(E72)-15),'List of tables'!$A$4:$H$2136,7,FALSE))</f>
        <v>41668</v>
      </c>
      <c r="F72" s="6" t="s">
        <v>12</v>
      </c>
    </row>
    <row r="73" spans="1:6" ht="15">
      <c r="A73" s="30" t="str">
        <f>IF(ISNA(VLOOKUP((ROW(A73)-15),'List of tables'!$A$4:$H$2136,2,FALSE))," ",VLOOKUP((ROW(A73)-15),'List of tables'!$A$4:$H$2136,2,FALSE))</f>
        <v>CT0137</v>
      </c>
      <c r="B73" s="23" t="str">
        <f>IF(ISNA(VLOOKUP((ROW(B73)-15),'List of tables'!$A$4:$H$2136,3,FALSE))," ",VLOOKUP((ROW(B73)-15),'List of tables'!$A$4:$H$2136,3,FALSE))</f>
        <v xml:space="preserve">Economic activity by occupation (1 digit)  </v>
      </c>
      <c r="C73" s="23" t="str">
        <f>IF(ISNA(VLOOKUP((ROW(C73)-15),'List of tables'!$A$4:$E$2137,5,FALSE))," ",VLOOKUP((ROW(C73)-15),'List of tables'!$A$4:$E$2137,5,FALSE))</f>
        <v>England and Wales, England, Wales, Regions, London Boroughs</v>
      </c>
      <c r="D73" s="23" t="str">
        <f>IF(ISNA(VLOOKUP((ROW(D73)-15),'List of tables'!$A$4:$H$2136,6,FALSE))," ",VLOOKUP((ROW(D73)-15),'List of tables'!$A$4:$H$2136,6,FALSE))</f>
        <v>All usual residents aged 16 or over born in Angola</v>
      </c>
      <c r="E73" s="5">
        <f>IF(ISNA(VLOOKUP((ROW(E73)-15),'List of tables'!$A$4:$H$2136,7,FALSE))," ",VLOOKUP((ROW(E73)-15),'List of tables'!$A$4:$H$2136,7,FALSE))</f>
        <v>41668</v>
      </c>
      <c r="F73" s="6" t="s">
        <v>12</v>
      </c>
    </row>
    <row r="74" spans="1:6" ht="15">
      <c r="A74" s="30" t="str">
        <f>IF(ISNA(VLOOKUP((ROW(A74)-15),'List of tables'!$A$4:$H$2136,2,FALSE))," ",VLOOKUP((ROW(A74)-15),'List of tables'!$A$4:$H$2136,2,FALSE))</f>
        <v>CT0138</v>
      </c>
      <c r="B74" s="23" t="str">
        <f>IF(ISNA(VLOOKUP((ROW(B74)-15),'List of tables'!$A$4:$H$2136,3,FALSE))," ",VLOOKUP((ROW(B74)-15),'List of tables'!$A$4:$H$2136,3,FALSE))</f>
        <v>Unemployment history</v>
      </c>
      <c r="C74" s="23" t="str">
        <f>IF(ISNA(VLOOKUP((ROW(C74)-15),'List of tables'!$A$4:$E$2137,5,FALSE))," ",VLOOKUP((ROW(C74)-15),'List of tables'!$A$4:$E$2137,5,FALSE))</f>
        <v>England and Wales, England, Wales, Regions, London Boroughs</v>
      </c>
      <c r="D74" s="23" t="str">
        <f>IF(ISNA(VLOOKUP((ROW(D74)-15),'List of tables'!$A$4:$H$2136,6,FALSE))," ",VLOOKUP((ROW(D74)-15),'List of tables'!$A$4:$H$2136,6,FALSE))</f>
        <v>All usual residents aged 16 or over born in Angola</v>
      </c>
      <c r="E74" s="5">
        <f>IF(ISNA(VLOOKUP((ROW(E74)-15),'List of tables'!$A$4:$H$2136,7,FALSE))," ",VLOOKUP((ROW(E74)-15),'List of tables'!$A$4:$H$2136,7,FALSE))</f>
        <v>41668</v>
      </c>
      <c r="F74" s="6" t="s">
        <v>12</v>
      </c>
    </row>
    <row r="75" spans="1:6" ht="15">
      <c r="A75" s="30" t="str">
        <f>IF(ISNA(VLOOKUP((ROW(A75)-15),'List of tables'!$A$4:$H$2136,2,FALSE))," ",VLOOKUP((ROW(A75)-15),'List of tables'!$A$4:$H$2136,2,FALSE))</f>
        <v>CT0139</v>
      </c>
      <c r="B75" s="23" t="str">
        <f>IF(ISNA(VLOOKUP((ROW(B75)-15),'List of tables'!$A$4:$H$2136,3,FALSE))," ",VLOOKUP((ROW(B75)-15),'List of tables'!$A$4:$H$2136,3,FALSE))</f>
        <v>Sex by economic activity</v>
      </c>
      <c r="C75" s="23" t="str">
        <f>IF(ISNA(VLOOKUP((ROW(C75)-15),'List of tables'!$A$4:$E$2137,5,FALSE))," ",VLOOKUP((ROW(C75)-15),'List of tables'!$A$4:$E$2137,5,FALSE))</f>
        <v>England (excluding London), London</v>
      </c>
      <c r="D75" s="23" t="str">
        <f>IF(ISNA(VLOOKUP((ROW(D75)-15),'List of tables'!$A$4:$H$2136,6,FALSE))," ",VLOOKUP((ROW(D75)-15),'List of tables'!$A$4:$H$2136,6,FALSE))</f>
        <v>All non-UK born short-term residents aged 16 or over born in Angola</v>
      </c>
      <c r="E75" s="5">
        <f>IF(ISNA(VLOOKUP((ROW(E75)-15),'List of tables'!$A$4:$H$2136,7,FALSE))," ",VLOOKUP((ROW(E75)-15),'List of tables'!$A$4:$H$2136,7,FALSE))</f>
        <v>41668</v>
      </c>
      <c r="F75" s="6" t="s">
        <v>12</v>
      </c>
    </row>
    <row r="76" spans="1:6" ht="15">
      <c r="A76" s="30" t="str">
        <f>IF(ISNA(VLOOKUP((ROW(A76)-15),'List of tables'!$A$4:$H$2136,2,FALSE))," ",VLOOKUP((ROW(A76)-15),'List of tables'!$A$4:$H$2136,2,FALSE))</f>
        <v>CT0140</v>
      </c>
      <c r="B76" s="23" t="str">
        <f>IF(ISNA(VLOOKUP((ROW(B76)-15),'List of tables'!$A$4:$H$2136,3,FALSE))," ",VLOOKUP((ROW(B76)-15),'List of tables'!$A$4:$H$2136,3,FALSE))</f>
        <v>Car or van availability by age of Household Reference Person (HRP)</v>
      </c>
      <c r="C76" s="23" t="str">
        <f>IF(ISNA(VLOOKUP((ROW(C76)-15),'List of tables'!$A$4:$E$2137,5,FALSE))," ",VLOOKUP((ROW(C76)-15),'List of tables'!$A$4:$E$2137,5,FALSE))</f>
        <v>Census Merged Wards in Warrington Unitary Authority (North West)</v>
      </c>
      <c r="D76" s="23" t="str">
        <f>IF(ISNA(VLOOKUP((ROW(D76)-15),'List of tables'!$A$4:$H$2136,6,FALSE))," ",VLOOKUP((ROW(D76)-15),'List of tables'!$A$4:$H$2136,6,FALSE))</f>
        <v>All one person households where the HRP is aged 55 or over</v>
      </c>
      <c r="E76" s="5" t="str">
        <f>IF(ISNA(VLOOKUP((ROW(E76)-15),'List of tables'!$A$4:$H$2136,7,FALSE))," ",VLOOKUP((ROW(E76)-15),'List of tables'!$A$4:$H$2136,7,FALSE))</f>
        <v>xls direct to customer
12/12/2013</v>
      </c>
      <c r="F76" s="6" t="s">
        <v>12</v>
      </c>
    </row>
    <row r="77" spans="1:6" ht="15">
      <c r="A77" s="30" t="str">
        <f>IF(ISNA(VLOOKUP((ROW(A77)-15),'List of tables'!$A$4:$H$2136,2,FALSE))," ",VLOOKUP((ROW(A77)-15),'List of tables'!$A$4:$H$2136,2,FALSE))</f>
        <v>CT0141</v>
      </c>
      <c r="B77" s="23" t="str">
        <f>IF(ISNA(VLOOKUP((ROW(B77)-15),'List of tables'!$A$4:$H$2136,3,FALSE))," ",VLOOKUP((ROW(B77)-15),'List of tables'!$A$4:$H$2136,3,FALSE))</f>
        <v>Provision of unpaid care by economic activity</v>
      </c>
      <c r="C77" s="23" t="str">
        <f>IF(ISNA(VLOOKUP((ROW(C77)-15),'List of tables'!$A$4:$E$2137,5,FALSE))," ",VLOOKUP((ROW(C77)-15),'List of tables'!$A$4:$E$2137,5,FALSE))</f>
        <v>England and Wales</v>
      </c>
      <c r="D77" s="23" t="str">
        <f>IF(ISNA(VLOOKUP((ROW(D77)-15),'List of tables'!$A$4:$H$2136,6,FALSE))," ",VLOOKUP((ROW(D77)-15),'List of tables'!$A$4:$H$2136,6,FALSE))</f>
        <v>All usual residents aged 16 to 24 who provide unpaid care and who are not in education, employment or training</v>
      </c>
      <c r="E77" s="5">
        <f>IF(ISNA(VLOOKUP((ROW(E77)-15),'List of tables'!$A$4:$H$2136,7,FALSE))," ",VLOOKUP((ROW(E77)-15),'List of tables'!$A$4:$H$2136,7,FALSE))</f>
        <v>41607</v>
      </c>
      <c r="F77" s="6" t="s">
        <v>12</v>
      </c>
    </row>
    <row r="78" spans="1:6" ht="15">
      <c r="A78" s="30" t="str">
        <f>IF(ISNA(VLOOKUP((ROW(A78)-15),'List of tables'!$A$4:$H$2136,2,FALSE))," ",VLOOKUP((ROW(A78)-15),'List of tables'!$A$4:$H$2136,2,FALSE))</f>
        <v>CT0142</v>
      </c>
      <c r="B78" s="23" t="str">
        <f>IF(ISNA(VLOOKUP((ROW(B78)-15),'List of tables'!$A$4:$H$2136,3,FALSE))," ",VLOOKUP((ROW(B78)-15),'List of tables'!$A$4:$H$2136,3,FALSE))</f>
        <v>Provision of unpaid care by economic activity</v>
      </c>
      <c r="C78" s="23" t="str">
        <f>IF(ISNA(VLOOKUP((ROW(C78)-15),'List of tables'!$A$4:$E$2137,5,FALSE))," ",VLOOKUP((ROW(C78)-15),'List of tables'!$A$4:$E$2137,5,FALSE))</f>
        <v>England and Wales</v>
      </c>
      <c r="D78" s="23" t="str">
        <f>IF(ISNA(VLOOKUP((ROW(D78)-15),'List of tables'!$A$4:$H$2136,6,FALSE))," ",VLOOKUP((ROW(D78)-15),'List of tables'!$A$4:$H$2136,6,FALSE))</f>
        <v>All usual residents aged 18 to 24 who provide unpaid care and who are not in education, employment or training</v>
      </c>
      <c r="E78" s="5">
        <f>IF(ISNA(VLOOKUP((ROW(E78)-15),'List of tables'!$A$4:$H$2136,7,FALSE))," ",VLOOKUP((ROW(E78)-15),'List of tables'!$A$4:$H$2136,7,FALSE))</f>
        <v>41607</v>
      </c>
      <c r="F78" s="6" t="s">
        <v>12</v>
      </c>
    </row>
    <row r="79" spans="1:6" ht="15">
      <c r="A79" s="30" t="str">
        <f>IF(ISNA(VLOOKUP((ROW(A79)-15),'List of tables'!$A$4:$H$2136,2,FALSE))," ",VLOOKUP((ROW(A79)-15),'List of tables'!$A$4:$H$2136,2,FALSE))</f>
        <v>CT0143</v>
      </c>
      <c r="B79" s="23" t="str">
        <f>IF(ISNA(VLOOKUP((ROW(B79)-15),'List of tables'!$A$4:$H$2136,3,FALSE))," ",VLOOKUP((ROW(B79)-15),'List of tables'!$A$4:$H$2136,3,FALSE))</f>
        <v>Bespoke household type by car or van availability</v>
      </c>
      <c r="C79" s="23" t="str">
        <f>IF(ISNA(VLOOKUP((ROW(C79)-15),'List of tables'!$A$4:$E$2137,5,FALSE))," ",VLOOKUP((ROW(C79)-15),'List of tables'!$A$4:$E$2137,5,FALSE))</f>
        <v>Wales to LSOA</v>
      </c>
      <c r="D79" s="23" t="str">
        <f>IF(ISNA(VLOOKUP((ROW(D79)-15),'List of tables'!$A$4:$H$2136,6,FALSE))," ",VLOOKUP((ROW(D79)-15),'List of tables'!$A$4:$H$2136,6,FALSE))</f>
        <v>All households with at least one person aged 17 or over</v>
      </c>
      <c r="E79" s="5">
        <f>IF(ISNA(VLOOKUP((ROW(E79)-15),'List of tables'!$A$4:$H$2136,7,FALSE))," ",VLOOKUP((ROW(E79)-15),'List of tables'!$A$4:$H$2136,7,FALSE))</f>
        <v>41647</v>
      </c>
      <c r="F79" s="6" t="s">
        <v>12</v>
      </c>
    </row>
    <row r="80" spans="1:6" ht="15">
      <c r="A80" s="30" t="str">
        <f>IF(ISNA(VLOOKUP((ROW(A80)-15),'List of tables'!$A$4:$H$2136,2,FALSE))," ",VLOOKUP((ROW(A80)-15),'List of tables'!$A$4:$H$2136,2,FALSE))</f>
        <v>CT0155</v>
      </c>
      <c r="B80" s="23" t="str">
        <f>IF(ISNA(VLOOKUP((ROW(B80)-15),'List of tables'!$A$4:$H$2136,3,FALSE))," ",VLOOKUP((ROW(B80)-15),'List of tables'!$A$4:$H$2136,3,FALSE))</f>
        <v>Sex by age by ethnic group</v>
      </c>
      <c r="C80" s="23" t="str">
        <f>IF(ISNA(VLOOKUP((ROW(C80)-15),'List of tables'!$A$4:$E$2137,5,FALSE))," ",VLOOKUP((ROW(C80)-15),'List of tables'!$A$4:$E$2137,5,FALSE))</f>
        <v xml:space="preserve"> LSOAs in Oldham Local Authority (North West)</v>
      </c>
      <c r="D80" s="23" t="str">
        <f>IF(ISNA(VLOOKUP((ROW(D80)-15),'List of tables'!$A$4:$H$2136,6,FALSE))," ",VLOOKUP((ROW(D80)-15),'List of tables'!$A$4:$H$2136,6,FALSE))</f>
        <v>All usual residents</v>
      </c>
      <c r="E80" s="5">
        <f>IF(ISNA(VLOOKUP((ROW(E80)-15),'List of tables'!$A$4:$H$2136,7,FALSE))," ",VLOOKUP((ROW(E80)-15),'List of tables'!$A$4:$H$2136,7,FALSE))</f>
        <v>41673</v>
      </c>
      <c r="F80" s="6" t="s">
        <v>12</v>
      </c>
    </row>
    <row r="81" spans="1:6" ht="15">
      <c r="A81" s="30" t="str">
        <f>IF(ISNA(VLOOKUP((ROW(A81)-15),'List of tables'!$A$4:$H$2136,2,FALSE))," ",VLOOKUP((ROW(A81)-15),'List of tables'!$A$4:$H$2136,2,FALSE))</f>
        <v>CT0163</v>
      </c>
      <c r="B81" s="23" t="str">
        <f>IF(ISNA(VLOOKUP((ROW(B81)-15),'List of tables'!$A$4:$H$2136,3,FALSE))," ",VLOOKUP((ROW(B81)-15),'List of tables'!$A$4:$H$2136,3,FALSE))</f>
        <v>Accommodation type by age by tenure by number of bedrooms</v>
      </c>
      <c r="C81" s="23" t="str">
        <f>IF(ISNA(VLOOKUP((ROW(C81)-15),'List of tables'!$A$4:$E$2137,5,FALSE))," ",VLOOKUP((ROW(C81)-15),'List of tables'!$A$4:$E$2137,5,FALSE))</f>
        <v>National to Local authority (merged LAs)</v>
      </c>
      <c r="D81" s="23" t="str">
        <f>IF(ISNA(VLOOKUP((ROW(D81)-15),'List of tables'!$A$4:$H$2136,6,FALSE))," ",VLOOKUP((ROW(D81)-15),'List of tables'!$A$4:$H$2136,6,FALSE))</f>
        <v>All usual residents in households</v>
      </c>
      <c r="E81" s="5">
        <f>IF(ISNA(VLOOKUP((ROW(E81)-15),'List of tables'!$A$4:$H$2136,7,FALSE))," ",VLOOKUP((ROW(E81)-15),'List of tables'!$A$4:$H$2136,7,FALSE))</f>
        <v>41711</v>
      </c>
      <c r="F81" s="6" t="s">
        <v>12</v>
      </c>
    </row>
    <row r="82" spans="1:6" ht="15">
      <c r="A82" s="30" t="str">
        <f>IF(ISNA(VLOOKUP((ROW(A82)-15),'List of tables'!$A$4:$H$2136,2,FALSE))," ",VLOOKUP((ROW(A82)-15),'List of tables'!$A$4:$H$2136,2,FALSE))</f>
        <v>CT0164</v>
      </c>
      <c r="B82" s="23" t="str">
        <f>IF(ISNA(VLOOKUP((ROW(B82)-15),'List of tables'!$A$4:$H$2136,3,FALSE))," ",VLOOKUP((ROW(B82)-15),'List of tables'!$A$4:$H$2136,3,FALSE))</f>
        <v>Age by ethnic group by sex</v>
      </c>
      <c r="C82" s="23" t="str">
        <f>IF(ISNA(VLOOKUP((ROW(C82)-15),'List of tables'!$A$4:$E$2137,5,FALSE))," ",VLOOKUP((ROW(C82)-15),'List of tables'!$A$4:$E$2137,5,FALSE))</f>
        <v>London Boroughs - merged Local Authorities</v>
      </c>
      <c r="D82" s="23" t="str">
        <f>IF(ISNA(VLOOKUP((ROW(D82)-15),'List of tables'!$A$4:$H$2136,6,FALSE))," ",VLOOKUP((ROW(D82)-15),'List of tables'!$A$4:$H$2136,6,FALSE))</f>
        <v>All usual residents aged 16 or over economically active</v>
      </c>
      <c r="E82" s="5">
        <f>IF(ISNA(VLOOKUP((ROW(E82)-15),'List of tables'!$A$4:$H$2136,7,FALSE))," ",VLOOKUP((ROW(E82)-15),'List of tables'!$A$4:$H$2136,7,FALSE))</f>
        <v>41687</v>
      </c>
      <c r="F82" s="6" t="s">
        <v>12</v>
      </c>
    </row>
    <row r="83" spans="1:6" ht="15">
      <c r="A83" s="30" t="str">
        <f>IF(ISNA(VLOOKUP((ROW(A83)-15),'List of tables'!$A$4:$H$2136,2,FALSE))," ",VLOOKUP((ROW(A83)-15),'List of tables'!$A$4:$H$2136,2,FALSE))</f>
        <v>CT0166</v>
      </c>
      <c r="B83" s="23" t="str">
        <f>IF(ISNA(VLOOKUP((ROW(B83)-15),'List of tables'!$A$4:$H$2136,3,FALSE))," ",VLOOKUP((ROW(B83)-15),'List of tables'!$A$4:$H$2136,3,FALSE))</f>
        <v>Ethnic group (4 categories)</v>
      </c>
      <c r="C83" s="23" t="str">
        <f>IF(ISNA(VLOOKUP((ROW(C83)-15),'List of tables'!$A$4:$E$2137,5,FALSE))," ",VLOOKUP((ROW(C83)-15),'List of tables'!$A$4:$E$2137,5,FALSE))</f>
        <v>National to Region</v>
      </c>
      <c r="D83" s="23" t="str">
        <f>IF(ISNA(VLOOKUP((ROW(D83)-15),'List of tables'!$A$4:$H$2136,6,FALSE))," ",VLOOKUP((ROW(D83)-15),'List of tables'!$A$4:$H$2136,6,FALSE))</f>
        <v>All usual residents with Armenian national identity (write-in response)</v>
      </c>
      <c r="E83" s="5">
        <f>IF(ISNA(VLOOKUP((ROW(E83)-15),'List of tables'!$A$4:$H$2136,7,FALSE))," ",VLOOKUP((ROW(E83)-15),'List of tables'!$A$4:$H$2136,7,FALSE))</f>
        <v>41631</v>
      </c>
      <c r="F83" s="6" t="s">
        <v>12</v>
      </c>
    </row>
    <row r="84" spans="1:6" ht="15">
      <c r="A84" s="30" t="str">
        <f>IF(ISNA(VLOOKUP((ROW(A84)-15),'List of tables'!$A$4:$H$2136,2,FALSE))," ",VLOOKUP((ROW(A84)-15),'List of tables'!$A$4:$H$2136,2,FALSE))</f>
        <v>CT0167</v>
      </c>
      <c r="B84" s="23" t="str">
        <f>IF(ISNA(VLOOKUP((ROW(B84)-15),'List of tables'!$A$4:$H$2136,3,FALSE))," ",VLOOKUP((ROW(B84)-15),'List of tables'!$A$4:$H$2136,3,FALSE))</f>
        <v>Proficiency in English and main language</v>
      </c>
      <c r="C84" s="23" t="str">
        <f>IF(ISNA(VLOOKUP((ROW(C84)-15),'List of tables'!$A$4:$E$2137,5,FALSE))," ",VLOOKUP((ROW(C84)-15),'List of tables'!$A$4:$E$2137,5,FALSE))</f>
        <v>National to Region</v>
      </c>
      <c r="D84" s="23" t="str">
        <f>IF(ISNA(VLOOKUP((ROW(D84)-15),'List of tables'!$A$4:$H$2136,6,FALSE))," ",VLOOKUP((ROW(D84)-15),'List of tables'!$A$4:$H$2136,6,FALSE))</f>
        <v>All usual residents aged 3 or over with Armenian national identity (write-in response)</v>
      </c>
      <c r="E84" s="5">
        <f>IF(ISNA(VLOOKUP((ROW(E84)-15),'List of tables'!$A$4:$H$2136,7,FALSE))," ",VLOOKUP((ROW(E84)-15),'List of tables'!$A$4:$H$2136,7,FALSE))</f>
        <v>41631</v>
      </c>
      <c r="F84" s="6" t="s">
        <v>12</v>
      </c>
    </row>
    <row r="85" spans="1:6" ht="15">
      <c r="A85" s="30" t="str">
        <f>IF(ISNA(VLOOKUP((ROW(A85)-15),'List of tables'!$A$4:$H$2136,2,FALSE))," ",VLOOKUP((ROW(A85)-15),'List of tables'!$A$4:$H$2136,2,FALSE))</f>
        <v>CT0168</v>
      </c>
      <c r="B85" s="23" t="str">
        <f>IF(ISNA(VLOOKUP((ROW(B85)-15),'List of tables'!$A$4:$H$2136,3,FALSE))," ",VLOOKUP((ROW(B85)-15),'List of tables'!$A$4:$H$2136,3,FALSE))</f>
        <v>Passports held</v>
      </c>
      <c r="C85" s="23" t="str">
        <f>IF(ISNA(VLOOKUP((ROW(C85)-15),'List of tables'!$A$4:$E$2137,5,FALSE))," ",VLOOKUP((ROW(C85)-15),'List of tables'!$A$4:$E$2137,5,FALSE))</f>
        <v>National to Region</v>
      </c>
      <c r="D85" s="23" t="str">
        <f>IF(ISNA(VLOOKUP((ROW(D85)-15),'List of tables'!$A$4:$H$2136,6,FALSE))," ",VLOOKUP((ROW(D85)-15),'List of tables'!$A$4:$H$2136,6,FALSE))</f>
        <v>All usual residents with Armenian national identity (write-in response)</v>
      </c>
      <c r="E85" s="5">
        <f>IF(ISNA(VLOOKUP((ROW(E85)-15),'List of tables'!$A$4:$H$2136,7,FALSE))," ",VLOOKUP((ROW(E85)-15),'List of tables'!$A$4:$H$2136,7,FALSE))</f>
        <v>41631</v>
      </c>
      <c r="F85" s="6" t="s">
        <v>12</v>
      </c>
    </row>
    <row r="86" spans="1:6" ht="15">
      <c r="A86" s="30" t="str">
        <f>IF(ISNA(VLOOKUP((ROW(A86)-15),'List of tables'!$A$4:$H$2136,2,FALSE))," ",VLOOKUP((ROW(A86)-15),'List of tables'!$A$4:$H$2136,2,FALSE))</f>
        <v>CT0169</v>
      </c>
      <c r="B86" s="23" t="str">
        <f>IF(ISNA(VLOOKUP((ROW(B86)-15),'List of tables'!$A$4:$H$2136,3,FALSE))," ",VLOOKUP((ROW(B86)-15),'List of tables'!$A$4:$H$2136,3,FALSE))</f>
        <v xml:space="preserve"> Ethnic identity: Commonwealth of (Russian) Independent States</v>
      </c>
      <c r="C86" s="23" t="str">
        <f>IF(ISNA(VLOOKUP((ROW(C86)-15),'List of tables'!$A$4:$E$2137,5,FALSE))," ",VLOOKUP((ROW(C86)-15),'List of tables'!$A$4:$E$2137,5,FALSE))</f>
        <v>National to Region</v>
      </c>
      <c r="D86" s="23" t="str">
        <f>IF(ISNA(VLOOKUP((ROW(D86)-15),'List of tables'!$A$4:$H$2136,6,FALSE))," ",VLOOKUP((ROW(D86)-15),'List of tables'!$A$4:$H$2136,6,FALSE))</f>
        <v>All usual residents with Armenian national identity (write-in response)</v>
      </c>
      <c r="E86" s="5">
        <f>IF(ISNA(VLOOKUP((ROW(E86)-15),'List of tables'!$A$4:$H$2136,7,FALSE))," ",VLOOKUP((ROW(E86)-15),'List of tables'!$A$4:$H$2136,7,FALSE))</f>
        <v>41631</v>
      </c>
      <c r="F86" s="6" t="s">
        <v>12</v>
      </c>
    </row>
    <row r="87" spans="1:6" ht="15">
      <c r="A87" s="30" t="str">
        <f>IF(ISNA(VLOOKUP((ROW(A87)-15),'List of tables'!$A$4:$H$2136,2,FALSE))," ",VLOOKUP((ROW(A87)-15),'List of tables'!$A$4:$H$2136,2,FALSE))</f>
        <v>CT0170</v>
      </c>
      <c r="B87" s="23" t="str">
        <f>IF(ISNA(VLOOKUP((ROW(B87)-15),'List of tables'!$A$4:$H$2136,3,FALSE))," ",VLOOKUP((ROW(B87)-15),'List of tables'!$A$4:$H$2136,3,FALSE))</f>
        <v>Country of birth and national identity (write-in response)</v>
      </c>
      <c r="C87" s="23" t="str">
        <f>IF(ISNA(VLOOKUP((ROW(C87)-15),'List of tables'!$A$4:$E$2137,5,FALSE))," ",VLOOKUP((ROW(C87)-15),'List of tables'!$A$4:$E$2137,5,FALSE))</f>
        <v xml:space="preserve"> National to Region</v>
      </c>
      <c r="D87" s="23" t="str">
        <f>IF(ISNA(VLOOKUP((ROW(D87)-15),'List of tables'!$A$4:$H$2136,6,FALSE))," ",VLOOKUP((ROW(D87)-15),'List of tables'!$A$4:$H$2136,6,FALSE))</f>
        <v>All usual residents</v>
      </c>
      <c r="E87" s="5">
        <f>IF(ISNA(VLOOKUP((ROW(E87)-15),'List of tables'!$A$4:$H$2136,7,FALSE))," ",VLOOKUP((ROW(E87)-15),'List of tables'!$A$4:$H$2136,7,FALSE))</f>
        <v>41631</v>
      </c>
      <c r="F87" s="6" t="s">
        <v>12</v>
      </c>
    </row>
    <row r="88" spans="1:6" ht="15">
      <c r="A88" s="30" t="str">
        <f>IF(ISNA(VLOOKUP((ROW(A88)-15),'List of tables'!$A$4:$H$2136,2,FALSE))," ",VLOOKUP((ROW(A88)-15),'List of tables'!$A$4:$H$2136,2,FALSE))</f>
        <v>CT0171</v>
      </c>
      <c r="B88" s="23" t="str">
        <f>IF(ISNA(VLOOKUP((ROW(B88)-15),'List of tables'!$A$4:$H$2136,3,FALSE))," ",VLOOKUP((ROW(B88)-15),'List of tables'!$A$4:$H$2136,3,FALSE))</f>
        <v>Religion (detailed) by ethnic group (5 categories)</v>
      </c>
      <c r="C88" s="23" t="str">
        <f>IF(ISNA(VLOOKUP((ROW(C88)-15),'List of tables'!$A$4:$E$2137,5,FALSE))," ",VLOOKUP((ROW(C88)-15),'List of tables'!$A$4:$E$2137,5,FALSE))</f>
        <v>England and Wales</v>
      </c>
      <c r="D88" s="23" t="str">
        <f>IF(ISNA(VLOOKUP((ROW(D88)-15),'List of tables'!$A$4:$H$2136,6,FALSE))," ",VLOOKUP((ROW(D88)-15),'List of tables'!$A$4:$H$2136,6,FALSE))</f>
        <v>All usual residents</v>
      </c>
      <c r="E88" s="5">
        <f>IF(ISNA(VLOOKUP((ROW(E88)-15),'List of tables'!$A$4:$H$2136,7,FALSE))," ",VLOOKUP((ROW(E88)-15),'List of tables'!$A$4:$H$2136,7,FALSE))</f>
        <v>41614</v>
      </c>
      <c r="F88" s="6" t="s">
        <v>12</v>
      </c>
    </row>
    <row r="89" spans="1:6" ht="15">
      <c r="A89" s="30" t="str">
        <f>IF(ISNA(VLOOKUP((ROW(A89)-15),'List of tables'!$A$4:$H$2136,2,FALSE))," ",VLOOKUP((ROW(A89)-15),'List of tables'!$A$4:$H$2136,2,FALSE))</f>
        <v>CT0172</v>
      </c>
      <c r="B89" s="23" t="str">
        <f>IF(ISNA(VLOOKUP((ROW(B89)-15),'List of tables'!$A$4:$H$2136,3,FALSE))," ",VLOOKUP((ROW(B89)-15),'List of tables'!$A$4:$H$2136,3,FALSE))</f>
        <v>Religion (detailed) by approximated social grade</v>
      </c>
      <c r="C89" s="23" t="str">
        <f>IF(ISNA(VLOOKUP((ROW(C89)-15),'List of tables'!$A$4:$E$2137,5,FALSE))," ",VLOOKUP((ROW(C89)-15),'List of tables'!$A$4:$E$2137,5,FALSE))</f>
        <v>England and Wales</v>
      </c>
      <c r="D89" s="23" t="str">
        <f>IF(ISNA(VLOOKUP((ROW(D89)-15),'List of tables'!$A$4:$H$2136,6,FALSE))," ",VLOOKUP((ROW(D89)-15),'List of tables'!$A$4:$H$2136,6,FALSE))</f>
        <v>All usual residents aged 16 to 64 living in households (threshold 10+ usual residents)</v>
      </c>
      <c r="E89" s="5">
        <f>IF(ISNA(VLOOKUP((ROW(E89)-15),'List of tables'!$A$4:$H$2136,7,FALSE))," ",VLOOKUP((ROW(E89)-15),'List of tables'!$A$4:$H$2136,7,FALSE))</f>
        <v>41715</v>
      </c>
      <c r="F89" s="6" t="s">
        <v>12</v>
      </c>
    </row>
    <row r="90" spans="1:6" ht="15">
      <c r="A90" s="30" t="str">
        <f>IF(ISNA(VLOOKUP((ROW(A90)-15),'List of tables'!$A$4:$H$2136,2,FALSE))," ",VLOOKUP((ROW(A90)-15),'List of tables'!$A$4:$H$2136,2,FALSE))</f>
        <v>CT0173</v>
      </c>
      <c r="B90" s="23" t="str">
        <f>IF(ISNA(VLOOKUP((ROW(B90)-15),'List of tables'!$A$4:$H$2136,3,FALSE))," ",VLOOKUP((ROW(B90)-15),'List of tables'!$A$4:$H$2136,3,FALSE))</f>
        <v>Tenure of household by accommodation type by number of bedrooms</v>
      </c>
      <c r="C90" s="23" t="str">
        <f>IF(ISNA(VLOOKUP((ROW(C90)-15),'List of tables'!$A$4:$E$2137,5,FALSE))," ",VLOOKUP((ROW(C90)-15),'List of tables'!$A$4:$E$2137,5,FALSE))</f>
        <v>Local authorities in Hertfordshire (East of England)</v>
      </c>
      <c r="D90" s="23" t="str">
        <f>IF(ISNA(VLOOKUP((ROW(D90)-15),'List of tables'!$A$4:$H$2136,6,FALSE))," ",VLOOKUP((ROW(D90)-15),'List of tables'!$A$4:$H$2136,6,FALSE))</f>
        <v>All Households in unshared dwellings (excluding caravans and other mobile or temporary structures)</v>
      </c>
      <c r="E90" s="5">
        <f>IF(ISNA(VLOOKUP((ROW(E90)-15),'List of tables'!$A$4:$H$2136,7,FALSE))," ",VLOOKUP((ROW(E90)-15),'List of tables'!$A$4:$H$2136,7,FALSE))</f>
        <v>41680</v>
      </c>
      <c r="F90" s="6" t="s">
        <v>12</v>
      </c>
    </row>
    <row r="91" spans="1:6" ht="15">
      <c r="A91" s="30" t="str">
        <f>IF(ISNA(VLOOKUP((ROW(A91)-15),'List of tables'!$A$4:$H$2136,2,FALSE))," ",VLOOKUP((ROW(A91)-15),'List of tables'!$A$4:$H$2136,2,FALSE))</f>
        <v>CT0174</v>
      </c>
      <c r="B91" s="23" t="str">
        <f>IF(ISNA(VLOOKUP((ROW(B91)-15),'List of tables'!$A$4:$H$2136,3,FALSE))," ",VLOOKUP((ROW(B91)-15),'List of tables'!$A$4:$H$2136,3,FALSE))</f>
        <v>Tenure of household by age by accommodation type by number of bedrooms</v>
      </c>
      <c r="C91" s="23" t="str">
        <f>IF(ISNA(VLOOKUP((ROW(C91)-15),'List of tables'!$A$4:$E$2137,5,FALSE))," ",VLOOKUP((ROW(C91)-15),'List of tables'!$A$4:$E$2137,5,FALSE))</f>
        <v>Local authorities in Hertfordshire (East of England)</v>
      </c>
      <c r="D91" s="23" t="str">
        <f>IF(ISNA(VLOOKUP((ROW(D91)-15),'List of tables'!$A$4:$H$2136,6,FALSE))," ",VLOOKUP((ROW(D91)-15),'List of tables'!$A$4:$H$2136,6,FALSE))</f>
        <v>All usual residents in households in unshared dwellings (excluding caravans and other mobile or temporary structures)</v>
      </c>
      <c r="E91" s="5">
        <f>IF(ISNA(VLOOKUP((ROW(E91)-15),'List of tables'!$A$4:$H$2136,7,FALSE))," ",VLOOKUP((ROW(E91)-15),'List of tables'!$A$4:$H$2136,7,FALSE))</f>
        <v>41680</v>
      </c>
      <c r="F91" s="6" t="s">
        <v>12</v>
      </c>
    </row>
    <row r="92" spans="1:6" ht="15">
      <c r="A92" s="30" t="str">
        <f>IF(ISNA(VLOOKUP((ROW(A92)-15),'List of tables'!$A$4:$H$2136,2,FALSE))," ",VLOOKUP((ROW(A92)-15),'List of tables'!$A$4:$H$2136,2,FALSE))</f>
        <v>CT0175</v>
      </c>
      <c r="B92" s="23" t="str">
        <f>IF(ISNA(VLOOKUP((ROW(B92)-15),'List of tables'!$A$4:$H$2136,3,FALSE))," ",VLOOKUP((ROW(B92)-15),'List of tables'!$A$4:$H$2136,3,FALSE))</f>
        <v>Car or van availability by age of Household Reference Person (HRP)</v>
      </c>
      <c r="C92" s="23" t="str">
        <f>IF(ISNA(VLOOKUP((ROW(C92)-15),'List of tables'!$A$4:$E$2137,5,FALSE))," ",VLOOKUP((ROW(C92)-15),'List of tables'!$A$4:$E$2137,5,FALSE))</f>
        <v>Census Merged Wards in Warrington Unitary Authority (North West)</v>
      </c>
      <c r="D92" s="23" t="str">
        <f>IF(ISNA(VLOOKUP((ROW(D92)-15),'List of tables'!$A$4:$H$2136,6,FALSE))," ",VLOOKUP((ROW(D92)-15),'List of tables'!$A$4:$H$2136,6,FALSE))</f>
        <v>All Households containing persons aged 55 or over only</v>
      </c>
      <c r="E92" s="5" t="str">
        <f>IF(ISNA(VLOOKUP((ROW(E92)-15),'List of tables'!$A$4:$H$2136,7,FALSE))," ",VLOOKUP((ROW(E92)-15),'List of tables'!$A$4:$H$2136,7,FALSE))</f>
        <v>xls direct to customer
12/12/2013</v>
      </c>
      <c r="F92" s="6" t="s">
        <v>12</v>
      </c>
    </row>
    <row r="93" spans="1:6" ht="15">
      <c r="A93" s="30" t="str">
        <f>IF(ISNA(VLOOKUP((ROW(A93)-15),'List of tables'!$A$4:$H$2136,2,FALSE))," ",VLOOKUP((ROW(A93)-15),'List of tables'!$A$4:$H$2136,2,FALSE))</f>
        <v>CT0176</v>
      </c>
      <c r="B93" s="23" t="str">
        <f>IF(ISNA(VLOOKUP((ROW(B93)-15),'List of tables'!$A$4:$H$2136,3,FALSE))," ",VLOOKUP((ROW(B93)-15),'List of tables'!$A$4:$H$2136,3,FALSE))</f>
        <v xml:space="preserve">Tenure of household by number of rooms by number of bedrooms </v>
      </c>
      <c r="C93" s="23" t="str">
        <f>IF(ISNA(VLOOKUP((ROW(C93)-15),'List of tables'!$A$4:$E$2137,5,FALSE))," ",VLOOKUP((ROW(C93)-15),'List of tables'!$A$4:$E$2137,5,FALSE))</f>
        <v xml:space="preserve"> Local authorities in Hertfordshire (East of England)</v>
      </c>
      <c r="D93" s="23" t="str">
        <f>IF(ISNA(VLOOKUP((ROW(D93)-15),'List of tables'!$A$4:$H$2136,6,FALSE))," ",VLOOKUP((ROW(D93)-15),'List of tables'!$A$4:$H$2136,6,FALSE))</f>
        <v>All Households in unshared dwellings (excluding caravans and other mobile or temporary structures)</v>
      </c>
      <c r="E93" s="5">
        <f>IF(ISNA(VLOOKUP((ROW(E93)-15),'List of tables'!$A$4:$H$2136,7,FALSE))," ",VLOOKUP((ROW(E93)-15),'List of tables'!$A$4:$H$2136,7,FALSE))</f>
        <v>41680</v>
      </c>
      <c r="F93" s="6" t="s">
        <v>12</v>
      </c>
    </row>
    <row r="94" spans="1:6" ht="15">
      <c r="A94" s="30" t="str">
        <f>IF(ISNA(VLOOKUP((ROW(A94)-15),'List of tables'!$A$4:$H$2136,2,FALSE))," ",VLOOKUP((ROW(A94)-15),'List of tables'!$A$4:$H$2136,2,FALSE))</f>
        <v>CT0177</v>
      </c>
      <c r="B94" s="23" t="str">
        <f>IF(ISNA(VLOOKUP((ROW(B94)-15),'List of tables'!$A$4:$H$2136,3,FALSE))," ",VLOOKUP((ROW(B94)-15),'List of tables'!$A$4:$H$2136,3,FALSE))</f>
        <v>Accommodation type by number of rooms by number of bedrooms</v>
      </c>
      <c r="C94" s="23" t="str">
        <f>IF(ISNA(VLOOKUP((ROW(C94)-15),'List of tables'!$A$4:$E$2137,5,FALSE))," ",VLOOKUP((ROW(C94)-15),'List of tables'!$A$4:$E$2137,5,FALSE))</f>
        <v>Local authorities in Hertfordshire (East of England</v>
      </c>
      <c r="D94" s="23" t="str">
        <f>IF(ISNA(VLOOKUP((ROW(D94)-15),'List of tables'!$A$4:$H$2136,6,FALSE))," ",VLOOKUP((ROW(D94)-15),'List of tables'!$A$4:$H$2136,6,FALSE))</f>
        <v>All Households in unshared dwellings (excluding caravans and other mobile or temporary structures)</v>
      </c>
      <c r="E94" s="5">
        <f>IF(ISNA(VLOOKUP((ROW(E94)-15),'List of tables'!$A$4:$H$2136,7,FALSE))," ",VLOOKUP((ROW(E94)-15),'List of tables'!$A$4:$H$2136,7,FALSE))</f>
        <v>41680</v>
      </c>
      <c r="F94" s="6" t="s">
        <v>12</v>
      </c>
    </row>
    <row r="95" spans="1:6" ht="15">
      <c r="A95" s="30" t="str">
        <f>IF(ISNA(VLOOKUP((ROW(A95)-15),'List of tables'!$A$4:$H$2136,2,FALSE))," ",VLOOKUP((ROW(A95)-15),'List of tables'!$A$4:$H$2136,2,FALSE))</f>
        <v>CT0178</v>
      </c>
      <c r="B95" s="23" t="str">
        <f>IF(ISNA(VLOOKUP((ROW(B95)-15),'List of tables'!$A$4:$H$2136,3,FALSE))," ",VLOOKUP((ROW(B95)-15),'List of tables'!$A$4:$H$2136,3,FALSE))</f>
        <v>Bespoke household type by car or van availability</v>
      </c>
      <c r="C95" s="23" t="str">
        <f>IF(ISNA(VLOOKUP((ROW(C95)-15),'List of tables'!$A$4:$E$2137,5,FALSE))," ",VLOOKUP((ROW(C95)-15),'List of tables'!$A$4:$E$2137,5,FALSE))</f>
        <v xml:space="preserve"> National to 2011 merged Local Authority (with normal LA codes)</v>
      </c>
      <c r="D95" s="23" t="str">
        <f>IF(ISNA(VLOOKUP((ROW(D95)-15),'List of tables'!$A$4:$H$2136,6,FALSE))," ",VLOOKUP((ROW(D95)-15),'List of tables'!$A$4:$H$2136,6,FALSE))</f>
        <v>All Households</v>
      </c>
      <c r="E95" s="5">
        <f>IF(ISNA(VLOOKUP((ROW(E95)-15),'List of tables'!$A$4:$H$2136,7,FALSE))," ",VLOOKUP((ROW(E95)-15),'List of tables'!$A$4:$H$2136,7,FALSE))</f>
        <v>41863</v>
      </c>
      <c r="F95" s="6" t="s">
        <v>12</v>
      </c>
    </row>
    <row r="96" spans="1:6" ht="15">
      <c r="A96" s="30" t="str">
        <f>IF(ISNA(VLOOKUP((ROW(A96)-15),'List of tables'!$A$4:$H$2136,2,FALSE))," ",VLOOKUP((ROW(A96)-15),'List of tables'!$A$4:$H$2136,2,FALSE))</f>
        <v>CT0179</v>
      </c>
      <c r="B96" s="23" t="str">
        <f>IF(ISNA(VLOOKUP((ROW(B96)-15),'List of tables'!$A$4:$H$2136,3,FALSE))," ",VLOOKUP((ROW(B96)-15),'List of tables'!$A$4:$H$2136,3,FALSE))</f>
        <v>Sex by age by car or van availability</v>
      </c>
      <c r="C96" s="23" t="str">
        <f>IF(ISNA(VLOOKUP((ROW(C96)-15),'List of tables'!$A$4:$E$2137,5,FALSE))," ",VLOOKUP((ROW(C96)-15),'List of tables'!$A$4:$E$2137,5,FALSE))</f>
        <v xml:space="preserve"> National to 2011 merged Local Authority (with normal LA codes)</v>
      </c>
      <c r="D96" s="23" t="str">
        <f>IF(ISNA(VLOOKUP((ROW(D96)-15),'List of tables'!$A$4:$H$2136,6,FALSE))," ",VLOOKUP((ROW(D96)-15),'List of tables'!$A$4:$H$2136,6,FALSE))</f>
        <v>All usual residents in households aged 16 or over</v>
      </c>
      <c r="E96" s="5">
        <f>IF(ISNA(VLOOKUP((ROW(E96)-15),'List of tables'!$A$4:$H$2136,7,FALSE))," ",VLOOKUP((ROW(E96)-15),'List of tables'!$A$4:$H$2136,7,FALSE))</f>
        <v>41863</v>
      </c>
      <c r="F96" s="6" t="s">
        <v>12</v>
      </c>
    </row>
    <row r="97" spans="1:6" ht="15">
      <c r="A97" s="30" t="str">
        <f>IF(ISNA(VLOOKUP((ROW(A97)-15),'List of tables'!$A$4:$H$2136,2,FALSE))," ",VLOOKUP((ROW(A97)-15),'List of tables'!$A$4:$H$2136,2,FALSE))</f>
        <v>CT0180</v>
      </c>
      <c r="B97" s="23" t="str">
        <f>IF(ISNA(VLOOKUP((ROW(B97)-15),'List of tables'!$A$4:$H$2136,3,FALSE))," ",VLOOKUP((ROW(B97)-15),'List of tables'!$A$4:$H$2136,3,FALSE))</f>
        <v>Age by country of birth by general health</v>
      </c>
      <c r="C97" s="23" t="str">
        <f>IF(ISNA(VLOOKUP((ROW(C97)-15),'List of tables'!$A$4:$E$2137,5,FALSE))," ",VLOOKUP((ROW(C97)-15),'List of tables'!$A$4:$E$2137,5,FALSE))</f>
        <v>England and Wales</v>
      </c>
      <c r="D97" s="23" t="str">
        <f>IF(ISNA(VLOOKUP((ROW(D97)-15),'List of tables'!$A$4:$H$2136,6,FALSE))," ",VLOOKUP((ROW(D97)-15),'List of tables'!$A$4:$H$2136,6,FALSE))</f>
        <v>All usual residents</v>
      </c>
      <c r="E97" s="5">
        <f>IF(ISNA(VLOOKUP((ROW(E97)-15),'List of tables'!$A$4:$H$2136,7,FALSE))," ",VLOOKUP((ROW(E97)-15),'List of tables'!$A$4:$H$2136,7,FALSE))</f>
        <v>41717</v>
      </c>
      <c r="F97" s="6" t="s">
        <v>12</v>
      </c>
    </row>
    <row r="98" spans="1:6" ht="15">
      <c r="A98" s="30" t="str">
        <f>IF(ISNA(VLOOKUP((ROW(A98)-15),'List of tables'!$A$4:$H$2136,2,FALSE))," ",VLOOKUP((ROW(A98)-15),'List of tables'!$A$4:$H$2136,2,FALSE))</f>
        <v xml:space="preserve">CT0181 </v>
      </c>
      <c r="B98" s="23" t="str">
        <f>IF(ISNA(VLOOKUP((ROW(B98)-15),'List of tables'!$A$4:$H$2136,3,FALSE))," ",VLOOKUP((ROW(B98)-15),'List of tables'!$A$4:$H$2136,3,FALSE))</f>
        <v>Age by approximated social grade by general health</v>
      </c>
      <c r="C98" s="23" t="str">
        <f>IF(ISNA(VLOOKUP((ROW(C98)-15),'List of tables'!$A$4:$E$2137,5,FALSE))," ",VLOOKUP((ROW(C98)-15),'List of tables'!$A$4:$E$2137,5,FALSE))</f>
        <v>England and Wales</v>
      </c>
      <c r="D98" s="23" t="str">
        <f>IF(ISNA(VLOOKUP((ROW(D98)-15),'List of tables'!$A$4:$H$2136,6,FALSE))," ",VLOOKUP((ROW(D98)-15),'List of tables'!$A$4:$H$2136,6,FALSE))</f>
        <v>All usual residents aged 16 to 64</v>
      </c>
      <c r="E98" s="5">
        <f>IF(ISNA(VLOOKUP((ROW(E98)-15),'List of tables'!$A$4:$H$2136,7,FALSE))," ",VLOOKUP((ROW(E98)-15),'List of tables'!$A$4:$H$2136,7,FALSE))</f>
        <v>41717</v>
      </c>
      <c r="F98" s="6" t="s">
        <v>12</v>
      </c>
    </row>
    <row r="99" spans="1:6" ht="15">
      <c r="A99" s="30" t="str">
        <f>IF(ISNA(VLOOKUP((ROW(A99)-15),'List of tables'!$A$4:$H$2136,2,FALSE))," ",VLOOKUP((ROW(A99)-15),'List of tables'!$A$4:$H$2136,2,FALSE))</f>
        <v>CT0182</v>
      </c>
      <c r="B99" s="23" t="str">
        <f>IF(ISNA(VLOOKUP((ROW(B99)-15),'List of tables'!$A$4:$H$2136,3,FALSE))," ",VLOOKUP((ROW(B99)-15),'List of tables'!$A$4:$H$2136,3,FALSE))</f>
        <v>Age by general health by economic activity</v>
      </c>
      <c r="C99" s="23" t="str">
        <f>IF(ISNA(VLOOKUP((ROW(C99)-15),'List of tables'!$A$4:$E$2137,5,FALSE))," ",VLOOKUP((ROW(C99)-15),'List of tables'!$A$4:$E$2137,5,FALSE))</f>
        <v>England and Wales</v>
      </c>
      <c r="D99" s="23" t="str">
        <f>IF(ISNA(VLOOKUP((ROW(D99)-15),'List of tables'!$A$4:$H$2136,6,FALSE))," ",VLOOKUP((ROW(D99)-15),'List of tables'!$A$4:$H$2136,6,FALSE))</f>
        <v>All usual residents aged 16 or over</v>
      </c>
      <c r="E99" s="5">
        <f>IF(ISNA(VLOOKUP((ROW(E99)-15),'List of tables'!$A$4:$H$2136,7,FALSE))," ",VLOOKUP((ROW(E99)-15),'List of tables'!$A$4:$H$2136,7,FALSE))</f>
        <v>41717</v>
      </c>
      <c r="F99" s="6" t="s">
        <v>12</v>
      </c>
    </row>
    <row r="100" spans="1:6" ht="15">
      <c r="A100" s="30" t="str">
        <f>IF(ISNA(VLOOKUP((ROW(A100)-15),'List of tables'!$A$4:$H$2136,2,FALSE))," ",VLOOKUP((ROW(A100)-15),'List of tables'!$A$4:$H$2136,2,FALSE))</f>
        <v>CT0183</v>
      </c>
      <c r="B100" s="23" t="str">
        <f>IF(ISNA(VLOOKUP((ROW(B100)-15),'List of tables'!$A$4:$H$2136,3,FALSE))," ",VLOOKUP((ROW(B100)-15),'List of tables'!$A$4:$H$2136,3,FALSE))</f>
        <v>Age by long-term illness or disability</v>
      </c>
      <c r="C100" s="23" t="str">
        <f>IF(ISNA(VLOOKUP((ROW(C100)-15),'List of tables'!$A$4:$E$2137,5,FALSE))," ",VLOOKUP((ROW(C100)-15),'List of tables'!$A$4:$E$2137,5,FALSE))</f>
        <v>England and Wales</v>
      </c>
      <c r="D100" s="23" t="str">
        <f>IF(ISNA(VLOOKUP((ROW(D100)-15),'List of tables'!$A$4:$H$2136,6,FALSE))," ",VLOOKUP((ROW(D100)-15),'List of tables'!$A$4:$H$2136,6,FALSE))</f>
        <v>All usual residents</v>
      </c>
      <c r="E100" s="5">
        <f>IF(ISNA(VLOOKUP((ROW(E100)-15),'List of tables'!$A$4:$H$2136,7,FALSE))," ",VLOOKUP((ROW(E100)-15),'List of tables'!$A$4:$H$2136,7,FALSE))</f>
        <v>41717</v>
      </c>
      <c r="F100" s="6" t="s">
        <v>12</v>
      </c>
    </row>
    <row r="101" spans="1:6" ht="15">
      <c r="A101" s="30" t="str">
        <f>IF(ISNA(VLOOKUP((ROW(A101)-15),'List of tables'!$A$4:$H$2136,2,FALSE))," ",VLOOKUP((ROW(A101)-15),'List of tables'!$A$4:$H$2136,2,FALSE))</f>
        <v>CT0184</v>
      </c>
      <c r="B101" s="23" t="str">
        <f>IF(ISNA(VLOOKUP((ROW(B101)-15),'List of tables'!$A$4:$H$2136,3,FALSE))," ",VLOOKUP((ROW(B101)-15),'List of tables'!$A$4:$H$2136,3,FALSE))</f>
        <v>Tenure by passports held</v>
      </c>
      <c r="C101" s="23" t="str">
        <f>IF(ISNA(VLOOKUP((ROW(C101)-15),'List of tables'!$A$4:$E$2137,5,FALSE))," ",VLOOKUP((ROW(C101)-15),'List of tables'!$A$4:$E$2137,5,FALSE))</f>
        <v>London Boroughs - 2011 Census merged LAs</v>
      </c>
      <c r="D101" s="23" t="str">
        <f>IF(ISNA(VLOOKUP((ROW(D101)-15),'List of tables'!$A$4:$H$2136,6,FALSE))," ",VLOOKUP((ROW(D101)-15),'List of tables'!$A$4:$H$2136,6,FALSE))</f>
        <v>All Household Reference Persons</v>
      </c>
      <c r="E101" s="5">
        <f>IF(ISNA(VLOOKUP((ROW(E101)-15),'List of tables'!$A$4:$H$2136,7,FALSE))," ",VLOOKUP((ROW(E101)-15),'List of tables'!$A$4:$H$2136,7,FALSE))</f>
        <v>41680</v>
      </c>
      <c r="F101" s="6" t="s">
        <v>12</v>
      </c>
    </row>
    <row r="102" spans="1:6" ht="15">
      <c r="A102" s="30" t="str">
        <f>IF(ISNA(VLOOKUP((ROW(A102)-15),'List of tables'!$A$4:$H$2136,2,FALSE))," ",VLOOKUP((ROW(A102)-15),'List of tables'!$A$4:$H$2136,2,FALSE))</f>
        <v>CT0185</v>
      </c>
      <c r="B102" s="23" t="str">
        <f>IF(ISNA(VLOOKUP((ROW(B102)-15),'List of tables'!$A$4:$H$2136,3,FALSE))," ",VLOOKUP((ROW(B102)-15),'List of tables'!$A$4:$H$2136,3,FALSE))</f>
        <v>Tenure by country of birth</v>
      </c>
      <c r="C102" s="23" t="str">
        <f>IF(ISNA(VLOOKUP((ROW(C102)-15),'List of tables'!$A$4:$E$2137,5,FALSE))," ",VLOOKUP((ROW(C102)-15),'List of tables'!$A$4:$E$2137,5,FALSE))</f>
        <v>London Boroughs - 2011 Census merged LAs</v>
      </c>
      <c r="D102" s="23" t="str">
        <f>IF(ISNA(VLOOKUP((ROW(D102)-15),'List of tables'!$A$4:$H$2136,6,FALSE))," ",VLOOKUP((ROW(D102)-15),'List of tables'!$A$4:$H$2136,6,FALSE))</f>
        <v>All Household Reference Persons</v>
      </c>
      <c r="E102" s="5">
        <f>IF(ISNA(VLOOKUP((ROW(E102)-15),'List of tables'!$A$4:$H$2136,7,FALSE))," ",VLOOKUP((ROW(E102)-15),'List of tables'!$A$4:$H$2136,7,FALSE))</f>
        <v>41680</v>
      </c>
      <c r="F102" s="6" t="s">
        <v>12</v>
      </c>
    </row>
    <row r="103" spans="1:6" ht="15">
      <c r="A103" s="30" t="str">
        <f>IF(ISNA(VLOOKUP((ROW(A103)-15),'List of tables'!$A$4:$H$2136,2,FALSE))," ",VLOOKUP((ROW(A103)-15),'List of tables'!$A$4:$H$2136,2,FALSE))</f>
        <v>CT0186</v>
      </c>
      <c r="B103" s="23" t="str">
        <f>IF(ISNA(VLOOKUP((ROW(B103)-15),'List of tables'!$A$4:$H$2136,3,FALSE))," ",VLOOKUP((ROW(B103)-15),'List of tables'!$A$4:$H$2136,3,FALSE))</f>
        <v>Tenure by age by passports held</v>
      </c>
      <c r="C103" s="23" t="str">
        <f>IF(ISNA(VLOOKUP((ROW(C103)-15),'List of tables'!$A$4:$E$2137,5,FALSE))," ",VLOOKUP((ROW(C103)-15),'List of tables'!$A$4:$E$2137,5,FALSE))</f>
        <v>London</v>
      </c>
      <c r="D103" s="23" t="str">
        <f>IF(ISNA(VLOOKUP((ROW(D103)-15),'List of tables'!$A$4:$H$2136,6,FALSE))," ",VLOOKUP((ROW(D103)-15),'List of tables'!$A$4:$H$2136,6,FALSE))</f>
        <v>All Household Reference Persons</v>
      </c>
      <c r="E103" s="5">
        <f>IF(ISNA(VLOOKUP((ROW(E103)-15),'List of tables'!$A$4:$H$2136,7,FALSE))," ",VLOOKUP((ROW(E103)-15),'List of tables'!$A$4:$H$2136,7,FALSE))</f>
        <v>41680</v>
      </c>
      <c r="F103" s="6" t="s">
        <v>12</v>
      </c>
    </row>
    <row r="104" spans="1:6" ht="15">
      <c r="A104" s="30" t="str">
        <f>IF(ISNA(VLOOKUP((ROW(A104)-15),'List of tables'!$A$4:$H$2136,2,FALSE))," ",VLOOKUP((ROW(A104)-15),'List of tables'!$A$4:$H$2136,2,FALSE))</f>
        <v>CT0187</v>
      </c>
      <c r="B104" s="23" t="str">
        <f>IF(ISNA(VLOOKUP((ROW(B104)-15),'List of tables'!$A$4:$H$2136,3,FALSE))," ",VLOOKUP((ROW(B104)-15),'List of tables'!$A$4:$H$2136,3,FALSE))</f>
        <v>Tenure by age by country of birth</v>
      </c>
      <c r="C104" s="23" t="str">
        <f>IF(ISNA(VLOOKUP((ROW(C104)-15),'List of tables'!$A$4:$E$2137,5,FALSE))," ",VLOOKUP((ROW(C104)-15),'List of tables'!$A$4:$E$2137,5,FALSE))</f>
        <v>London</v>
      </c>
      <c r="D104" s="23" t="str">
        <f>IF(ISNA(VLOOKUP((ROW(D104)-15),'List of tables'!$A$4:$H$2136,6,FALSE))," ",VLOOKUP((ROW(D104)-15),'List of tables'!$A$4:$H$2136,6,FALSE))</f>
        <v>All Household Reference Persons</v>
      </c>
      <c r="E104" s="5">
        <f>IF(ISNA(VLOOKUP((ROW(E104)-15),'List of tables'!$A$4:$H$2136,7,FALSE))," ",VLOOKUP((ROW(E104)-15),'List of tables'!$A$4:$H$2136,7,FALSE))</f>
        <v>41680</v>
      </c>
      <c r="F104" s="6" t="s">
        <v>12</v>
      </c>
    </row>
    <row r="105" spans="1:6" ht="15">
      <c r="A105" s="30" t="str">
        <f>IF(ISNA(VLOOKUP((ROW(A105)-15),'List of tables'!$A$4:$H$2136,2,FALSE))," ",VLOOKUP((ROW(A105)-15),'List of tables'!$A$4:$H$2136,2,FALSE))</f>
        <v>CT0188</v>
      </c>
      <c r="B105" s="23" t="str">
        <f>IF(ISNA(VLOOKUP((ROW(B105)-15),'List of tables'!$A$4:$H$2136,3,FALSE))," ",VLOOKUP((ROW(B105)-15),'List of tables'!$A$4:$H$2136,3,FALSE))</f>
        <v>Tenure by year of arrival in UK</v>
      </c>
      <c r="C105" s="23" t="str">
        <f>IF(ISNA(VLOOKUP((ROW(C105)-15),'List of tables'!$A$4:$E$2137,5,FALSE))," ",VLOOKUP((ROW(C105)-15),'List of tables'!$A$4:$E$2137,5,FALSE))</f>
        <v>London</v>
      </c>
      <c r="D105" s="23" t="str">
        <f>IF(ISNA(VLOOKUP((ROW(D105)-15),'List of tables'!$A$4:$H$2136,6,FALSE))," ",VLOOKUP((ROW(D105)-15),'List of tables'!$A$4:$H$2136,6,FALSE))</f>
        <v>All usual residents in households</v>
      </c>
      <c r="E105" s="5">
        <f>IF(ISNA(VLOOKUP((ROW(E105)-15),'List of tables'!$A$4:$H$2136,7,FALSE))," ",VLOOKUP((ROW(E105)-15),'List of tables'!$A$4:$H$2136,7,FALSE))</f>
        <v>41680</v>
      </c>
      <c r="F105" s="6" t="s">
        <v>12</v>
      </c>
    </row>
    <row r="106" spans="1:6" ht="15">
      <c r="A106" s="30" t="str">
        <f>IF(ISNA(VLOOKUP((ROW(A106)-15),'List of tables'!$A$4:$H$2136,2,FALSE))," ",VLOOKUP((ROW(A106)-15),'List of tables'!$A$4:$H$2136,2,FALSE))</f>
        <v>CT0189</v>
      </c>
      <c r="B106" s="23" t="str">
        <f>IF(ISNA(VLOOKUP((ROW(B106)-15),'List of tables'!$A$4:$H$2136,3,FALSE))," ",VLOOKUP((ROW(B106)-15),'List of tables'!$A$4:$H$2136,3,FALSE))</f>
        <v>Sex by age by ethnic group (3 categories) by country of birth (France)</v>
      </c>
      <c r="C106" s="23" t="str">
        <f>IF(ISNA(VLOOKUP((ROW(C106)-15),'List of tables'!$A$4:$E$2137,5,FALSE))," ",VLOOKUP((ROW(C106)-15),'List of tables'!$A$4:$E$2137,5,FALSE))</f>
        <v>England and Wales, London region</v>
      </c>
      <c r="D106" s="23" t="str">
        <f>IF(ISNA(VLOOKUP((ROW(D106)-15),'List of tables'!$A$4:$H$2136,6,FALSE))," ",VLOOKUP((ROW(D106)-15),'List of tables'!$A$4:$H$2136,6,FALSE))</f>
        <v>All usual residents born in France</v>
      </c>
      <c r="E106" s="5">
        <f>IF(ISNA(VLOOKUP((ROW(E106)-15),'List of tables'!$A$4:$H$2136,7,FALSE))," ",VLOOKUP((ROW(E106)-15),'List of tables'!$A$4:$H$2136,7,FALSE))</f>
        <v>41690</v>
      </c>
      <c r="F106" s="6" t="s">
        <v>12</v>
      </c>
    </row>
    <row r="107" spans="1:6" ht="15">
      <c r="A107" s="30" t="str">
        <f>IF(ISNA(VLOOKUP((ROW(A107)-15),'List of tables'!$A$4:$H$2136,2,FALSE))," ",VLOOKUP((ROW(A107)-15),'List of tables'!$A$4:$H$2136,2,FALSE))</f>
        <v>CT0190</v>
      </c>
      <c r="B107" s="23" t="str">
        <f>IF(ISNA(VLOOKUP((ROW(B107)-15),'List of tables'!$A$4:$H$2136,3,FALSE))," ",VLOOKUP((ROW(B107)-15),'List of tables'!$A$4:$H$2136,3,FALSE))</f>
        <v>Sex by age by ethnic group (3 categories) by country of birth (France)</v>
      </c>
      <c r="C107" s="23" t="str">
        <f>IF(ISNA(VLOOKUP((ROW(C107)-15),'List of tables'!$A$4:$E$2137,5,FALSE))," ",VLOOKUP((ROW(C107)-15),'List of tables'!$A$4:$E$2137,5,FALSE))</f>
        <v>England and Wales, London region</v>
      </c>
      <c r="D107" s="23" t="str">
        <f>IF(ISNA(VLOOKUP((ROW(D107)-15),'List of tables'!$A$4:$H$2136,6,FALSE))," ",VLOOKUP((ROW(D107)-15),'List of tables'!$A$4:$H$2136,6,FALSE))</f>
        <v>All non-UK born short-term residents born in France</v>
      </c>
      <c r="E107" s="5">
        <f>IF(ISNA(VLOOKUP((ROW(E107)-15),'List of tables'!$A$4:$H$2136,7,FALSE))," ",VLOOKUP((ROW(E107)-15),'List of tables'!$A$4:$H$2136,7,FALSE))</f>
        <v>41690</v>
      </c>
      <c r="F107" s="6" t="s">
        <v>12</v>
      </c>
    </row>
    <row r="108" spans="1:6" ht="15">
      <c r="A108" s="30" t="str">
        <f>IF(ISNA(VLOOKUP((ROW(A108)-15),'List of tables'!$A$4:$H$2136,2,FALSE))," ",VLOOKUP((ROW(A108)-15),'List of tables'!$A$4:$H$2136,2,FALSE))</f>
        <v>CT0191</v>
      </c>
      <c r="B108" s="23" t="str">
        <f>IF(ISNA(VLOOKUP((ROW(B108)-15),'List of tables'!$A$4:$H$2136,3,FALSE))," ",VLOOKUP((ROW(B108)-15),'List of tables'!$A$4:$H$2136,3,FALSE))</f>
        <v>Sex by ethnic group (3 categories) by marital and civil partnership status by country of birth (France)</v>
      </c>
      <c r="C108" s="23" t="str">
        <f>IF(ISNA(VLOOKUP((ROW(C108)-15),'List of tables'!$A$4:$E$2137,5,FALSE))," ",VLOOKUP((ROW(C108)-15),'List of tables'!$A$4:$E$2137,5,FALSE))</f>
        <v>England and Wales, London region</v>
      </c>
      <c r="D108" s="23" t="str">
        <f>IF(ISNA(VLOOKUP((ROW(D108)-15),'List of tables'!$A$4:$H$2136,6,FALSE))," ",VLOOKUP((ROW(D108)-15),'List of tables'!$A$4:$H$2136,6,FALSE))</f>
        <v>All usual residents born in France</v>
      </c>
      <c r="E108" s="5">
        <f>IF(ISNA(VLOOKUP((ROW(E108)-15),'List of tables'!$A$4:$H$2136,7,FALSE))," ",VLOOKUP((ROW(E108)-15),'List of tables'!$A$4:$H$2136,7,FALSE))</f>
        <v>41690</v>
      </c>
      <c r="F108" s="6" t="s">
        <v>12</v>
      </c>
    </row>
    <row r="109" spans="1:6" ht="15">
      <c r="A109" s="30" t="str">
        <f>IF(ISNA(VLOOKUP((ROW(A109)-15),'List of tables'!$A$4:$H$2136,2,FALSE))," ",VLOOKUP((ROW(A109)-15),'List of tables'!$A$4:$H$2136,2,FALSE))</f>
        <v>CT0192</v>
      </c>
      <c r="B109" s="23" t="str">
        <f>IF(ISNA(VLOOKUP((ROW(B109)-15),'List of tables'!$A$4:$H$2136,3,FALSE))," ",VLOOKUP((ROW(B109)-15),'List of tables'!$A$4:$H$2136,3,FALSE))</f>
        <v>Sex by age by ethnic group (3 categories) by highest level of qualification by country of birth (France)</v>
      </c>
      <c r="C109" s="23" t="str">
        <f>IF(ISNA(VLOOKUP((ROW(C109)-15),'List of tables'!$A$4:$E$2137,5,FALSE))," ",VLOOKUP((ROW(C109)-15),'List of tables'!$A$4:$E$2137,5,FALSE))</f>
        <v>England and Wales, London region</v>
      </c>
      <c r="D109" s="23" t="str">
        <f>IF(ISNA(VLOOKUP((ROW(D109)-15),'List of tables'!$A$4:$H$2136,6,FALSE))," ",VLOOKUP((ROW(D109)-15),'List of tables'!$A$4:$H$2136,6,FALSE))</f>
        <v>All usual residents aged 16 or over born in France</v>
      </c>
      <c r="E109" s="5">
        <f>IF(ISNA(VLOOKUP((ROW(E109)-15),'List of tables'!$A$4:$H$2136,7,FALSE))," ",VLOOKUP((ROW(E109)-15),'List of tables'!$A$4:$H$2136,7,FALSE))</f>
        <v>41690</v>
      </c>
      <c r="F109" s="6" t="s">
        <v>12</v>
      </c>
    </row>
    <row r="110" spans="1:6" ht="15">
      <c r="A110" s="30" t="str">
        <f>IF(ISNA(VLOOKUP((ROW(A110)-15),'List of tables'!$A$4:$H$2136,2,FALSE))," ",VLOOKUP((ROW(A110)-15),'List of tables'!$A$4:$H$2136,2,FALSE))</f>
        <v>CT0193</v>
      </c>
      <c r="B110" s="23" t="str">
        <f>IF(ISNA(VLOOKUP((ROW(B110)-15),'List of tables'!$A$4:$H$2136,3,FALSE))," ",VLOOKUP((ROW(B110)-15),'List of tables'!$A$4:$H$2136,3,FALSE))</f>
        <v>Age by economic activity</v>
      </c>
      <c r="C110" s="23" t="str">
        <f>IF(ISNA(VLOOKUP((ROW(C110)-15),'List of tables'!$A$4:$E$2137,5,FALSE))," ",VLOOKUP((ROW(C110)-15),'List of tables'!$A$4:$E$2137,5,FALSE))</f>
        <v>National to Local Authority</v>
      </c>
      <c r="D110" s="23" t="str">
        <f>IF(ISNA(VLOOKUP((ROW(D110)-15),'List of tables'!$A$4:$H$2136,6,FALSE))," ",VLOOKUP((ROW(D110)-15),'List of tables'!$A$4:$H$2136,6,FALSE))</f>
        <v>All non-dependent children (usual residents) aged 16 or over living with parent(s) or grandparent(s)</v>
      </c>
      <c r="E110" s="5">
        <f>IF(ISNA(VLOOKUP((ROW(E110)-15),'List of tables'!$A$4:$H$2136,7,FALSE))," ",VLOOKUP((ROW(E110)-15),'List of tables'!$A$4:$H$2136,7,FALSE))</f>
        <v>41733</v>
      </c>
      <c r="F110" s="6" t="s">
        <v>12</v>
      </c>
    </row>
    <row r="111" spans="1:6" ht="15">
      <c r="A111" s="30" t="str">
        <f>IF(ISNA(VLOOKUP((ROW(A111)-15),'List of tables'!$A$4:$H$2136,2,FALSE))," ",VLOOKUP((ROW(A111)-15),'List of tables'!$A$4:$H$2136,2,FALSE))</f>
        <v>CT0194</v>
      </c>
      <c r="B111" s="23" t="str">
        <f>IF(ISNA(VLOOKUP((ROW(B111)-15),'List of tables'!$A$4:$H$2136,3,FALSE))," ",VLOOKUP((ROW(B111)-15),'List of tables'!$A$4:$H$2136,3,FALSE))</f>
        <v>Sex by age by ethnic group (3 categories) by occupation (1 digit) or groups) by country of birth (France)</v>
      </c>
      <c r="C111" s="23" t="str">
        <f>IF(ISNA(VLOOKUP((ROW(C111)-15),'List of tables'!$A$4:$E$2137,5,FALSE))," ",VLOOKUP((ROW(C111)-15),'List of tables'!$A$4:$E$2137,5,FALSE))</f>
        <v>England and Wales, London region</v>
      </c>
      <c r="D111" s="23" t="str">
        <f>IF(ISNA(VLOOKUP((ROW(D111)-15),'List of tables'!$A$4:$H$2136,6,FALSE))," ",VLOOKUP((ROW(D111)-15),'List of tables'!$A$4:$H$2136,6,FALSE))</f>
        <v>All usual residents aged 16 or over born in France in employment the week before the Census</v>
      </c>
      <c r="E111" s="5">
        <f>IF(ISNA(VLOOKUP((ROW(E111)-15),'List of tables'!$A$4:$H$2136,7,FALSE))," ",VLOOKUP((ROW(E111)-15),'List of tables'!$A$4:$H$2136,7,FALSE))</f>
        <v>41690</v>
      </c>
      <c r="F111" s="6" t="s">
        <v>12</v>
      </c>
    </row>
    <row r="112" spans="1:6" ht="15">
      <c r="A112" s="30" t="str">
        <f>IF(ISNA(VLOOKUP((ROW(A112)-15),'List of tables'!$A$4:$H$2136,2,FALSE))," ",VLOOKUP((ROW(A112)-15),'List of tables'!$A$4:$H$2136,2,FALSE))</f>
        <v>CT0195</v>
      </c>
      <c r="B112" s="23" t="str">
        <f>IF(ISNA(VLOOKUP((ROW(B112)-15),'List of tables'!$A$4:$H$2136,3,FALSE))," ",VLOOKUP((ROW(B112)-15),'List of tables'!$A$4:$H$2136,3,FALSE))</f>
        <v>Sex by ethnic group (3 categories) by living arrangements by country of birth (France)</v>
      </c>
      <c r="C112" s="23" t="str">
        <f>IF(ISNA(VLOOKUP((ROW(C112)-15),'List of tables'!$A$4:$E$2137,5,FALSE))," ",VLOOKUP((ROW(C112)-15),'List of tables'!$A$4:$E$2137,5,FALSE))</f>
        <v>England and Wales, London region</v>
      </c>
      <c r="D112" s="23" t="str">
        <f>IF(ISNA(VLOOKUP((ROW(D112)-15),'List of tables'!$A$4:$H$2136,6,FALSE))," ",VLOOKUP((ROW(D112)-15),'List of tables'!$A$4:$H$2136,6,FALSE))</f>
        <v>All usual residents aged 16 or over born in France in households</v>
      </c>
      <c r="E112" s="5">
        <f>IF(ISNA(VLOOKUP((ROW(E112)-15),'List of tables'!$A$4:$H$2136,7,FALSE))," ",VLOOKUP((ROW(E112)-15),'List of tables'!$A$4:$H$2136,7,FALSE))</f>
        <v>41690</v>
      </c>
      <c r="F112" s="6" t="s">
        <v>12</v>
      </c>
    </row>
    <row r="113" spans="1:6" ht="15">
      <c r="A113" s="30" t="str">
        <f>IF(ISNA(VLOOKUP((ROW(A113)-15),'List of tables'!$A$4:$H$2136,2,FALSE))," ",VLOOKUP((ROW(A113)-15),'List of tables'!$A$4:$H$2136,2,FALSE))</f>
        <v>CT0196</v>
      </c>
      <c r="B113" s="23" t="str">
        <f>IF(ISNA(VLOOKUP((ROW(B113)-15),'List of tables'!$A$4:$H$2136,3,FALSE))," ",VLOOKUP((ROW(B113)-15),'List of tables'!$A$4:$H$2136,3,FALSE))</f>
        <v>Sex by age by ethnic group (3 categories) by year of arrival in the UK (2 categories) by country of birth (France)</v>
      </c>
      <c r="C113" s="23" t="str">
        <f>IF(ISNA(VLOOKUP((ROW(C113)-15),'List of tables'!$A$4:$E$2137,5,FALSE))," ",VLOOKUP((ROW(C113)-15),'List of tables'!$A$4:$E$2137,5,FALSE))</f>
        <v>England and Wales, London region</v>
      </c>
      <c r="D113" s="23" t="str">
        <f>IF(ISNA(VLOOKUP((ROW(D113)-15),'List of tables'!$A$4:$H$2136,6,FALSE))," ",VLOOKUP((ROW(D113)-15),'List of tables'!$A$4:$H$2136,6,FALSE))</f>
        <v>All usual residents born in France</v>
      </c>
      <c r="E113" s="5">
        <f>IF(ISNA(VLOOKUP((ROW(E113)-15),'List of tables'!$A$4:$H$2136,7,FALSE))," ",VLOOKUP((ROW(E113)-15),'List of tables'!$A$4:$H$2136,7,FALSE))</f>
        <v>41690</v>
      </c>
      <c r="F113" s="6" t="s">
        <v>12</v>
      </c>
    </row>
    <row r="114" spans="1:6" ht="15">
      <c r="A114" s="30" t="str">
        <f>IF(ISNA(VLOOKUP((ROW(A114)-15),'List of tables'!$A$4:$H$2136,2,FALSE))," ",VLOOKUP((ROW(A114)-15),'List of tables'!$A$4:$H$2136,2,FALSE))</f>
        <v>CT0197</v>
      </c>
      <c r="B114" s="23" t="str">
        <f>IF(ISNA(VLOOKUP((ROW(B114)-15),'List of tables'!$A$4:$H$2136,3,FALSE))," ",VLOOKUP((ROW(B114)-15),'List of tables'!$A$4:$H$2136,3,FALSE))</f>
        <v>Sex by age by ethnic group (3 categories) by year of arrival in the UK (2 categories) by country of birth (selected countries)</v>
      </c>
      <c r="C114" s="23" t="str">
        <f>IF(ISNA(VLOOKUP((ROW(C114)-15),'List of tables'!$A$4:$E$2137,5,FALSE))," ",VLOOKUP((ROW(C114)-15),'List of tables'!$A$4:$E$2137,5,FALSE))</f>
        <v>England and Wales, London region</v>
      </c>
      <c r="D114" s="23" t="str">
        <f>IF(ISNA(VLOOKUP((ROW(D114)-15),'List of tables'!$A$4:$H$2136,6,FALSE))," ",VLOOKUP((ROW(D114)-15),'List of tables'!$A$4:$H$2136,6,FALSE))</f>
        <v>All usual residents born in French Guiana or Guadeloupe or Martinique</v>
      </c>
      <c r="E114" s="5">
        <f>IF(ISNA(VLOOKUP((ROW(E114)-15),'List of tables'!$A$4:$H$2136,7,FALSE))," ",VLOOKUP((ROW(E114)-15),'List of tables'!$A$4:$H$2136,7,FALSE))</f>
        <v>41690</v>
      </c>
      <c r="F114" s="6" t="s">
        <v>12</v>
      </c>
    </row>
    <row r="115" spans="1:6" ht="15">
      <c r="A115" s="30" t="str">
        <f>IF(ISNA(VLOOKUP((ROW(A115)-15),'List of tables'!$A$4:$H$2136,2,FALSE))," ",VLOOKUP((ROW(A115)-15),'List of tables'!$A$4:$H$2136,2,FALSE))</f>
        <v>CT0198</v>
      </c>
      <c r="B115" s="23" t="str">
        <f>IF(ISNA(VLOOKUP((ROW(B115)-15),'List of tables'!$A$4:$H$2136,3,FALSE))," ",VLOOKUP((ROW(B115)-15),'List of tables'!$A$4:$H$2136,3,FALSE))</f>
        <v>Sex by Age by country of birth (France) by ethnic groups (Arab)</v>
      </c>
      <c r="C115" s="23" t="str">
        <f>IF(ISNA(VLOOKUP((ROW(C115)-15),'List of tables'!$A$4:$E$2137,5,FALSE))," ",VLOOKUP((ROW(C115)-15),'List of tables'!$A$4:$E$2137,5,FALSE))</f>
        <v>England and Wales, London region</v>
      </c>
      <c r="D115" s="23" t="str">
        <f>IF(ISNA(VLOOKUP((ROW(D115)-15),'List of tables'!$A$4:$H$2136,6,FALSE))," ",VLOOKUP((ROW(D115)-15),'List of tables'!$A$4:$H$2136,6,FALSE))</f>
        <v>All usual residents born in France with Arab ethnic group</v>
      </c>
      <c r="E115" s="5">
        <f>IF(ISNA(VLOOKUP((ROW(E115)-15),'List of tables'!$A$4:$H$2136,7,FALSE))," ",VLOOKUP((ROW(E115)-15),'List of tables'!$A$4:$H$2136,7,FALSE))</f>
        <v>41690</v>
      </c>
      <c r="F115" s="6" t="s">
        <v>12</v>
      </c>
    </row>
    <row r="116" spans="1:6" ht="15">
      <c r="A116" s="30" t="str">
        <f>IF(ISNA(VLOOKUP((ROW(A116)-15),'List of tables'!$A$4:$H$2136,2,FALSE))," ",VLOOKUP((ROW(A116)-15),'List of tables'!$A$4:$H$2136,2,FALSE))</f>
        <v>CT0199</v>
      </c>
      <c r="B116" s="23" t="str">
        <f>IF(ISNA(VLOOKUP((ROW(B116)-15),'List of tables'!$A$4:$H$2136,3,FALSE))," ",VLOOKUP((ROW(B116)-15),'List of tables'!$A$4:$H$2136,3,FALSE))</f>
        <v>Bespoke household type</v>
      </c>
      <c r="C116" s="23" t="str">
        <f>IF(ISNA(VLOOKUP((ROW(C116)-15),'List of tables'!$A$4:$E$2137,5,FALSE))," ",VLOOKUP((ROW(C116)-15),'List of tables'!$A$4:$E$2137,5,FALSE))</f>
        <v>National to Local Authority</v>
      </c>
      <c r="D116" s="23" t="str">
        <f>IF(ISNA(VLOOKUP((ROW(D116)-15),'List of tables'!$A$4:$H$2136,6,FALSE))," ",VLOOKUP((ROW(D116)-15),'List of tables'!$A$4:$H$2136,6,FALSE))</f>
        <v>All households</v>
      </c>
      <c r="E116" s="5">
        <f>IF(ISNA(VLOOKUP((ROW(E116)-15),'List of tables'!$A$4:$H$2136,7,FALSE))," ",VLOOKUP((ROW(E116)-15),'List of tables'!$A$4:$H$2136,7,FALSE))</f>
        <v>41733</v>
      </c>
      <c r="F116" s="6" t="s">
        <v>12</v>
      </c>
    </row>
    <row r="117" spans="1:6" ht="15">
      <c r="A117" s="30" t="str">
        <f>IF(ISNA(VLOOKUP((ROW(A117)-15),'List of tables'!$A$4:$H$2136,2,FALSE))," ",VLOOKUP((ROW(A117)-15),'List of tables'!$A$4:$H$2136,2,FALSE))</f>
        <v>CT0200</v>
      </c>
      <c r="B117" s="23" t="str">
        <f>IF(ISNA(VLOOKUP((ROW(B117)-15),'List of tables'!$A$4:$H$2136,3,FALSE))," ",VLOOKUP((ROW(B117)-15),'List of tables'!$A$4:$H$2136,3,FALSE))</f>
        <v>Sex by age by occupation (1 digit) by economic activity</v>
      </c>
      <c r="C117" s="23" t="str">
        <f>IF(ISNA(VLOOKUP((ROW(C117)-15),'List of tables'!$A$4:$E$2137,5,FALSE))," ",VLOOKUP((ROW(C117)-15),'List of tables'!$A$4:$E$2137,5,FALSE))</f>
        <v>National to Regions</v>
      </c>
      <c r="D117" s="23" t="str">
        <f>IF(ISNA(VLOOKUP((ROW(D117)-15),'List of tables'!$A$4:$H$2136,6,FALSE))," ",VLOOKUP((ROW(D117)-15),'List of tables'!$A$4:$H$2136,6,FALSE))</f>
        <v>All non-dependent children (usual residents) aged 16 or over living with parent(s) or grandparent(s)</v>
      </c>
      <c r="E117" s="5">
        <f>IF(ISNA(VLOOKUP((ROW(E117)-15),'List of tables'!$A$4:$H$2136,7,FALSE))," ",VLOOKUP((ROW(E117)-15),'List of tables'!$A$4:$H$2136,7,FALSE))</f>
        <v>41733</v>
      </c>
      <c r="F117" s="6" t="s">
        <v>12</v>
      </c>
    </row>
    <row r="118" spans="1:6" ht="15">
      <c r="A118" s="30" t="str">
        <f>IF(ISNA(VLOOKUP((ROW(A118)-15),'List of tables'!$A$4:$H$2136,2,FALSE))," ",VLOOKUP((ROW(A118)-15),'List of tables'!$A$4:$H$2136,2,FALSE))</f>
        <v>CT0201</v>
      </c>
      <c r="B118" s="23" t="str">
        <f>IF(ISNA(VLOOKUP((ROW(B118)-15),'List of tables'!$A$4:$H$2136,3,FALSE))," ",VLOOKUP((ROW(B118)-15),'List of tables'!$A$4:$H$2136,3,FALSE))</f>
        <v>Age by economic activity</v>
      </c>
      <c r="C118" s="23" t="str">
        <f>IF(ISNA(VLOOKUP((ROW(C118)-15),'List of tables'!$A$4:$E$2137,5,FALSE))," ",VLOOKUP((ROW(C118)-15),'List of tables'!$A$4:$E$2137,5,FALSE))</f>
        <v>National to Local Authority</v>
      </c>
      <c r="D118" s="23" t="str">
        <f>IF(ISNA(VLOOKUP((ROW(D118)-15),'List of tables'!$A$4:$H$2136,6,FALSE))," ",VLOOKUP((ROW(D118)-15),'List of tables'!$A$4:$H$2136,6,FALSE))</f>
        <v>All usual residents aged 16 or over</v>
      </c>
      <c r="E118" s="5">
        <f>IF(ISNA(VLOOKUP((ROW(E118)-15),'List of tables'!$A$4:$H$2136,7,FALSE))," ",VLOOKUP((ROW(E118)-15),'List of tables'!$A$4:$H$2136,7,FALSE))</f>
        <v>41758</v>
      </c>
      <c r="F118" s="6" t="s">
        <v>12</v>
      </c>
    </row>
    <row r="119" spans="1:6" ht="15">
      <c r="A119" s="30" t="str">
        <f>IF(ISNA(VLOOKUP((ROW(A119)-15),'List of tables'!$A$4:$H$2136,2,FALSE))," ",VLOOKUP((ROW(A119)-15),'List of tables'!$A$4:$H$2136,2,FALSE))</f>
        <v>CT0202</v>
      </c>
      <c r="B119" s="23" t="str">
        <f>IF(ISNA(VLOOKUP((ROW(B119)-15),'List of tables'!$A$4:$H$2136,3,FALSE))," ",VLOOKUP((ROW(B119)-15),'List of tables'!$A$4:$H$2136,3,FALSE))</f>
        <v>Car or van availability in household</v>
      </c>
      <c r="C119" s="23" t="str">
        <f>IF(ISNA(VLOOKUP((ROW(C119)-15),'List of tables'!$A$4:$E$2137,5,FALSE))," ",VLOOKUP((ROW(C119)-15),'List of tables'!$A$4:$E$2137,5,FALSE))</f>
        <v>National to Local Authority</v>
      </c>
      <c r="D119" s="23" t="str">
        <f>IF(ISNA(VLOOKUP((ROW(D119)-15),'List of tables'!$A$4:$H$2136,6,FALSE))," ",VLOOKUP((ROW(D119)-15),'List of tables'!$A$4:$H$2136,6,FALSE))</f>
        <v>All dependent children</v>
      </c>
      <c r="E119" s="5">
        <f>IF(ISNA(VLOOKUP((ROW(E119)-15),'List of tables'!$A$4:$H$2136,7,FALSE))," ",VLOOKUP((ROW(E119)-15),'List of tables'!$A$4:$H$2136,7,FALSE))</f>
        <v>41740</v>
      </c>
      <c r="F119" s="6" t="s">
        <v>12</v>
      </c>
    </row>
    <row r="120" spans="1:6" ht="15">
      <c r="A120" s="30" t="str">
        <f>IF(ISNA(VLOOKUP((ROW(A120)-15),'List of tables'!$A$4:$H$2136,2,FALSE))," ",VLOOKUP((ROW(A120)-15),'List of tables'!$A$4:$H$2136,2,FALSE))</f>
        <v>CT0203</v>
      </c>
      <c r="B120" s="23" t="str">
        <f>IF(ISNA(VLOOKUP((ROW(B120)-15),'List of tables'!$A$4:$H$2136,3,FALSE))," ",VLOOKUP((ROW(B120)-15),'List of tables'!$A$4:$H$2136,3,FALSE))</f>
        <v>National Statistics Socio-economic Classification (NS-SeC) of Household Reference Person (HRP)</v>
      </c>
      <c r="C120" s="23" t="str">
        <f>IF(ISNA(VLOOKUP((ROW(C120)-15),'List of tables'!$A$4:$E$2137,5,FALSE))," ",VLOOKUP((ROW(C120)-15),'List of tables'!$A$4:$E$2137,5,FALSE))</f>
        <v>National to Local Authority</v>
      </c>
      <c r="D120" s="23" t="str">
        <f>IF(ISNA(VLOOKUP((ROW(D120)-15),'List of tables'!$A$4:$H$2136,6,FALSE))," ",VLOOKUP((ROW(D120)-15),'List of tables'!$A$4:$H$2136,6,FALSE))</f>
        <v>All dependent children</v>
      </c>
      <c r="E120" s="5">
        <f>IF(ISNA(VLOOKUP((ROW(E120)-15),'List of tables'!$A$4:$H$2136,7,FALSE))," ",VLOOKUP((ROW(E120)-15),'List of tables'!$A$4:$H$2136,7,FALSE))</f>
        <v>41740</v>
      </c>
      <c r="F120" s="6" t="s">
        <v>12</v>
      </c>
    </row>
    <row r="121" spans="1:6" ht="15">
      <c r="A121" s="30" t="str">
        <f>IF(ISNA(VLOOKUP((ROW(A121)-15),'List of tables'!$A$4:$H$2136,2,FALSE))," ",VLOOKUP((ROW(A121)-15),'List of tables'!$A$4:$H$2136,2,FALSE))</f>
        <v>CT0204</v>
      </c>
      <c r="B121" s="23" t="str">
        <f>IF(ISNA(VLOOKUP((ROW(B121)-15),'List of tables'!$A$4:$H$2136,3,FALSE))," ",VLOOKUP((ROW(B121)-15),'List of tables'!$A$4:$H$2136,3,FALSE))</f>
        <v>Number of dependent children in household</v>
      </c>
      <c r="C121" s="23" t="str">
        <f>IF(ISNA(VLOOKUP((ROW(C121)-15),'List of tables'!$A$4:$E$2137,5,FALSE))," ",VLOOKUP((ROW(C121)-15),'List of tables'!$A$4:$E$2137,5,FALSE))</f>
        <v>National to Local Authority</v>
      </c>
      <c r="D121" s="23" t="str">
        <f>IF(ISNA(VLOOKUP((ROW(D121)-15),'List of tables'!$A$4:$H$2136,6,FALSE))," ",VLOOKUP((ROW(D121)-15),'List of tables'!$A$4:$H$2136,6,FALSE))</f>
        <v>All households with dependent children</v>
      </c>
      <c r="E121" s="5">
        <f>IF(ISNA(VLOOKUP((ROW(E121)-15),'List of tables'!$A$4:$H$2136,7,FALSE))," ",VLOOKUP((ROW(E121)-15),'List of tables'!$A$4:$H$2136,7,FALSE))</f>
        <v>41740</v>
      </c>
      <c r="F121" s="6" t="s">
        <v>12</v>
      </c>
    </row>
    <row r="122" spans="1:6" ht="15">
      <c r="A122" s="30" t="str">
        <f>IF(ISNA(VLOOKUP((ROW(A122)-15),'List of tables'!$A$4:$H$2136,2,FALSE))," ",VLOOKUP((ROW(A122)-15),'List of tables'!$A$4:$H$2136,2,FALSE))</f>
        <v>CT0205</v>
      </c>
      <c r="B122" s="23" t="str">
        <f>IF(ISNA(VLOOKUP((ROW(B122)-15),'List of tables'!$A$4:$H$2136,3,FALSE))," ",VLOOKUP((ROW(B122)-15),'List of tables'!$A$4:$H$2136,3,FALSE))</f>
        <v>Sex by age by general health by long-term health problem or disability</v>
      </c>
      <c r="C122" s="23" t="str">
        <f>IF(ISNA(VLOOKUP((ROW(C122)-15),'List of tables'!$A$4:$E$2137,5,FALSE))," ",VLOOKUP((ROW(C122)-15),'List of tables'!$A$4:$E$2137,5,FALSE))</f>
        <v>2011 Deciles IMD2010 from LSOAs in England</v>
      </c>
      <c r="D122" s="23" t="str">
        <f>IF(ISNA(VLOOKUP((ROW(D122)-15),'List of tables'!$A$4:$H$2136,6,FALSE))," ",VLOOKUP((ROW(D122)-15),'List of tables'!$A$4:$H$2136,6,FALSE))</f>
        <v>All usual residents in households</v>
      </c>
      <c r="E122" s="5">
        <f>IF(ISNA(VLOOKUP((ROW(E122)-15),'List of tables'!$A$4:$H$2136,7,FALSE))," ",VLOOKUP((ROW(E122)-15),'List of tables'!$A$4:$H$2136,7,FALSE))</f>
        <v>41666</v>
      </c>
      <c r="F122" s="6" t="s">
        <v>12</v>
      </c>
    </row>
    <row r="123" spans="1:6" ht="15">
      <c r="A123" s="30" t="str">
        <f>IF(ISNA(VLOOKUP((ROW(A123)-15),'List of tables'!$A$4:$H$2136,2,FALSE))," ",VLOOKUP((ROW(A123)-15),'List of tables'!$A$4:$H$2136,2,FALSE))</f>
        <v>CT0206</v>
      </c>
      <c r="B123" s="23" t="str">
        <f>IF(ISNA(VLOOKUP((ROW(B123)-15),'List of tables'!$A$4:$H$2136,3,FALSE))," ",VLOOKUP((ROW(B123)-15),'List of tables'!$A$4:$H$2136,3,FALSE))</f>
        <v>Accommodation type by age by tenure by number of bedrooms</v>
      </c>
      <c r="C123" s="23" t="str">
        <f>IF(ISNA(VLOOKUP((ROW(C123)-15),'List of tables'!$A$4:$E$2137,5,FALSE))," ",VLOOKUP((ROW(C123)-15),'List of tables'!$A$4:$E$2137,5,FALSE))</f>
        <v>Selected LAs</v>
      </c>
      <c r="D123" s="23" t="str">
        <f>IF(ISNA(VLOOKUP((ROW(D123)-15),'List of tables'!$A$4:$H$2136,6,FALSE))," ",VLOOKUP((ROW(D123)-15),'List of tables'!$A$4:$H$2136,6,FALSE))</f>
        <v>All usual residents in households</v>
      </c>
      <c r="E123" s="5">
        <f>IF(ISNA(VLOOKUP((ROW(E123)-15),'List of tables'!$A$4:$H$2136,7,FALSE))," ",VLOOKUP((ROW(E123)-15),'List of tables'!$A$4:$H$2136,7,FALSE))</f>
        <v>41711</v>
      </c>
      <c r="F123" s="6" t="s">
        <v>12</v>
      </c>
    </row>
    <row r="124" spans="1:6" ht="15">
      <c r="A124" s="30" t="str">
        <f>IF(ISNA(VLOOKUP((ROW(A124)-15),'List of tables'!$A$4:$H$2136,2,FALSE))," ",VLOOKUP((ROW(A124)-15),'List of tables'!$A$4:$H$2136,2,FALSE))</f>
        <v>CT0207</v>
      </c>
      <c r="B124" s="23" t="str">
        <f>IF(ISNA(VLOOKUP((ROW(B124)-15),'List of tables'!$A$4:$H$2136,3,FALSE))," ",VLOOKUP((ROW(B124)-15),'List of tables'!$A$4:$H$2136,3,FALSE))</f>
        <v>Accommodation type by tenure by number of bedrooms</v>
      </c>
      <c r="C124" s="23" t="str">
        <f>IF(ISNA(VLOOKUP((ROW(C124)-15),'List of tables'!$A$4:$E$2137,5,FALSE))," ",VLOOKUP((ROW(C124)-15),'List of tables'!$A$4:$E$2137,5,FALSE))</f>
        <v>National to 2011 Census merged LAs</v>
      </c>
      <c r="D124" s="23" t="str">
        <f>IF(ISNA(VLOOKUP((ROW(D124)-15),'List of tables'!$A$4:$H$2136,6,FALSE))," ",VLOOKUP((ROW(D124)-15),'List of tables'!$A$4:$H$2136,6,FALSE))</f>
        <v>All Households</v>
      </c>
      <c r="E124" s="5">
        <f>IF(ISNA(VLOOKUP((ROW(E124)-15),'List of tables'!$A$4:$H$2136,7,FALSE))," ",VLOOKUP((ROW(E124)-15),'List of tables'!$A$4:$H$2136,7,FALSE))</f>
        <v>41711</v>
      </c>
      <c r="F124" s="6" t="s">
        <v>12</v>
      </c>
    </row>
    <row r="125" spans="1:6" ht="15">
      <c r="A125" s="30" t="str">
        <f>IF(ISNA(VLOOKUP((ROW(A125)-15),'List of tables'!$A$4:$H$2136,2,FALSE))," ",VLOOKUP((ROW(A125)-15),'List of tables'!$A$4:$H$2136,2,FALSE))</f>
        <v>CT0208</v>
      </c>
      <c r="B125" s="23" t="str">
        <f>IF(ISNA(VLOOKUP((ROW(B125)-15),'List of tables'!$A$4:$H$2136,3,FALSE))," ",VLOOKUP((ROW(B125)-15),'List of tables'!$A$4:$H$2136,3,FALSE))</f>
        <v>Year of arrival in the UK by highest level of qualification by passports held</v>
      </c>
      <c r="C125" s="23" t="str">
        <f>IF(ISNA(VLOOKUP((ROW(C125)-15),'List of tables'!$A$4:$E$2137,5,FALSE))," ",VLOOKUP((ROW(C125)-15),'List of tables'!$A$4:$E$2137,5,FALSE))</f>
        <v>Manchester Local Authority</v>
      </c>
      <c r="D125" s="23" t="str">
        <f>IF(ISNA(VLOOKUP((ROW(D125)-15),'List of tables'!$A$4:$H$2136,6,FALSE))," ",VLOOKUP((ROW(D125)-15),'List of tables'!$A$4:$H$2136,6,FALSE))</f>
        <v>Usual resident aged 16 or over</v>
      </c>
      <c r="E125" s="5">
        <f>IF(ISNA(VLOOKUP((ROW(E125)-15),'List of tables'!$A$4:$H$2136,7,FALSE))," ",VLOOKUP((ROW(E125)-15),'List of tables'!$A$4:$H$2136,7,FALSE))</f>
        <v>41740</v>
      </c>
      <c r="F125" s="6" t="s">
        <v>12</v>
      </c>
    </row>
    <row r="126" spans="1:6" ht="15">
      <c r="A126" s="30" t="str">
        <f>IF(ISNA(VLOOKUP((ROW(A126)-15),'List of tables'!$A$4:$H$2136,2,FALSE))," ",VLOOKUP((ROW(A126)-15),'List of tables'!$A$4:$H$2136,2,FALSE))</f>
        <v>CT0209</v>
      </c>
      <c r="B126" s="23" t="str">
        <f>IF(ISNA(VLOOKUP((ROW(B126)-15),'List of tables'!$A$4:$H$2136,3,FALSE))," ",VLOOKUP((ROW(B126)-15),'List of tables'!$A$4:$H$2136,3,FALSE))</f>
        <v>Economic activity by year of arrival in UK by passport held</v>
      </c>
      <c r="C126" s="23" t="str">
        <f>IF(ISNA(VLOOKUP((ROW(C126)-15),'List of tables'!$A$4:$E$2137,5,FALSE))," ",VLOOKUP((ROW(C126)-15),'List of tables'!$A$4:$E$2137,5,FALSE))</f>
        <v>Manchester Local Authority</v>
      </c>
      <c r="D126" s="23" t="str">
        <f>IF(ISNA(VLOOKUP((ROW(D126)-15),'List of tables'!$A$4:$H$2136,6,FALSE))," ",VLOOKUP((ROW(D126)-15),'List of tables'!$A$4:$H$2136,6,FALSE))</f>
        <v>Usual resident aged 16 or over</v>
      </c>
      <c r="E126" s="5">
        <f>IF(ISNA(VLOOKUP((ROW(E126)-15),'List of tables'!$A$4:$H$2136,7,FALSE))," ",VLOOKUP((ROW(E126)-15),'List of tables'!$A$4:$H$2136,7,FALSE))</f>
        <v>41740</v>
      </c>
      <c r="F126" s="6" t="s">
        <v>12</v>
      </c>
    </row>
    <row r="127" spans="1:6" ht="15">
      <c r="A127" s="30" t="str">
        <f>IF(ISNA(VLOOKUP((ROW(A127)-15),'List of tables'!$A$4:$H$2136,2,FALSE))," ",VLOOKUP((ROW(A127)-15),'List of tables'!$A$4:$H$2136,2,FALSE))</f>
        <v>CT0210</v>
      </c>
      <c r="B127" s="23" t="str">
        <f>IF(ISNA(VLOOKUP((ROW(B127)-15),'List of tables'!$A$4:$H$2136,3,FALSE))," ",VLOOKUP((ROW(B127)-15),'List of tables'!$A$4:$H$2136,3,FALSE))</f>
        <v>Industry (aggregated 1 digit) by year of arrival in UK by passport held</v>
      </c>
      <c r="C127" s="23" t="str">
        <f>IF(ISNA(VLOOKUP((ROW(C127)-15),'List of tables'!$A$4:$E$2137,5,FALSE))," ",VLOOKUP((ROW(C127)-15),'List of tables'!$A$4:$E$2137,5,FALSE))</f>
        <v>Manchester Local Authority</v>
      </c>
      <c r="D127" s="23" t="str">
        <f>IF(ISNA(VLOOKUP((ROW(D127)-15),'List of tables'!$A$4:$H$2136,6,FALSE))," ",VLOOKUP((ROW(D127)-15),'List of tables'!$A$4:$H$2136,6,FALSE))</f>
        <v>Usual resident aged 16 or over</v>
      </c>
      <c r="E127" s="5">
        <f>IF(ISNA(VLOOKUP((ROW(E127)-15),'List of tables'!$A$4:$H$2136,7,FALSE))," ",VLOOKUP((ROW(E127)-15),'List of tables'!$A$4:$H$2136,7,FALSE))</f>
        <v>41740</v>
      </c>
      <c r="F127" s="6" t="s">
        <v>12</v>
      </c>
    </row>
    <row r="128" spans="1:6" ht="15">
      <c r="A128" s="30" t="str">
        <f>IF(ISNA(VLOOKUP((ROW(A128)-15),'List of tables'!$A$4:$H$2136,2,FALSE))," ",VLOOKUP((ROW(A128)-15),'List of tables'!$A$4:$H$2136,2,FALSE))</f>
        <v>CT0211</v>
      </c>
      <c r="B128" s="23" t="str">
        <f>IF(ISNA(VLOOKUP((ROW(B128)-15),'List of tables'!$A$4:$H$2136,3,FALSE))," ",VLOOKUP((ROW(B128)-15),'List of tables'!$A$4:$H$2136,3,FALSE))</f>
        <v>Age of Household Reference Person (HRP) by tenure by occupancy rating (bedrooms)</v>
      </c>
      <c r="C128" s="23" t="str">
        <f>IF(ISNA(VLOOKUP((ROW(C128)-15),'List of tables'!$A$4:$E$2137,5,FALSE))," ",VLOOKUP((ROW(C128)-15),'List of tables'!$A$4:$E$2137,5,FALSE))</f>
        <v>Manchester Wards</v>
      </c>
      <c r="D128" s="23" t="str">
        <f>IF(ISNA(VLOOKUP((ROW(D128)-15),'List of tables'!$A$4:$H$2136,6,FALSE))," ",VLOOKUP((ROW(D128)-15),'List of tables'!$A$4:$H$2136,6,FALSE))</f>
        <v>All households where the Household Reference Person (HRP) is aged 16 or over</v>
      </c>
      <c r="E128" s="5">
        <f>IF(ISNA(VLOOKUP((ROW(E128)-15),'List of tables'!$A$4:$H$2136,7,FALSE))," ",VLOOKUP((ROW(E128)-15),'List of tables'!$A$4:$H$2136,7,FALSE))</f>
        <v>41740</v>
      </c>
      <c r="F128" s="6" t="s">
        <v>12</v>
      </c>
    </row>
    <row r="129" spans="1:6" ht="15">
      <c r="A129" s="30" t="str">
        <f>IF(ISNA(VLOOKUP((ROW(A129)-15),'List of tables'!$A$4:$H$2136,2,FALSE))," ",VLOOKUP((ROW(A129)-15),'List of tables'!$A$4:$H$2136,2,FALSE))</f>
        <v>CT0212</v>
      </c>
      <c r="B129" s="23" t="str">
        <f>IF(ISNA(VLOOKUP((ROW(B129)-15),'List of tables'!$A$4:$H$2136,3,FALSE))," ",VLOOKUP((ROW(B129)-15),'List of tables'!$A$4:$H$2136,3,FALSE))</f>
        <v>Country of birth (detailed)</v>
      </c>
      <c r="C129" s="23" t="str">
        <f>IF(ISNA(VLOOKUP((ROW(C129)-15),'List of tables'!$A$4:$E$2137,5,FALSE))," ",VLOOKUP((ROW(C129)-15),'List of tables'!$A$4:$E$2137,5,FALSE))</f>
        <v>Manchester Local Authority</v>
      </c>
      <c r="D129" s="23" t="str">
        <f>IF(ISNA(VLOOKUP((ROW(D129)-15),'List of tables'!$A$4:$H$2136,6,FALSE))," ",VLOOKUP((ROW(D129)-15),'List of tables'!$A$4:$H$2136,6,FALSE))</f>
        <v>All usual residents (threshold 5+)</v>
      </c>
      <c r="E129" s="5">
        <f>IF(ISNA(VLOOKUP((ROW(E129)-15),'List of tables'!$A$4:$H$2136,7,FALSE))," ",VLOOKUP((ROW(E129)-15),'List of tables'!$A$4:$H$2136,7,FALSE))</f>
        <v>41740</v>
      </c>
      <c r="F129" s="6" t="s">
        <v>12</v>
      </c>
    </row>
    <row r="130" spans="1:6" ht="15">
      <c r="A130" s="30" t="str">
        <f>IF(ISNA(VLOOKUP((ROW(A130)-15),'List of tables'!$A$4:$H$2136,2,FALSE))," ",VLOOKUP((ROW(A130)-15),'List of tables'!$A$4:$H$2136,2,FALSE))</f>
        <v>CT0213</v>
      </c>
      <c r="B130" s="23" t="str">
        <f>IF(ISNA(VLOOKUP((ROW(B130)-15),'List of tables'!$A$4:$H$2136,3,FALSE))," ",VLOOKUP((ROW(B130)-15),'List of tables'!$A$4:$H$2136,3,FALSE))</f>
        <v>Type of central heating by accommodation type</v>
      </c>
      <c r="C130" s="23" t="str">
        <f>IF(ISNA(VLOOKUP((ROW(C130)-15),'List of tables'!$A$4:$E$2137,5,FALSE))," ",VLOOKUP((ROW(C130)-15),'List of tables'!$A$4:$E$2137,5,FALSE))</f>
        <v>National to LSOA</v>
      </c>
      <c r="D130" s="23" t="str">
        <f>IF(ISNA(VLOOKUP((ROW(D130)-15),'List of tables'!$A$4:$H$2136,6,FALSE))," ",VLOOKUP((ROW(D130)-15),'List of tables'!$A$4:$H$2136,6,FALSE))</f>
        <v>All Households</v>
      </c>
      <c r="E130" s="5">
        <f>IF(ISNA(VLOOKUP((ROW(E130)-15),'List of tables'!$A$4:$H$2136,7,FALSE))," ",VLOOKUP((ROW(E130)-15),'List of tables'!$A$4:$H$2136,7,FALSE))</f>
        <v>41723</v>
      </c>
      <c r="F130" s="6" t="s">
        <v>12</v>
      </c>
    </row>
    <row r="131" spans="1:6" ht="15">
      <c r="A131" s="30" t="str">
        <f>IF(ISNA(VLOOKUP((ROW(A131)-15),'List of tables'!$A$4:$H$2136,2,FALSE))," ",VLOOKUP((ROW(A131)-15),'List of tables'!$A$4:$H$2136,2,FALSE))</f>
        <v>CT0214</v>
      </c>
      <c r="B131" s="23" t="str">
        <f>IF(ISNA(VLOOKUP((ROW(B131)-15),'List of tables'!$A$4:$H$2136,3,FALSE))," ",VLOOKUP((ROW(B131)-15),'List of tables'!$A$4:$H$2136,3,FALSE))</f>
        <v>Sex by age by occupation (1 digit) by economic activity</v>
      </c>
      <c r="C131" s="23" t="str">
        <f>IF(ISNA(VLOOKUP((ROW(C131)-15),'List of tables'!$A$4:$E$2137,5,FALSE))," ",VLOOKUP((ROW(C131)-15),'List of tables'!$A$4:$E$2137,5,FALSE))</f>
        <v>National to Regions</v>
      </c>
      <c r="D131" s="23" t="str">
        <f>IF(ISNA(VLOOKUP((ROW(D131)-15),'List of tables'!$A$4:$H$2136,6,FALSE))," ",VLOOKUP((ROW(D131)-15),'List of tables'!$A$4:$H$2136,6,FALSE))</f>
        <v>All usual residents aged 16 or over</v>
      </c>
      <c r="E131" s="5">
        <f>IF(ISNA(VLOOKUP((ROW(E131)-15),'List of tables'!$A$4:$H$2136,7,FALSE))," ",VLOOKUP((ROW(E131)-15),'List of tables'!$A$4:$H$2136,7,FALSE))</f>
        <v>41758</v>
      </c>
      <c r="F131" s="6" t="s">
        <v>12</v>
      </c>
    </row>
    <row r="132" spans="1:6" ht="15">
      <c r="A132" s="30" t="str">
        <f>IF(ISNA(VLOOKUP((ROW(A132)-15),'List of tables'!$A$4:$H$2136,2,FALSE))," ",VLOOKUP((ROW(A132)-15),'List of tables'!$A$4:$H$2136,2,FALSE))</f>
        <v>CT0215</v>
      </c>
      <c r="B132" s="23" t="str">
        <f>IF(ISNA(VLOOKUP((ROW(B132)-15),'List of tables'!$A$4:$H$2136,3,FALSE))," ",VLOOKUP((ROW(B132)-15),'List of tables'!$A$4:$H$2136,3,FALSE))</f>
        <v>Country of Birth (bespoke selection)</v>
      </c>
      <c r="C132" s="23" t="str">
        <f>IF(ISNA(VLOOKUP((ROW(C132)-15),'List of tables'!$A$4:$E$2137,5,FALSE))," ",VLOOKUP((ROW(C132)-15),'List of tables'!$A$4:$E$2137,5,FALSE))</f>
        <v>National to postal district</v>
      </c>
      <c r="D132" s="23" t="str">
        <f>IF(ISNA(VLOOKUP((ROW(D132)-15),'List of tables'!$A$4:$H$2136,6,FALSE))," ",VLOOKUP((ROW(D132)-15),'List of tables'!$A$4:$H$2136,6,FALSE))</f>
        <v>All usual residents</v>
      </c>
      <c r="E132" s="5">
        <f>IF(ISNA(VLOOKUP((ROW(E132)-15),'List of tables'!$A$4:$H$2136,7,FALSE))," ",VLOOKUP((ROW(E132)-15),'List of tables'!$A$4:$H$2136,7,FALSE))</f>
        <v>41703</v>
      </c>
      <c r="F132" s="6" t="s">
        <v>12</v>
      </c>
    </row>
    <row r="133" spans="1:6" ht="15">
      <c r="A133" s="30" t="str">
        <f>IF(ISNA(VLOOKUP((ROW(A133)-15),'List of tables'!$A$4:$H$2136,2,FALSE))," ",VLOOKUP((ROW(A133)-15),'List of tables'!$A$4:$H$2136,2,FALSE))</f>
        <v>CT0216</v>
      </c>
      <c r="B133" s="23" t="str">
        <f>IF(ISNA(VLOOKUP((ROW(B133)-15),'List of tables'!$A$4:$H$2136,3,FALSE))," ",VLOOKUP((ROW(B133)-15),'List of tables'!$A$4:$H$2136,3,FALSE))</f>
        <v>Accommodation type by age by tenure by number of bedrooms</v>
      </c>
      <c r="C133" s="23" t="str">
        <f>IF(ISNA(VLOOKUP((ROW(C133)-15),'List of tables'!$A$4:$E$2137,5,FALSE))," ",VLOOKUP((ROW(C133)-15),'List of tables'!$A$4:$E$2137,5,FALSE))</f>
        <v>England and Wales, England, Wales, wards in Manchester</v>
      </c>
      <c r="D133" s="23" t="str">
        <f>IF(ISNA(VLOOKUP((ROW(D133)-15),'List of tables'!$A$4:$H$2136,6,FALSE))," ",VLOOKUP((ROW(D133)-15),'List of tables'!$A$4:$H$2136,6,FALSE))</f>
        <v>All usual residents in households</v>
      </c>
      <c r="E133" s="5">
        <f>IF(ISNA(VLOOKUP((ROW(E133)-15),'List of tables'!$A$4:$H$2136,7,FALSE))," ",VLOOKUP((ROW(E133)-15),'List of tables'!$A$4:$H$2136,7,FALSE))</f>
        <v>41705</v>
      </c>
      <c r="F133" s="6" t="s">
        <v>12</v>
      </c>
    </row>
    <row r="134" spans="1:6" ht="15">
      <c r="A134" s="30" t="str">
        <f>IF(ISNA(VLOOKUP((ROW(A134)-15),'List of tables'!$A$4:$H$2136,2,FALSE))," ",VLOOKUP((ROW(A134)-15),'List of tables'!$A$4:$H$2136,2,FALSE))</f>
        <v>CT0217</v>
      </c>
      <c r="B134" s="23" t="str">
        <f>IF(ISNA(VLOOKUP((ROW(B134)-15),'List of tables'!$A$4:$H$2136,3,FALSE))," ",VLOOKUP((ROW(B134)-15),'List of tables'!$A$4:$H$2136,3,FALSE))</f>
        <v>Occupancy rating (bedrooms)</v>
      </c>
      <c r="C134" s="23" t="str">
        <f>IF(ISNA(VLOOKUP((ROW(C134)-15),'List of tables'!$A$4:$E$2137,5,FALSE))," ",VLOOKUP((ROW(C134)-15),'List of tables'!$A$4:$E$2137,5,FALSE))</f>
        <v>National to local authority</v>
      </c>
      <c r="D134" s="23" t="str">
        <f>IF(ISNA(VLOOKUP((ROW(D134)-15),'List of tables'!$A$4:$H$2136,6,FALSE))," ",VLOOKUP((ROW(D134)-15),'List of tables'!$A$4:$H$2136,6,FALSE))</f>
        <v>All dependent children</v>
      </c>
      <c r="E134" s="5">
        <f>IF(ISNA(VLOOKUP((ROW(E134)-15),'List of tables'!$A$4:$H$2136,7,FALSE))," ",VLOOKUP((ROW(E134)-15),'List of tables'!$A$4:$H$2136,7,FALSE))</f>
        <v>41740</v>
      </c>
      <c r="F134" s="6" t="s">
        <v>12</v>
      </c>
    </row>
    <row r="135" spans="1:6" ht="15">
      <c r="A135" s="30" t="str">
        <f>IF(ISNA(VLOOKUP((ROW(A135)-15),'List of tables'!$A$4:$H$2136,2,FALSE))," ",VLOOKUP((ROW(A135)-15),'List of tables'!$A$4:$H$2136,2,FALSE))</f>
        <v>CT0218</v>
      </c>
      <c r="B135" s="23" t="str">
        <f>IF(ISNA(VLOOKUP((ROW(B135)-15),'List of tables'!$A$4:$H$2136,3,FALSE))," ",VLOOKUP((ROW(B135)-15),'List of tables'!$A$4:$H$2136,3,FALSE))</f>
        <v>All dependent children living in one adult households</v>
      </c>
      <c r="C135" s="23" t="str">
        <f>IF(ISNA(VLOOKUP((ROW(C135)-15),'List of tables'!$A$4:$E$2137,5,FALSE))," ",VLOOKUP((ROW(C135)-15),'List of tables'!$A$4:$E$2137,5,FALSE))</f>
        <v>National to local authority</v>
      </c>
      <c r="D135" s="23" t="str">
        <f>IF(ISNA(VLOOKUP((ROW(D135)-15),'List of tables'!$A$4:$H$2136,6,FALSE))," ",VLOOKUP((ROW(D135)-15),'List of tables'!$A$4:$H$2136,6,FALSE))</f>
        <v>All dependent children living in a one adult household</v>
      </c>
      <c r="E135" s="5">
        <f>IF(ISNA(VLOOKUP((ROW(E135)-15),'List of tables'!$A$4:$H$2136,7,FALSE))," ",VLOOKUP((ROW(E135)-15),'List of tables'!$A$4:$H$2136,7,FALSE))</f>
        <v>41740</v>
      </c>
      <c r="F135" s="6" t="s">
        <v>12</v>
      </c>
    </row>
    <row r="136" spans="1:6" ht="15">
      <c r="A136" s="30" t="str">
        <f>IF(ISNA(VLOOKUP((ROW(A136)-15),'List of tables'!$A$4:$H$2136,2,FALSE))," ",VLOOKUP((ROW(A136)-15),'List of tables'!$A$4:$H$2136,2,FALSE))</f>
        <v>CT0219</v>
      </c>
      <c r="B136" s="23" t="str">
        <f>IF(ISNA(VLOOKUP((ROW(B136)-15),'List of tables'!$A$4:$H$2136,3,FALSE))," ",VLOOKUP((ROW(B136)-15),'List of tables'!$A$4:$H$2136,3,FALSE))</f>
        <v>Ethnic group by sex by age</v>
      </c>
      <c r="C136" s="23" t="str">
        <f>IF(ISNA(VLOOKUP((ROW(C136)-15),'List of tables'!$A$4:$E$2137,5,FALSE))," ",VLOOKUP((ROW(C136)-15),'List of tables'!$A$4:$E$2137,5,FALSE))</f>
        <v>LSOAs of Croydon, Lambeth, Lewisham and Southwark</v>
      </c>
      <c r="D136" s="23" t="str">
        <f>IF(ISNA(VLOOKUP((ROW(D136)-15),'List of tables'!$A$4:$H$2136,6,FALSE))," ",VLOOKUP((ROW(D136)-15),'List of tables'!$A$4:$H$2136,6,FALSE))</f>
        <v>All usual residents aged 18 to 64</v>
      </c>
      <c r="E136" s="5">
        <f>IF(ISNA(VLOOKUP((ROW(E136)-15),'List of tables'!$A$4:$H$2136,7,FALSE))," ",VLOOKUP((ROW(E136)-15),'List of tables'!$A$4:$H$2136,7,FALSE))</f>
        <v>41753</v>
      </c>
      <c r="F136" s="6" t="s">
        <v>12</v>
      </c>
    </row>
    <row r="137" spans="1:6" ht="15">
      <c r="A137" s="30" t="str">
        <f>IF(ISNA(VLOOKUP((ROW(A137)-15),'List of tables'!$A$4:$H$2136,2,FALSE))," ",VLOOKUP((ROW(A137)-15),'List of tables'!$A$4:$H$2136,2,FALSE))</f>
        <v>CT0220</v>
      </c>
      <c r="B137" s="23" t="str">
        <f>IF(ISNA(VLOOKUP((ROW(B137)-15),'List of tables'!$A$4:$H$2136,3,FALSE))," ",VLOOKUP((ROW(B137)-15),'List of tables'!$A$4:$H$2136,3,FALSE))</f>
        <v>Age by sex of household reference persons (HRPs)</v>
      </c>
      <c r="C137" s="23" t="str">
        <f>IF(ISNA(VLOOKUP((ROW(C137)-15),'List of tables'!$A$4:$E$2137,5,FALSE))," ",VLOOKUP((ROW(C137)-15),'List of tables'!$A$4:$E$2137,5,FALSE))</f>
        <v>England and Wales, England, Wales</v>
      </c>
      <c r="D137" s="23" t="str">
        <f>IF(ISNA(VLOOKUP((ROW(D137)-15),'List of tables'!$A$4:$H$2136,6,FALSE))," ",VLOOKUP((ROW(D137)-15),'List of tables'!$A$4:$H$2136,6,FALSE))</f>
        <v>All Household Reference Persons</v>
      </c>
      <c r="E137" s="5">
        <f>IF(ISNA(VLOOKUP((ROW(E137)-15),'List of tables'!$A$4:$H$2136,7,FALSE))," ",VLOOKUP((ROW(E137)-15),'List of tables'!$A$4:$H$2136,7,FALSE))</f>
        <v>41697</v>
      </c>
      <c r="F137" s="6" t="s">
        <v>12</v>
      </c>
    </row>
    <row r="138" spans="1:6" ht="15">
      <c r="A138" s="30" t="str">
        <f>IF(ISNA(VLOOKUP((ROW(A138)-15),'List of tables'!$A$4:$H$2136,2,FALSE))," ",VLOOKUP((ROW(A138)-15),'List of tables'!$A$4:$H$2136,2,FALSE))</f>
        <v>CT0221</v>
      </c>
      <c r="B138" s="23" t="str">
        <f>IF(ISNA(VLOOKUP((ROW(B138)-15),'List of tables'!$A$4:$H$2136,3,FALSE))," ",VLOOKUP((ROW(B138)-15),'List of tables'!$A$4:$H$2136,3,FALSE))</f>
        <v>Tenure by economic activity by ethnic group</v>
      </c>
      <c r="C138" s="23" t="str">
        <f>IF(ISNA(VLOOKUP((ROW(C138)-15),'List of tables'!$A$4:$E$2137,5,FALSE))," ",VLOOKUP((ROW(C138)-15),'List of tables'!$A$4:$E$2137,5,FALSE))</f>
        <v>Wards of Welwyn Hatfield</v>
      </c>
      <c r="D138" s="23" t="str">
        <f>IF(ISNA(VLOOKUP((ROW(D138)-15),'List of tables'!$A$4:$H$2136,6,FALSE))," ",VLOOKUP((ROW(D138)-15),'List of tables'!$A$4:$H$2136,6,FALSE))</f>
        <v>All Household Reference Persons aged 16 or over</v>
      </c>
      <c r="E138" s="5">
        <f>IF(ISNA(VLOOKUP((ROW(E138)-15),'List of tables'!$A$4:$H$2136,7,FALSE))," ",VLOOKUP((ROW(E138)-15),'List of tables'!$A$4:$H$2136,7,FALSE))</f>
        <v>41709</v>
      </c>
      <c r="F138" s="6" t="s">
        <v>12</v>
      </c>
    </row>
    <row r="139" spans="1:6" ht="15">
      <c r="A139" s="30" t="str">
        <f>IF(ISNA(VLOOKUP((ROW(A139)-15),'List of tables'!$A$4:$H$2136,2,FALSE))," ",VLOOKUP((ROW(A139)-15),'List of tables'!$A$4:$H$2136,2,FALSE))</f>
        <v>CT0222</v>
      </c>
      <c r="B139" s="23" t="str">
        <f>IF(ISNA(VLOOKUP((ROW(B139)-15),'List of tables'!$A$4:$H$2136,3,FALSE))," ",VLOOKUP((ROW(B139)-15),'List of tables'!$A$4:$H$2136,3,FALSE))</f>
        <v>Age of child by highest level of qualification of parent</v>
      </c>
      <c r="C139" s="23" t="str">
        <f>IF(ISNA(VLOOKUP((ROW(C139)-15),'List of tables'!$A$4:$E$2137,5,FALSE))," ",VLOOKUP((ROW(C139)-15),'List of tables'!$A$4:$E$2137,5,FALSE))</f>
        <v>National to LSOA</v>
      </c>
      <c r="D139" s="23" t="str">
        <f>IF(ISNA(VLOOKUP((ROW(D139)-15),'List of tables'!$A$4:$H$2136,6,FALSE))," ",VLOOKUP((ROW(D139)-15),'List of tables'!$A$4:$H$2136,6,FALSE))</f>
        <v>All usual residents aged 0 to 14 living with at least one parent in a household</v>
      </c>
      <c r="E139" s="5">
        <f>IF(ISNA(VLOOKUP((ROW(E139)-15),'List of tables'!$A$4:$H$2136,7,FALSE))," ",VLOOKUP((ROW(E139)-15),'List of tables'!$A$4:$H$2136,7,FALSE))</f>
        <v>41740</v>
      </c>
      <c r="F139" s="6" t="s">
        <v>12</v>
      </c>
    </row>
    <row r="140" spans="1:6" ht="15">
      <c r="A140" s="30" t="str">
        <f>IF(ISNA(VLOOKUP((ROW(A140)-15),'List of tables'!$A$4:$H$2136,2,FALSE))," ",VLOOKUP((ROW(A140)-15),'List of tables'!$A$4:$H$2136,2,FALSE))</f>
        <v>CT0223</v>
      </c>
      <c r="B140" s="23" t="str">
        <f>IF(ISNA(VLOOKUP((ROW(B140)-15),'List of tables'!$A$4:$H$2136,3,FALSE))," ",VLOOKUP((ROW(B140)-15),'List of tables'!$A$4:$H$2136,3,FALSE))</f>
        <v>Sex by age by economic activity</v>
      </c>
      <c r="C140" s="23" t="str">
        <f>IF(ISNA(VLOOKUP((ROW(C140)-15),'List of tables'!$A$4:$E$2137,5,FALSE))," ",VLOOKUP((ROW(C140)-15),'List of tables'!$A$4:$E$2137,5,FALSE))</f>
        <v>England and Wales, England, Wales, London to wards</v>
      </c>
      <c r="D140" s="23" t="str">
        <f>IF(ISNA(VLOOKUP((ROW(D140)-15),'List of tables'!$A$4:$H$2136,6,FALSE))," ",VLOOKUP((ROW(D140)-15),'List of tables'!$A$4:$H$2136,6,FALSE))</f>
        <v>All usual residents aged 18 or over</v>
      </c>
      <c r="E140" s="5">
        <f>IF(ISNA(VLOOKUP((ROW(E140)-15),'List of tables'!$A$4:$H$2136,7,FALSE))," ",VLOOKUP((ROW(E140)-15),'List of tables'!$A$4:$H$2136,7,FALSE))</f>
        <v>41736</v>
      </c>
      <c r="F140" s="6" t="s">
        <v>12</v>
      </c>
    </row>
    <row r="141" spans="1:6" ht="15">
      <c r="A141" s="30" t="str">
        <f>IF(ISNA(VLOOKUP((ROW(A141)-15),'List of tables'!$A$4:$H$2136,2,FALSE))," ",VLOOKUP((ROW(A141)-15),'List of tables'!$A$4:$H$2136,2,FALSE))</f>
        <v>CT0224</v>
      </c>
      <c r="B141" s="23" t="str">
        <f>IF(ISNA(VLOOKUP((ROW(B141)-15),'List of tables'!$A$4:$H$2136,3,FALSE))," ",VLOOKUP((ROW(B141)-15),'List of tables'!$A$4:$H$2136,3,FALSE))</f>
        <v>Sex by age by provision of unpaid care by general health</v>
      </c>
      <c r="C141" s="23" t="str">
        <f>IF(ISNA(VLOOKUP((ROW(C141)-15),'List of tables'!$A$4:$E$2137,5,FALSE))," ",VLOOKUP((ROW(C141)-15),'List of tables'!$A$4:$E$2137,5,FALSE))</f>
        <v>National to 2011 Census  merged LAs</v>
      </c>
      <c r="D141" s="23" t="str">
        <f>IF(ISNA(VLOOKUP((ROW(D141)-15),'List of tables'!$A$4:$H$2136,6,FALSE))," ",VLOOKUP((ROW(D141)-15),'List of tables'!$A$4:$H$2136,6,FALSE))</f>
        <v>All usual residents in households</v>
      </c>
      <c r="E141" s="5">
        <f>IF(ISNA(VLOOKUP((ROW(E141)-15),'List of tables'!$A$4:$H$2136,7,FALSE))," ",VLOOKUP((ROW(E141)-15),'List of tables'!$A$4:$H$2136,7,FALSE))</f>
        <v>41733</v>
      </c>
      <c r="F141" s="6" t="s">
        <v>12</v>
      </c>
    </row>
    <row r="142" spans="1:6" ht="15">
      <c r="A142" s="30" t="str">
        <f>IF(ISNA(VLOOKUP((ROW(A142)-15),'List of tables'!$A$4:$H$2136,2,FALSE))," ",VLOOKUP((ROW(A142)-15),'List of tables'!$A$4:$H$2136,2,FALSE))</f>
        <v>CT0225</v>
      </c>
      <c r="B142" s="23" t="str">
        <f>IF(ISNA(VLOOKUP((ROW(B142)-15),'List of tables'!$A$4:$H$2136,3,FALSE))," ",VLOOKUP((ROW(B142)-15),'List of tables'!$A$4:$H$2136,3,FALSE))</f>
        <v>Age by ethnic group (based on CT0010) by sex</v>
      </c>
      <c r="C142" s="23" t="str">
        <f>IF(ISNA(VLOOKUP((ROW(C142)-15),'List of tables'!$A$4:$E$2137,5,FALSE))," ",VLOOKUP((ROW(C142)-15),'List of tables'!$A$4:$E$2137,5,FALSE))</f>
        <v>England and Wales, London region to 2011 Census merged wards</v>
      </c>
      <c r="D142" s="23" t="str">
        <f>IF(ISNA(VLOOKUP((ROW(D142)-15),'List of tables'!$A$4:$H$2136,6,FALSE))," ",VLOOKUP((ROW(D142)-15),'List of tables'!$A$4:$H$2136,6,FALSE))</f>
        <v>All usual residents</v>
      </c>
      <c r="E142" s="5">
        <f>IF(ISNA(VLOOKUP((ROW(E142)-15),'List of tables'!$A$4:$H$2136,7,FALSE))," ",VLOOKUP((ROW(E142)-15),'List of tables'!$A$4:$H$2136,7,FALSE))</f>
        <v>41890</v>
      </c>
      <c r="F142" s="6" t="s">
        <v>12</v>
      </c>
    </row>
    <row r="143" spans="1:6" ht="15">
      <c r="A143" s="30" t="str">
        <f>IF(ISNA(VLOOKUP((ROW(A143)-15),'List of tables'!$A$4:$H$2136,2,FALSE))," ",VLOOKUP((ROW(A143)-15),'List of tables'!$A$4:$H$2136,2,FALSE))</f>
        <v>CT0226</v>
      </c>
      <c r="B143" s="23" t="str">
        <f>IF(ISNA(VLOOKUP((ROW(B143)-15),'List of tables'!$A$4:$H$2136,3,FALSE))," ",VLOOKUP((ROW(B143)-15),'List of tables'!$A$4:$H$2136,3,FALSE))</f>
        <v>Country of birth (detailed)</v>
      </c>
      <c r="C143" s="23" t="str">
        <f>IF(ISNA(VLOOKUP((ROW(C143)-15),'List of tables'!$A$4:$E$2137,5,FALSE))," ",VLOOKUP((ROW(C143)-15),'List of tables'!$A$4:$E$2137,5,FALSE))</f>
        <v>England and Wales, London region to 2011 Census merged wards</v>
      </c>
      <c r="D143" s="23" t="str">
        <f>IF(ISNA(VLOOKUP((ROW(D143)-15),'List of tables'!$A$4:$H$2136,6,FALSE))," ",VLOOKUP((ROW(D143)-15),'List of tables'!$A$4:$H$2136,6,FALSE))</f>
        <v xml:space="preserve">All usual residents </v>
      </c>
      <c r="E143" s="5">
        <f>IF(ISNA(VLOOKUP((ROW(E143)-15),'List of tables'!$A$4:$H$2136,7,FALSE))," ",VLOOKUP((ROW(E143)-15),'List of tables'!$A$4:$H$2136,7,FALSE))</f>
        <v>41890</v>
      </c>
      <c r="F143" s="6" t="s">
        <v>12</v>
      </c>
    </row>
    <row r="144" spans="1:6" ht="15">
      <c r="A144" s="30" t="str">
        <f>IF(ISNA(VLOOKUP((ROW(A144)-15),'List of tables'!$A$4:$H$2136,2,FALSE))," ",VLOOKUP((ROW(A144)-15),'List of tables'!$A$4:$H$2136,2,FALSE))</f>
        <v>CT0227</v>
      </c>
      <c r="B144" s="23" t="str">
        <f>IF(ISNA(VLOOKUP((ROW(B144)-15),'List of tables'!$A$4:$H$2136,3,FALSE))," ",VLOOKUP((ROW(B144)-15),'List of tables'!$A$4:$H$2136,3,FALSE))</f>
        <v>Age by type of central heating</v>
      </c>
      <c r="C144" s="23" t="str">
        <f>IF(ISNA(VLOOKUP((ROW(C144)-15),'List of tables'!$A$4:$E$2137,5,FALSE))," ",VLOOKUP((ROW(C144)-15),'List of tables'!$A$4:$E$2137,5,FALSE))</f>
        <v>National to 2011 Census merged wards</v>
      </c>
      <c r="D144" s="23" t="str">
        <f>IF(ISNA(VLOOKUP((ROW(D144)-15),'List of tables'!$A$4:$H$2136,6,FALSE))," ",VLOOKUP((ROW(D144)-15),'List of tables'!$A$4:$H$2136,6,FALSE))</f>
        <v>All usual residents in households</v>
      </c>
      <c r="E144" s="5">
        <f>IF(ISNA(VLOOKUP((ROW(E144)-15),'List of tables'!$A$4:$H$2136,7,FALSE))," ",VLOOKUP((ROW(E144)-15),'List of tables'!$A$4:$H$2136,7,FALSE))</f>
        <v>41733</v>
      </c>
      <c r="F144" s="6" t="s">
        <v>12</v>
      </c>
    </row>
    <row r="145" spans="1:6" ht="15">
      <c r="A145" s="30" t="str">
        <f>IF(ISNA(VLOOKUP((ROW(A145)-15),'List of tables'!$A$4:$H$2136,2,FALSE))," ",VLOOKUP((ROW(A145)-15),'List of tables'!$A$4:$H$2136,2,FALSE))</f>
        <v>CT0228</v>
      </c>
      <c r="B145" s="23" t="str">
        <f>IF(ISNA(VLOOKUP((ROW(B145)-15),'List of tables'!$A$4:$H$2136,3,FALSE))," ",VLOOKUP((ROW(B145)-15),'List of tables'!$A$4:$H$2136,3,FALSE))</f>
        <v>Tenure by general health by long-term health problem or disability by age</v>
      </c>
      <c r="C145" s="23" t="str">
        <f>IF(ISNA(VLOOKUP((ROW(C145)-15),'List of tables'!$A$4:$E$2137,5,FALSE))," ",VLOOKUP((ROW(C145)-15),'List of tables'!$A$4:$E$2137,5,FALSE))</f>
        <v>National to 2011 Census merged wards</v>
      </c>
      <c r="D145" s="23" t="str">
        <f>IF(ISNA(VLOOKUP((ROW(D145)-15),'List of tables'!$A$4:$H$2136,6,FALSE))," ",VLOOKUP((ROW(D145)-15),'List of tables'!$A$4:$H$2136,6,FALSE))</f>
        <v>All usual residents in households</v>
      </c>
      <c r="E145" s="5">
        <f>IF(ISNA(VLOOKUP((ROW(E145)-15),'List of tables'!$A$4:$H$2136,7,FALSE))," ",VLOOKUP((ROW(E145)-15),'List of tables'!$A$4:$H$2136,7,FALSE))</f>
        <v>41907</v>
      </c>
      <c r="F145" s="6" t="s">
        <v>12</v>
      </c>
    </row>
    <row r="146" spans="1:6" ht="15">
      <c r="A146" s="30" t="str">
        <f>IF(ISNA(VLOOKUP((ROW(A146)-15),'List of tables'!$A$4:$H$2136,2,FALSE))," ",VLOOKUP((ROW(A146)-15),'List of tables'!$A$4:$H$2136,2,FALSE))</f>
        <v>CT0229</v>
      </c>
      <c r="B146" s="23" t="str">
        <f>IF(ISNA(VLOOKUP((ROW(B146)-15),'List of tables'!$A$4:$H$2136,3,FALSE))," ",VLOOKUP((ROW(B146)-15),'List of tables'!$A$4:$H$2136,3,FALSE))</f>
        <v>Sex by age by ethnic group by economic activity</v>
      </c>
      <c r="C146" s="23" t="str">
        <f>IF(ISNA(VLOOKUP((ROW(C146)-15),'List of tables'!$A$4:$E$2137,5,FALSE))," ",VLOOKUP((ROW(C146)-15),'List of tables'!$A$4:$E$2137,5,FALSE))</f>
        <v>London to 2011 Census merged LAs</v>
      </c>
      <c r="D146" s="23" t="str">
        <f>IF(ISNA(VLOOKUP((ROW(D146)-15),'List of tables'!$A$4:$H$2136,6,FALSE))," ",VLOOKUP((ROW(D146)-15),'List of tables'!$A$4:$H$2136,6,FALSE))</f>
        <v>All usual residents aged 18 or over</v>
      </c>
      <c r="E146" s="5">
        <f>IF(ISNA(VLOOKUP((ROW(E146)-15),'List of tables'!$A$4:$H$2136,7,FALSE))," ",VLOOKUP((ROW(E146)-15),'List of tables'!$A$4:$H$2136,7,FALSE))</f>
        <v>41736</v>
      </c>
      <c r="F146" s="6" t="s">
        <v>12</v>
      </c>
    </row>
    <row r="147" spans="1:6" ht="15">
      <c r="A147" s="30" t="str">
        <f>IF(ISNA(VLOOKUP((ROW(A147)-15),'List of tables'!$A$4:$H$2136,2,FALSE))," ",VLOOKUP((ROW(A147)-15),'List of tables'!$A$4:$H$2136,2,FALSE))</f>
        <v>CT0230</v>
      </c>
      <c r="B147" s="23" t="str">
        <f>IF(ISNA(VLOOKUP((ROW(B147)-15),'List of tables'!$A$4:$H$2136,3,FALSE))," ",VLOOKUP((ROW(B147)-15),'List of tables'!$A$4:$H$2136,3,FALSE))</f>
        <v>Occupancy rating (bedrooms) by tenure by number of bedrooms</v>
      </c>
      <c r="C147" s="23" t="str">
        <f>IF(ISNA(VLOOKUP((ROW(C147)-15),'List of tables'!$A$4:$E$2137,5,FALSE))," ",VLOOKUP((ROW(C147)-15),'List of tables'!$A$4:$E$2137,5,FALSE))</f>
        <v>England and Wales, London to 2011 Census merged LAs</v>
      </c>
      <c r="D147" s="23" t="str">
        <f>IF(ISNA(VLOOKUP((ROW(D147)-15),'List of tables'!$A$4:$H$2136,6,FALSE))," ",VLOOKUP((ROW(D147)-15),'List of tables'!$A$4:$H$2136,6,FALSE))</f>
        <v>All Households</v>
      </c>
      <c r="E147" s="5">
        <f>IF(ISNA(VLOOKUP((ROW(E147)-15),'List of tables'!$A$4:$H$2136,7,FALSE))," ",VLOOKUP((ROW(E147)-15),'List of tables'!$A$4:$H$2136,7,FALSE))</f>
        <v>41736</v>
      </c>
      <c r="F147" s="6" t="s">
        <v>12</v>
      </c>
    </row>
    <row r="148" spans="1:6" ht="15">
      <c r="A148" s="30" t="str">
        <f>IF(ISNA(VLOOKUP((ROW(A148)-15),'List of tables'!$A$4:$H$2136,2,FALSE))," ",VLOOKUP((ROW(A148)-15),'List of tables'!$A$4:$H$2136,2,FALSE))</f>
        <v>CT0231</v>
      </c>
      <c r="B148" s="23" t="str">
        <f>IF(ISNA(VLOOKUP((ROW(B148)-15),'List of tables'!$A$4:$H$2136,3,FALSE))," ",VLOOKUP((ROW(B148)-15),'List of tables'!$A$4:$H$2136,3,FALSE))</f>
        <v>Sex by occupancy rating (bedrooms) by age by ethnic group</v>
      </c>
      <c r="C148" s="23" t="str">
        <f>IF(ISNA(VLOOKUP((ROW(C148)-15),'List of tables'!$A$4:$E$2137,5,FALSE))," ",VLOOKUP((ROW(C148)-15),'List of tables'!$A$4:$E$2137,5,FALSE))</f>
        <v xml:space="preserve">London region, London Boroughs </v>
      </c>
      <c r="D148" s="23" t="str">
        <f>IF(ISNA(VLOOKUP((ROW(D148)-15),'List of tables'!$A$4:$H$2136,6,FALSE))," ",VLOOKUP((ROW(D148)-15),'List of tables'!$A$4:$H$2136,6,FALSE))</f>
        <v>All Household Reference Persons aged 16 or over</v>
      </c>
      <c r="E148" s="5">
        <f>IF(ISNA(VLOOKUP((ROW(E148)-15),'List of tables'!$A$4:$H$2136,7,FALSE))," ",VLOOKUP((ROW(E148)-15),'List of tables'!$A$4:$H$2136,7,FALSE))</f>
        <v>41907</v>
      </c>
      <c r="F148" s="6" t="s">
        <v>12</v>
      </c>
    </row>
    <row r="149" spans="1:6" ht="15">
      <c r="A149" s="30" t="str">
        <f>IF(ISNA(VLOOKUP((ROW(A149)-15),'List of tables'!$A$4:$H$2136,2,FALSE))," ",VLOOKUP((ROW(A149)-15),'List of tables'!$A$4:$H$2136,2,FALSE))</f>
        <v>CT0232</v>
      </c>
      <c r="B149" s="23" t="str">
        <f>IF(ISNA(VLOOKUP((ROW(B149)-15),'List of tables'!$A$4:$H$2136,3,FALSE))," ",VLOOKUP((ROW(B149)-15),'List of tables'!$A$4:$H$2136,3,FALSE))</f>
        <v>Age by tenure by occupancy rating (bedrooms)</v>
      </c>
      <c r="C149" s="23" t="str">
        <f>IF(ISNA(VLOOKUP((ROW(C149)-15),'List of tables'!$A$4:$E$2137,5,FALSE))," ",VLOOKUP((ROW(C149)-15),'List of tables'!$A$4:$E$2137,5,FALSE))</f>
        <v>Manchester LSOAs</v>
      </c>
      <c r="D149" s="23" t="str">
        <f>IF(ISNA(VLOOKUP((ROW(D149)-15),'List of tables'!$A$4:$H$2136,6,FALSE))," ",VLOOKUP((ROW(D149)-15),'List of tables'!$A$4:$H$2136,6,FALSE))</f>
        <v>Households where HRP is aged 16 or over</v>
      </c>
      <c r="E149" s="5">
        <f>IF(ISNA(VLOOKUP((ROW(E149)-15),'List of tables'!$A$4:$H$2136,7,FALSE))," ",VLOOKUP((ROW(E149)-15),'List of tables'!$A$4:$H$2136,7,FALSE))</f>
        <v>41740</v>
      </c>
      <c r="F149" s="6" t="s">
        <v>12</v>
      </c>
    </row>
    <row r="150" spans="1:6" ht="15">
      <c r="A150" s="30" t="str">
        <f>IF(ISNA(VLOOKUP((ROW(A150)-15),'List of tables'!$A$4:$H$2136,2,FALSE))," ",VLOOKUP((ROW(A150)-15),'List of tables'!$A$4:$H$2136,2,FALSE))</f>
        <v>CT0233</v>
      </c>
      <c r="B150" s="23" t="str">
        <f>IF(ISNA(VLOOKUP((ROW(B150)-15),'List of tables'!$A$4:$H$2136,3,FALSE))," ",VLOOKUP((ROW(B150)-15),'List of tables'!$A$4:$H$2136,3,FALSE))</f>
        <v>Country of birth (Germany)</v>
      </c>
      <c r="C150" s="23" t="str">
        <f>IF(ISNA(VLOOKUP((ROW(C150)-15),'List of tables'!$A$4:$E$2137,5,FALSE))," ",VLOOKUP((ROW(C150)-15),'List of tables'!$A$4:$E$2137,5,FALSE))</f>
        <v>National to postal district</v>
      </c>
      <c r="D150" s="23" t="str">
        <f>IF(ISNA(VLOOKUP((ROW(D150)-15),'List of tables'!$A$4:$H$2136,6,FALSE))," ",VLOOKUP((ROW(D150)-15),'List of tables'!$A$4:$H$2136,6,FALSE))</f>
        <v>All usual residents aged 65 or over born in Germany</v>
      </c>
      <c r="E150" s="5">
        <f>IF(ISNA(VLOOKUP((ROW(E150)-15),'List of tables'!$A$4:$H$2136,7,FALSE))," ",VLOOKUP((ROW(E150)-15),'List of tables'!$A$4:$H$2136,7,FALSE))</f>
        <v>41740</v>
      </c>
      <c r="F150" s="6" t="s">
        <v>12</v>
      </c>
    </row>
    <row r="151" spans="1:6" ht="15">
      <c r="A151" s="30" t="str">
        <f>IF(ISNA(VLOOKUP((ROW(A151)-15),'List of tables'!$A$4:$H$2136,2,FALSE))," ",VLOOKUP((ROW(A151)-15),'List of tables'!$A$4:$H$2136,2,FALSE))</f>
        <v>CT0234</v>
      </c>
      <c r="B151" s="23" t="str">
        <f>IF(ISNA(VLOOKUP((ROW(B151)-15),'List of tables'!$A$4:$H$2136,3,FALSE))," ",VLOOKUP((ROW(B151)-15),'List of tables'!$A$4:$H$2136,3,FALSE))</f>
        <v>Ethnic group by country of birth</v>
      </c>
      <c r="C151" s="23" t="str">
        <f>IF(ISNA(VLOOKUP((ROW(C151)-15),'List of tables'!$A$4:$E$2137,5,FALSE))," ",VLOOKUP((ROW(C151)-15),'List of tables'!$A$4:$E$2137,5,FALSE))</f>
        <v>England and Wales, City of Bristol UA (South West region)</v>
      </c>
      <c r="D151" s="23" t="str">
        <f>IF(ISNA(VLOOKUP((ROW(D151)-15),'List of tables'!$A$4:$H$2136,6,FALSE))," ",VLOOKUP((ROW(D151)-15),'List of tables'!$A$4:$H$2136,6,FALSE))</f>
        <v>All usual residents with Muslim religion</v>
      </c>
      <c r="E151" s="5">
        <f>IF(ISNA(VLOOKUP((ROW(E151)-15),'List of tables'!$A$4:$H$2136,7,FALSE))," ",VLOOKUP((ROW(E151)-15),'List of tables'!$A$4:$H$2136,7,FALSE))</f>
        <v>41871</v>
      </c>
      <c r="F151" s="6" t="s">
        <v>12</v>
      </c>
    </row>
    <row r="152" spans="1:6" ht="15">
      <c r="A152" s="30" t="str">
        <f>IF(ISNA(VLOOKUP((ROW(A152)-15),'List of tables'!$A$4:$H$2136,2,FALSE))," ",VLOOKUP((ROW(A152)-15),'List of tables'!$A$4:$H$2136,2,FALSE))</f>
        <v>CT0235</v>
      </c>
      <c r="B152" s="23" t="str">
        <f>IF(ISNA(VLOOKUP((ROW(B152)-15),'List of tables'!$A$4:$H$2136,3,FALSE))," ",VLOOKUP((ROW(B152)-15),'List of tables'!$A$4:$H$2136,3,FALSE))</f>
        <v>Family status (parents) by sex by long-term health problem or disability</v>
      </c>
      <c r="C152" s="23" t="str">
        <f>IF(ISNA(VLOOKUP((ROW(C152)-15),'List of tables'!$A$4:$E$2137,5,FALSE))," ",VLOOKUP((ROW(C152)-15),'List of tables'!$A$4:$E$2137,5,FALSE))</f>
        <v>LSOAs in City of Bristol UA (South West)</v>
      </c>
      <c r="D152" s="23" t="str">
        <f>IF(ISNA(VLOOKUP((ROW(D152)-15),'List of tables'!$A$4:$H$2136,6,FALSE))," ",VLOOKUP((ROW(D152)-15),'List of tables'!$A$4:$H$2136,6,FALSE))</f>
        <v xml:space="preserve">All parents (usual residents) aged 16 or over in a couple or lone parent family with at least one dependent child in family aged 0 to 4 </v>
      </c>
      <c r="E152" s="5">
        <f>IF(ISNA(VLOOKUP((ROW(E152)-15),'List of tables'!$A$4:$H$2136,7,FALSE))," ",VLOOKUP((ROW(E152)-15),'List of tables'!$A$4:$H$2136,7,FALSE))</f>
        <v>41780</v>
      </c>
      <c r="F152" s="6" t="s">
        <v>12</v>
      </c>
    </row>
    <row r="153" spans="1:6" ht="15">
      <c r="A153" s="30" t="str">
        <f>IF(ISNA(VLOOKUP((ROW(A153)-15),'List of tables'!$A$4:$H$2136,2,FALSE))," ",VLOOKUP((ROW(A153)-15),'List of tables'!$A$4:$H$2136,2,FALSE))</f>
        <v>CT0236</v>
      </c>
      <c r="B153" s="23" t="str">
        <f>IF(ISNA(VLOOKUP((ROW(B153)-15),'List of tables'!$A$4:$H$2136,3,FALSE))," ",VLOOKUP((ROW(B153)-15),'List of tables'!$A$4:$H$2136,3,FALSE))</f>
        <v>Occupation (bespoke 1 digit) by economic activity by country of birth</v>
      </c>
      <c r="C153" s="23" t="str">
        <f>IF(ISNA(VLOOKUP((ROW(C153)-15),'List of tables'!$A$4:$E$2137,5,FALSE))," ",VLOOKUP((ROW(C153)-15),'List of tables'!$A$4:$E$2137,5,FALSE))</f>
        <v>National to 2011 Census merged LAs</v>
      </c>
      <c r="D153" s="23" t="str">
        <f>IF(ISNA(VLOOKUP((ROW(D153)-15),'List of tables'!$A$4:$H$2136,6,FALSE))," ",VLOOKUP((ROW(D153)-15),'List of tables'!$A$4:$H$2136,6,FALSE))</f>
        <v>All usual residents aged 16 or over in employment the week before the census</v>
      </c>
      <c r="E153" s="5">
        <f>IF(ISNA(VLOOKUP((ROW(E153)-15),'List of tables'!$A$4:$H$2136,7,FALSE))," ",VLOOKUP((ROW(E153)-15),'List of tables'!$A$4:$H$2136,7,FALSE))</f>
        <v>41740</v>
      </c>
      <c r="F153" s="6" t="s">
        <v>12</v>
      </c>
    </row>
    <row r="154" spans="1:6" ht="15">
      <c r="A154" s="30" t="str">
        <f>IF(ISNA(VLOOKUP((ROW(A154)-15),'List of tables'!$A$4:$H$2136,2,FALSE))," ",VLOOKUP((ROW(A154)-15),'List of tables'!$A$4:$H$2136,2,FALSE))</f>
        <v>CT0237</v>
      </c>
      <c r="B154" s="23" t="str">
        <f>IF(ISNA(VLOOKUP((ROW(B154)-15),'List of tables'!$A$4:$H$2136,3,FALSE))," ",VLOOKUP((ROW(B154)-15),'List of tables'!$A$4:$H$2136,3,FALSE))</f>
        <v>Tenure by country of birth</v>
      </c>
      <c r="C154" s="23" t="str">
        <f>IF(ISNA(VLOOKUP((ROW(C154)-15),'List of tables'!$A$4:$E$2137,5,FALSE))," ",VLOOKUP((ROW(C154)-15),'List of tables'!$A$4:$E$2137,5,FALSE))</f>
        <v>National to 2011 Census merged LAs</v>
      </c>
      <c r="D154" s="23" t="str">
        <f>IF(ISNA(VLOOKUP((ROW(D154)-15),'List of tables'!$A$4:$H$2136,6,FALSE))," ",VLOOKUP((ROW(D154)-15),'List of tables'!$A$4:$H$2136,6,FALSE))</f>
        <v>All Household Reference Persons</v>
      </c>
      <c r="E154" s="5">
        <f>IF(ISNA(VLOOKUP((ROW(E154)-15),'List of tables'!$A$4:$H$2136,7,FALSE))," ",VLOOKUP((ROW(E154)-15),'List of tables'!$A$4:$H$2136,7,FALSE))</f>
        <v>41740</v>
      </c>
      <c r="F154" s="6" t="s">
        <v>12</v>
      </c>
    </row>
    <row r="155" spans="1:6" ht="15">
      <c r="A155" s="30" t="str">
        <f>IF(ISNA(VLOOKUP((ROW(A155)-15),'List of tables'!$A$4:$H$2136,2,FALSE))," ",VLOOKUP((ROW(A155)-15),'List of tables'!$A$4:$H$2136,2,FALSE))</f>
        <v>CT0238</v>
      </c>
      <c r="B155" s="23" t="str">
        <f>IF(ISNA(VLOOKUP((ROW(B155)-15),'List of tables'!$A$4:$H$2136,3,FALSE))," ",VLOOKUP((ROW(B155)-15),'List of tables'!$A$4:$H$2136,3,FALSE))</f>
        <v>Occupation by year of arrival in UK by country of birth</v>
      </c>
      <c r="C155" s="23" t="str">
        <f>IF(ISNA(VLOOKUP((ROW(C155)-15),'List of tables'!$A$4:$E$2137,5,FALSE))," ",VLOOKUP((ROW(C155)-15),'List of tables'!$A$4:$E$2137,5,FALSE))</f>
        <v>England and Wales</v>
      </c>
      <c r="D155" s="23" t="str">
        <f>IF(ISNA(VLOOKUP((ROW(D155)-15),'List of tables'!$A$4:$H$2136,6,FALSE))," ",VLOOKUP((ROW(D155)-15),'List of tables'!$A$4:$H$2136,6,FALSE))</f>
        <v>All usual residents aged 16 or over in employment the week before the census</v>
      </c>
      <c r="E155" s="5">
        <f>IF(ISNA(VLOOKUP((ROW(E155)-15),'List of tables'!$A$4:$H$2136,7,FALSE))," ",VLOOKUP((ROW(E155)-15),'List of tables'!$A$4:$H$2136,7,FALSE))</f>
        <v>41740</v>
      </c>
      <c r="F155" s="6" t="s">
        <v>12</v>
      </c>
    </row>
    <row r="156" spans="1:6" ht="15">
      <c r="A156" s="30" t="str">
        <f>IF(ISNA(VLOOKUP((ROW(A156)-15),'List of tables'!$A$4:$H$2136,2,FALSE))," ",VLOOKUP((ROW(A156)-15),'List of tables'!$A$4:$H$2136,2,FALSE))</f>
        <v>CT0239</v>
      </c>
      <c r="B156" s="23" t="str">
        <f>IF(ISNA(VLOOKUP((ROW(B156)-15),'List of tables'!$A$4:$H$2136,3,FALSE))," ",VLOOKUP((ROW(B156)-15),'List of tables'!$A$4:$H$2136,3,FALSE))</f>
        <v>Sex by occupation (4 digits) by country of birth</v>
      </c>
      <c r="C156" s="23" t="str">
        <f>IF(ISNA(VLOOKUP((ROW(C156)-15),'List of tables'!$A$4:$E$2137,5,FALSE))," ",VLOOKUP((ROW(C156)-15),'List of tables'!$A$4:$E$2137,5,FALSE))</f>
        <v>England and Wales</v>
      </c>
      <c r="D156" s="23" t="str">
        <f>IF(ISNA(VLOOKUP((ROW(D156)-15),'List of tables'!$A$4:$H$2136,6,FALSE))," ",VLOOKUP((ROW(D156)-15),'List of tables'!$A$4:$H$2136,6,FALSE))</f>
        <v>All usual residents aged 16 or over in employment the week before the census</v>
      </c>
      <c r="E156" s="5">
        <f>IF(ISNA(VLOOKUP((ROW(E156)-15),'List of tables'!$A$4:$H$2136,7,FALSE))," ",VLOOKUP((ROW(E156)-15),'List of tables'!$A$4:$H$2136,7,FALSE))</f>
        <v>41740</v>
      </c>
      <c r="F156" s="6" t="s">
        <v>12</v>
      </c>
    </row>
    <row r="157" spans="1:6" ht="15">
      <c r="A157" s="30" t="str">
        <f>IF(ISNA(VLOOKUP((ROW(A157)-15),'List of tables'!$A$4:$H$2136,2,FALSE))," ",VLOOKUP((ROW(A157)-15),'List of tables'!$A$4:$H$2136,2,FALSE))</f>
        <v>CT0240 - PQ193803</v>
      </c>
      <c r="B157" s="23" t="str">
        <f>IF(ISNA(VLOOKUP((ROW(B157)-15),'List of tables'!$A$4:$H$2136,3,FALSE))," ",VLOOKUP((ROW(B157)-15),'List of tables'!$A$4:$H$2136,3,FALSE))</f>
        <v xml:space="preserve">Country of birth (born in the UK, Commonwealth countries + British Overseas Territories + British Crown Dependencies + Republic of Ireland, born outside the UK with a UK passport) of usual residents qualified to vote in the UK Parliamentary general elections </v>
      </c>
      <c r="C157" s="23" t="str">
        <f>IF(ISNA(VLOOKUP((ROW(C157)-15),'List of tables'!$A$4:$E$2137,5,FALSE))," ",VLOOKUP((ROW(C157)-15),'List of tables'!$A$4:$E$2137,5,FALSE))</f>
        <v>Parlycons in England and Wales</v>
      </c>
      <c r="D157" s="23" t="str">
        <f>IF(ISNA(VLOOKUP((ROW(D157)-15),'List of tables'!$A$4:$H$2136,6,FALSE))," ",VLOOKUP((ROW(D157)-15),'List of tables'!$A$4:$H$2136,6,FALSE))</f>
        <v>All usual residents aged 18 or over qualified to vote in the UK parliamentary elections</v>
      </c>
      <c r="E157" s="5">
        <f>IF(ISNA(VLOOKUP((ROW(E157)-15),'List of tables'!$A$4:$H$2136,7,FALSE))," ",VLOOKUP((ROW(E157)-15),'List of tables'!$A$4:$H$2136,7,FALSE))</f>
        <v>41726</v>
      </c>
      <c r="F157" s="6" t="s">
        <v>12</v>
      </c>
    </row>
    <row r="158" spans="1:6" ht="15">
      <c r="A158" s="30" t="str">
        <f>IF(ISNA(VLOOKUP((ROW(A158)-15),'List of tables'!$A$4:$H$2136,2,FALSE))," ",VLOOKUP((ROW(A158)-15),'List of tables'!$A$4:$H$2136,2,FALSE))</f>
        <v>CT0241</v>
      </c>
      <c r="B158" s="23" t="str">
        <f>IF(ISNA(VLOOKUP((ROW(B158)-15),'List of tables'!$A$4:$H$2136,3,FALSE))," ",VLOOKUP((ROW(B158)-15),'List of tables'!$A$4:$H$2136,3,FALSE))</f>
        <v xml:space="preserve"> Family status (lone parents)</v>
      </c>
      <c r="C158" s="23" t="str">
        <f>IF(ISNA(VLOOKUP((ROW(C158)-15),'List of tables'!$A$4:$E$2137,5,FALSE))," ",VLOOKUP((ROW(C158)-15),'List of tables'!$A$4:$E$2137,5,FALSE))</f>
        <v>LSOAs in City of Bristol UA (South West region)</v>
      </c>
      <c r="D158" s="23" t="str">
        <f>IF(ISNA(VLOOKUP((ROW(D158)-15),'List of tables'!$A$4:$H$2136,6,FALSE))," ",VLOOKUP((ROW(D158)-15),'List of tables'!$A$4:$H$2136,6,FALSE))</f>
        <v>All lone parents (usual residents) aged 16 or over with at least one dependent child in family aged 0 to 4</v>
      </c>
      <c r="E158" s="5">
        <f>IF(ISNA(VLOOKUP((ROW(E158)-15),'List of tables'!$A$4:$H$2136,7,FALSE))," ",VLOOKUP((ROW(E158)-15),'List of tables'!$A$4:$H$2136,7,FALSE))</f>
        <v>41780</v>
      </c>
      <c r="F158" s="6" t="s">
        <v>12</v>
      </c>
    </row>
    <row r="159" spans="1:6" ht="15">
      <c r="A159" s="30" t="str">
        <f>IF(ISNA(VLOOKUP((ROW(A159)-15),'List of tables'!$A$4:$H$2136,2,FALSE))," ",VLOOKUP((ROW(A159)-15),'List of tables'!$A$4:$H$2136,2,FALSE))</f>
        <v>CT0242</v>
      </c>
      <c r="B159" s="23" t="str">
        <f>IF(ISNA(VLOOKUP((ROW(B159)-15),'List of tables'!$A$4:$H$2136,3,FALSE))," ",VLOOKUP((ROW(B159)-15),'List of tables'!$A$4:$H$2136,3,FALSE))</f>
        <v>Accommodation type by car or van availability (in one room households) and cars or vans in the area</v>
      </c>
      <c r="C159" s="23" t="str">
        <f>IF(ISNA(VLOOKUP((ROW(C159)-15),'List of tables'!$A$4:$E$2137,5,FALSE))," ",VLOOKUP((ROW(C159)-15),'List of tables'!$A$4:$E$2137,5,FALSE))</f>
        <v>E05000061 West Finchley ward (Barnet, Outer London), E09000003 Barnet (Outer London)</v>
      </c>
      <c r="D159" s="23" t="str">
        <f>IF(ISNA(VLOOKUP((ROW(D159)-15),'List of tables'!$A$4:$H$2136,6,FALSE))," ",VLOOKUP((ROW(D159)-15),'List of tables'!$A$4:$H$2136,6,FALSE))</f>
        <v>All households with one room only</v>
      </c>
      <c r="E159" s="5">
        <f>IF(ISNA(VLOOKUP((ROW(E159)-15),'List of tables'!$A$4:$H$2136,7,FALSE))," ",VLOOKUP((ROW(E159)-15),'List of tables'!$A$4:$H$2136,7,FALSE))</f>
        <v>41758</v>
      </c>
      <c r="F159" s="6" t="s">
        <v>12</v>
      </c>
    </row>
    <row r="160" spans="1:6" ht="15">
      <c r="A160" s="30" t="str">
        <f>IF(ISNA(VLOOKUP((ROW(A160)-15),'List of tables'!$A$4:$H$2136,2,FALSE))," ",VLOOKUP((ROW(A160)-15),'List of tables'!$A$4:$H$2136,2,FALSE))</f>
        <v>CT0243</v>
      </c>
      <c r="B160" s="23" t="str">
        <f>IF(ISNA(VLOOKUP((ROW(B160)-15),'List of tables'!$A$4:$H$2136,3,FALSE))," ",VLOOKUP((ROW(B160)-15),'List of tables'!$A$4:$H$2136,3,FALSE))</f>
        <v>Sex by age by age of arrival in the UK by ethnic group</v>
      </c>
      <c r="C160" s="23" t="str">
        <f>IF(ISNA(VLOOKUP((ROW(C160)-15),'List of tables'!$A$4:$E$2137,5,FALSE))," ",VLOOKUP((ROW(C160)-15),'List of tables'!$A$4:$E$2137,5,FALSE))</f>
        <v>Combined geography: Two local authorities (E06000031 Peterborough, E10000003 Cambridgeshire) and three 2011 Census merged wards (E36003394 Royston Heath, E36003395 Royston Meridian and E36003396 Royston Palace) (EAST OF ENGLAND)</v>
      </c>
      <c r="D160" s="23" t="str">
        <f>IF(ISNA(VLOOKUP((ROW(D160)-15),'List of tables'!$A$4:$H$2136,6,FALSE))," ",VLOOKUP((ROW(D160)-15),'List of tables'!$A$4:$H$2136,6,FALSE))</f>
        <v>All usual residents aged 17 to 35</v>
      </c>
      <c r="E160" s="5" t="str">
        <f>IF(ISNA(VLOOKUP((ROW(E160)-15),'List of tables'!$A$4:$H$2136,7,FALSE))," ",VLOOKUP((ROW(E160)-15),'List of tables'!$A$4:$H$2136,7,FALSE))</f>
        <v>29/05/2014</v>
      </c>
      <c r="F160" s="6" t="s">
        <v>12</v>
      </c>
    </row>
    <row r="161" spans="1:6" ht="15">
      <c r="A161" s="30" t="str">
        <f>IF(ISNA(VLOOKUP((ROW(A161)-15),'List of tables'!$A$4:$H$2136,2,FALSE))," ",VLOOKUP((ROW(A161)-15),'List of tables'!$A$4:$H$2136,2,FALSE))</f>
        <v>CT0244</v>
      </c>
      <c r="B161" s="23" t="str">
        <f>IF(ISNA(VLOOKUP((ROW(B161)-15),'List of tables'!$A$4:$H$2136,3,FALSE))," ",VLOOKUP((ROW(B161)-15),'List of tables'!$A$4:$H$2136,3,FALSE))</f>
        <v>Sex by age by age of arrival in the UK by ethnic group</v>
      </c>
      <c r="C161" s="23" t="str">
        <f>IF(ISNA(VLOOKUP((ROW(C161)-15),'List of tables'!$A$4:$E$2137,5,FALSE))," ",VLOOKUP((ROW(C161)-15),'List of tables'!$A$4:$E$2137,5,FALSE))</f>
        <v>Combined geography: Two local authorities (E10000020 Norfolk and E10000029 Suffolk) (EAST OF ENGLAND)</v>
      </c>
      <c r="D161" s="23" t="str">
        <f>IF(ISNA(VLOOKUP((ROW(D161)-15),'List of tables'!$A$4:$H$2136,6,FALSE))," ",VLOOKUP((ROW(D161)-15),'List of tables'!$A$4:$H$2136,6,FALSE))</f>
        <v>All usual residents aged 16 to 35</v>
      </c>
      <c r="E161" s="5" t="str">
        <f>IF(ISNA(VLOOKUP((ROW(E161)-15),'List of tables'!$A$4:$H$2136,7,FALSE))," ",VLOOKUP((ROW(E161)-15),'List of tables'!$A$4:$H$2136,7,FALSE))</f>
        <v>29/05/2014</v>
      </c>
      <c r="F161" s="6" t="s">
        <v>12</v>
      </c>
    </row>
    <row r="162" spans="1:6" ht="15">
      <c r="A162" s="30" t="str">
        <f>IF(ISNA(VLOOKUP((ROW(A162)-15),'List of tables'!$A$4:$H$2136,2,FALSE))," ",VLOOKUP((ROW(A162)-15),'List of tables'!$A$4:$H$2136,2,FALSE))</f>
        <v>CT0245</v>
      </c>
      <c r="B162" s="23" t="str">
        <f>IF(ISNA(VLOOKUP((ROW(B162)-15),'List of tables'!$A$4:$H$2136,3,FALSE))," ",VLOOKUP((ROW(B162)-15),'List of tables'!$A$4:$H$2136,3,FALSE))</f>
        <v>Ethnic group by country of birth by sex by age</v>
      </c>
      <c r="C162" s="23" t="str">
        <f>IF(ISNA(VLOOKUP((ROW(C162)-15),'List of tables'!$A$4:$E$2137,5,FALSE))," ",VLOOKUP((ROW(C162)-15),'List of tables'!$A$4:$E$2137,5,FALSE))</f>
        <v>Combined geography: Two local authorities (E06000031 Peterborough, E10000003 Cambridgeshire) and three 2011 Census merged wards (E36003394 Royston Heath, E36003395 Royston Meridian and E36003396 Royston Palace) (EAST OF ENGLAND)</v>
      </c>
      <c r="D162" s="23" t="str">
        <f>IF(ISNA(VLOOKUP((ROW(D162)-15),'List of tables'!$A$4:$H$2136,6,FALSE))," ",VLOOKUP((ROW(D162)-15),'List of tables'!$A$4:$H$2136,6,FALSE))</f>
        <v>All usual residents aged 17 to 35</v>
      </c>
      <c r="E162" s="5" t="str">
        <f>IF(ISNA(VLOOKUP((ROW(E162)-15),'List of tables'!$A$4:$H$2136,7,FALSE))," ",VLOOKUP((ROW(E162)-15),'List of tables'!$A$4:$H$2136,7,FALSE))</f>
        <v>29/05/2014</v>
      </c>
      <c r="F162" s="6" t="s">
        <v>12</v>
      </c>
    </row>
    <row r="163" spans="1:6" ht="15">
      <c r="A163" s="30" t="str">
        <f>IF(ISNA(VLOOKUP((ROW(A163)-15),'List of tables'!$A$4:$H$2136,2,FALSE))," ",VLOOKUP((ROW(A163)-15),'List of tables'!$A$4:$H$2136,2,FALSE))</f>
        <v>CT0246</v>
      </c>
      <c r="B163" s="23" t="str">
        <f>IF(ISNA(VLOOKUP((ROW(B163)-15),'List of tables'!$A$4:$H$2136,3,FALSE))," ",VLOOKUP((ROW(B163)-15),'List of tables'!$A$4:$H$2136,3,FALSE))</f>
        <v>Ethnic group by country of birth by sex by age</v>
      </c>
      <c r="C163" s="23" t="str">
        <f>IF(ISNA(VLOOKUP((ROW(C163)-15),'List of tables'!$A$4:$E$2137,5,FALSE))," ",VLOOKUP((ROW(C163)-15),'List of tables'!$A$4:$E$2137,5,FALSE))</f>
        <v>Combined geography: Two local authorities (E10000020 Norfolk and E10000029 Suffolk) (EAST OF ENGLAND)</v>
      </c>
      <c r="D163" s="23" t="str">
        <f>IF(ISNA(VLOOKUP((ROW(D163)-15),'List of tables'!$A$4:$H$2136,6,FALSE))," ",VLOOKUP((ROW(D163)-15),'List of tables'!$A$4:$H$2136,6,FALSE))</f>
        <v>All usual residents aged 16 to 35</v>
      </c>
      <c r="E163" s="5" t="str">
        <f>IF(ISNA(VLOOKUP((ROW(E163)-15),'List of tables'!$A$4:$H$2136,7,FALSE))," ",VLOOKUP((ROW(E163)-15),'List of tables'!$A$4:$H$2136,7,FALSE))</f>
        <v>29/05/2014</v>
      </c>
      <c r="F163" s="6" t="s">
        <v>12</v>
      </c>
    </row>
    <row r="164" spans="1:6" ht="15">
      <c r="A164" s="30" t="str">
        <f>IF(ISNA(VLOOKUP((ROW(A164)-15),'List of tables'!$A$4:$H$2136,2,FALSE))," ",VLOOKUP((ROW(A164)-15),'List of tables'!$A$4:$H$2136,2,FALSE))</f>
        <v>CT0247</v>
      </c>
      <c r="B164" s="23" t="str">
        <f>IF(ISNA(VLOOKUP((ROW(B164)-15),'List of tables'!$A$4:$H$2136,3,FALSE))," ",VLOOKUP((ROW(B164)-15),'List of tables'!$A$4:$H$2136,3,FALSE))</f>
        <v>Sex by Age by Ethnic Groups by Highest level of Qualification</v>
      </c>
      <c r="C164" s="23" t="str">
        <f>IF(ISNA(VLOOKUP((ROW(C164)-15),'List of tables'!$A$4:$E$2137,5,FALSE))," ",VLOOKUP((ROW(C164)-15),'List of tables'!$A$4:$E$2137,5,FALSE))</f>
        <v>National to local authorities</v>
      </c>
      <c r="D164" s="23" t="str">
        <f>IF(ISNA(VLOOKUP((ROW(D164)-15),'List of tables'!$A$4:$H$2136,6,FALSE))," ",VLOOKUP((ROW(D164)-15),'List of tables'!$A$4:$H$2136,6,FALSE))</f>
        <v>All usual residents aged 16 or over</v>
      </c>
      <c r="E164" s="5">
        <f>IF(ISNA(VLOOKUP((ROW(E164)-15),'List of tables'!$A$4:$H$2136,7,FALSE))," ",VLOOKUP((ROW(E164)-15),'List of tables'!$A$4:$H$2136,7,FALSE))</f>
        <v>41824</v>
      </c>
      <c r="F164" s="6" t="s">
        <v>12</v>
      </c>
    </row>
    <row r="165" spans="1:6" ht="15">
      <c r="A165" s="30" t="str">
        <f>IF(ISNA(VLOOKUP((ROW(A165)-15),'List of tables'!$A$4:$H$2136,2,FALSE))," ",VLOOKUP((ROW(A165)-15),'List of tables'!$A$4:$H$2136,2,FALSE))</f>
        <v>CT0248</v>
      </c>
      <c r="B165" s="23" t="str">
        <f>IF(ISNA(VLOOKUP((ROW(B165)-15),'List of tables'!$A$4:$H$2136,3,FALSE))," ",VLOOKUP((ROW(B165)-15),'List of tables'!$A$4:$H$2136,3,FALSE))</f>
        <v>Ethnic group</v>
      </c>
      <c r="C165" s="23" t="str">
        <f>IF(ISNA(VLOOKUP((ROW(C165)-15),'List of tables'!$A$4:$E$2137,5,FALSE))," ",VLOOKUP((ROW(C165)-15),'List of tables'!$A$4:$E$2137,5,FALSE))</f>
        <v>National to local authorities</v>
      </c>
      <c r="D165" s="23" t="str">
        <f>IF(ISNA(VLOOKUP((ROW(D165)-15),'List of tables'!$A$4:$H$2136,6,FALSE))," ",VLOOKUP((ROW(D165)-15),'List of tables'!$A$4:$H$2136,6,FALSE))</f>
        <v>All usual residents with a long-term health problem or disability</v>
      </c>
      <c r="E165" s="5">
        <f>IF(ISNA(VLOOKUP((ROW(E165)-15),'List of tables'!$A$4:$H$2136,7,FALSE))," ",VLOOKUP((ROW(E165)-15),'List of tables'!$A$4:$H$2136,7,FALSE))</f>
        <v>41824</v>
      </c>
      <c r="F165" s="6" t="s">
        <v>12</v>
      </c>
    </row>
    <row r="166" spans="1:6" ht="15">
      <c r="A166" s="30" t="str">
        <f>IF(ISNA(VLOOKUP((ROW(A166)-15),'List of tables'!$A$4:$H$2136,2,FALSE))," ",VLOOKUP((ROW(A166)-15),'List of tables'!$A$4:$H$2136,2,FALSE))</f>
        <v>CT0249</v>
      </c>
      <c r="B166" s="23" t="str">
        <f>IF(ISNA(VLOOKUP((ROW(B166)-15),'List of tables'!$A$4:$H$2136,3,FALSE))," ",VLOOKUP((ROW(B166)-15),'List of tables'!$A$4:$H$2136,3,FALSE))</f>
        <v>Date of Birth of youngest child by Family Status (Mothers only) by Activity last Week</v>
      </c>
      <c r="C166" s="23" t="str">
        <f>IF(ISNA(VLOOKUP((ROW(C166)-15),'List of tables'!$A$4:$E$2137,5,FALSE))," ",VLOOKUP((ROW(C166)-15),'List of tables'!$A$4:$E$2137,5,FALSE))</f>
        <v>National to 2011 Census merged LAs</v>
      </c>
      <c r="D166" s="23" t="str">
        <f>IF(ISNA(VLOOKUP((ROW(D166)-15),'List of tables'!$A$4:$H$2136,6,FALSE))," ",VLOOKUP((ROW(D166)-15),'List of tables'!$A$4:$H$2136,6,FALSE))</f>
        <v>All mothers whose youngest child was born between 1st April 2003 and 27th March 2011</v>
      </c>
      <c r="E166" s="5">
        <f>IF(ISNA(VLOOKUP((ROW(E166)-15),'List of tables'!$A$4:$H$2136,7,FALSE))," ",VLOOKUP((ROW(E166)-15),'List of tables'!$A$4:$H$2136,7,FALSE))</f>
        <v>42075</v>
      </c>
      <c r="F166" s="6" t="s">
        <v>12</v>
      </c>
    </row>
    <row r="167" spans="1:6" ht="15">
      <c r="A167" s="30" t="str">
        <f>IF(ISNA(VLOOKUP((ROW(A167)-15),'List of tables'!$A$4:$H$2136,2,FALSE))," ",VLOOKUP((ROW(A167)-15),'List of tables'!$A$4:$H$2136,2,FALSE))</f>
        <v>CT0250</v>
      </c>
      <c r="B167" s="23" t="str">
        <f>IF(ISNA(VLOOKUP((ROW(B167)-15),'List of tables'!$A$4:$H$2136,3,FALSE))," ",VLOOKUP((ROW(B167)-15),'List of tables'!$A$4:$H$2136,3,FALSE))</f>
        <v>Sex by month and year of birth by qualifications gained</v>
      </c>
      <c r="C167" s="23" t="str">
        <f>IF(ISNA(VLOOKUP((ROW(C167)-15),'List of tables'!$A$4:$E$2137,5,FALSE))," ",VLOOKUP((ROW(C167)-15),'List of tables'!$A$4:$E$2137,5,FALSE))</f>
        <v>England and Wales</v>
      </c>
      <c r="D167" s="23" t="str">
        <f>IF(ISNA(VLOOKUP((ROW(D167)-15),'List of tables'!$A$4:$H$2136,6,FALSE))," ",VLOOKUP((ROW(D167)-15),'List of tables'!$A$4:$H$2136,6,FALSE))</f>
        <v>All usual residents aged 16 or over born in England and Wales between 1925 and 1970</v>
      </c>
      <c r="E167" s="5">
        <f>IF(ISNA(VLOOKUP((ROW(E167)-15),'List of tables'!$A$4:$H$2136,7,FALSE))," ",VLOOKUP((ROW(E167)-15),'List of tables'!$A$4:$H$2136,7,FALSE))</f>
        <v>42075</v>
      </c>
      <c r="F167" s="6" t="s">
        <v>12</v>
      </c>
    </row>
    <row r="168" spans="1:6" ht="15">
      <c r="A168" s="30" t="str">
        <f>IF(ISNA(VLOOKUP((ROW(A168)-15),'List of tables'!$A$4:$H$2136,2,FALSE))," ",VLOOKUP((ROW(A168)-15),'List of tables'!$A$4:$H$2136,2,FALSE))</f>
        <v>CT0251</v>
      </c>
      <c r="B168" s="23" t="str">
        <f>IF(ISNA(VLOOKUP((ROW(B168)-15),'List of tables'!$A$4:$H$2136,3,FALSE))," ",VLOOKUP((ROW(B168)-15),'List of tables'!$A$4:$H$2136,3,FALSE))</f>
        <v>Sex by month and year of birth by occupation (3 digits)</v>
      </c>
      <c r="C168" s="23" t="str">
        <f>IF(ISNA(VLOOKUP((ROW(C168)-15),'List of tables'!$A$4:$E$2137,5,FALSE))," ",VLOOKUP((ROW(C168)-15),'List of tables'!$A$4:$E$2137,5,FALSE))</f>
        <v>England and Wales</v>
      </c>
      <c r="D168" s="23" t="str">
        <f>IF(ISNA(VLOOKUP((ROW(D168)-15),'List of tables'!$A$4:$H$2136,6,FALSE))," ",VLOOKUP((ROW(D168)-15),'List of tables'!$A$4:$H$2136,6,FALSE))</f>
        <v>All usual residents aged 16 or over born in England and Wales between 1925 and 1970</v>
      </c>
      <c r="E168" s="5">
        <f>IF(ISNA(VLOOKUP((ROW(E168)-15),'List of tables'!$A$4:$H$2136,7,FALSE))," ",VLOOKUP((ROW(E168)-15),'List of tables'!$A$4:$H$2136,7,FALSE))</f>
        <v>42075</v>
      </c>
      <c r="F168" s="6" t="s">
        <v>12</v>
      </c>
    </row>
    <row r="169" spans="1:6" ht="15">
      <c r="A169" s="30" t="str">
        <f>IF(ISNA(VLOOKUP((ROW(A169)-15),'List of tables'!$A$4:$H$2136,2,FALSE))," ",VLOOKUP((ROW(A169)-15),'List of tables'!$A$4:$H$2136,2,FALSE))</f>
        <v>CT0252</v>
      </c>
      <c r="B169" s="23" t="str">
        <f>IF(ISNA(VLOOKUP((ROW(B169)-15),'List of tables'!$A$4:$H$2136,3,FALSE))," ",VLOOKUP((ROW(B169)-15),'List of tables'!$A$4:$H$2136,3,FALSE))</f>
        <v>Country of birth by citizenship by educational attainment by sex by age</v>
      </c>
      <c r="C169" s="23" t="str">
        <f>IF(ISNA(VLOOKUP((ROW(C169)-15),'List of tables'!$A$4:$E$2137,5,FALSE))," ",VLOOKUP((ROW(C169)-15),'List of tables'!$A$4:$E$2137,5,FALSE))</f>
        <v>United Kingdom</v>
      </c>
      <c r="D169" s="23" t="str">
        <f>IF(ISNA(VLOOKUP((ROW(D169)-15),'List of tables'!$A$4:$H$2136,6,FALSE))," ",VLOOKUP((ROW(D169)-15),'List of tables'!$A$4:$H$2136,6,FALSE))</f>
        <v>All usual residents aged 16 or over</v>
      </c>
      <c r="E169" s="5">
        <f>IF(ISNA(VLOOKUP((ROW(E169)-15),'List of tables'!$A$4:$H$2136,7,FALSE))," ",VLOOKUP((ROW(E169)-15),'List of tables'!$A$4:$H$2136,7,FALSE))</f>
        <v>41816</v>
      </c>
      <c r="F169" s="6" t="s">
        <v>12</v>
      </c>
    </row>
    <row r="170" spans="1:6" ht="15">
      <c r="A170" s="30" t="str">
        <f>IF(ISNA(VLOOKUP((ROW(A170)-15),'List of tables'!$A$4:$H$2136,2,FALSE))," ",VLOOKUP((ROW(A170)-15),'List of tables'!$A$4:$H$2136,2,FALSE))</f>
        <v>CT0253</v>
      </c>
      <c r="B170" s="23" t="str">
        <f>IF(ISNA(VLOOKUP((ROW(B170)-15),'List of tables'!$A$4:$H$2136,3,FALSE))," ",VLOOKUP((ROW(B170)-15),'List of tables'!$A$4:$H$2136,3,FALSE))</f>
        <v>Country of birth by duration of residence by educational attainment by sex</v>
      </c>
      <c r="C170" s="23" t="str">
        <f>IF(ISNA(VLOOKUP((ROW(C170)-15),'List of tables'!$A$4:$E$2137,5,FALSE))," ",VLOOKUP((ROW(C170)-15),'List of tables'!$A$4:$E$2137,5,FALSE))</f>
        <v>United Kingdom</v>
      </c>
      <c r="D170" s="23" t="str">
        <f>IF(ISNA(VLOOKUP((ROW(D170)-15),'List of tables'!$A$4:$H$2136,6,FALSE))," ",VLOOKUP((ROW(D170)-15),'List of tables'!$A$4:$H$2136,6,FALSE))</f>
        <v>All usual residents aged 15 or over</v>
      </c>
      <c r="E170" s="5">
        <f>IF(ISNA(VLOOKUP((ROW(E170)-15),'List of tables'!$A$4:$H$2136,7,FALSE))," ",VLOOKUP((ROW(E170)-15),'List of tables'!$A$4:$H$2136,7,FALSE))</f>
        <v>41816</v>
      </c>
      <c r="F170" s="6" t="s">
        <v>12</v>
      </c>
    </row>
    <row r="171" spans="1:6" ht="15">
      <c r="A171" s="30" t="str">
        <f>IF(ISNA(VLOOKUP((ROW(A171)-15),'List of tables'!$A$4:$H$2136,2,FALSE))," ",VLOOKUP((ROW(A171)-15),'List of tables'!$A$4:$H$2136,2,FALSE))</f>
        <v>CT0254</v>
      </c>
      <c r="B171" s="23" t="str">
        <f>IF(ISNA(VLOOKUP((ROW(B171)-15),'List of tables'!$A$4:$H$2136,3,FALSE))," ",VLOOKUP((ROW(B171)-15),'List of tables'!$A$4:$H$2136,3,FALSE))</f>
        <v>Country of birth by labour force status by educational attainment by sex by age</v>
      </c>
      <c r="C171" s="23" t="str">
        <f>IF(ISNA(VLOOKUP((ROW(C171)-15),'List of tables'!$A$4:$E$2137,5,FALSE))," ",VLOOKUP((ROW(C171)-15),'List of tables'!$A$4:$E$2137,5,FALSE))</f>
        <v>United Kingdom</v>
      </c>
      <c r="D171" s="23" t="str">
        <f>IF(ISNA(VLOOKUP((ROW(D171)-15),'List of tables'!$A$4:$H$2136,6,FALSE))," ",VLOOKUP((ROW(D171)-15),'List of tables'!$A$4:$H$2136,6,FALSE))</f>
        <v>All usual residents aged 15 or over</v>
      </c>
      <c r="E171" s="5">
        <f>IF(ISNA(VLOOKUP((ROW(E171)-15),'List of tables'!$A$4:$H$2136,7,FALSE))," ",VLOOKUP((ROW(E171)-15),'List of tables'!$A$4:$H$2136,7,FALSE))</f>
        <v>41816</v>
      </c>
      <c r="F171" s="6" t="s">
        <v>12</v>
      </c>
    </row>
    <row r="172" spans="1:6" ht="15">
      <c r="A172" s="30" t="str">
        <f>IF(ISNA(VLOOKUP((ROW(A172)-15),'List of tables'!$A$4:$H$2136,2,FALSE))," ",VLOOKUP((ROW(A172)-15),'List of tables'!$A$4:$H$2136,2,FALSE))</f>
        <v>CT0255</v>
      </c>
      <c r="B172" s="23" t="str">
        <f>IF(ISNA(VLOOKUP((ROW(B172)-15),'List of tables'!$A$4:$H$2136,3,FALSE))," ",VLOOKUP((ROW(B172)-15),'List of tables'!$A$4:$H$2136,3,FALSE))</f>
        <v>Country of birth by occupation (1 digit ISCO-08)  by educational attainment by sex</v>
      </c>
      <c r="C172" s="23" t="str">
        <f>IF(ISNA(VLOOKUP((ROW(C172)-15),'List of tables'!$A$4:$E$2137,5,FALSE))," ",VLOOKUP((ROW(C172)-15),'List of tables'!$A$4:$E$2137,5,FALSE))</f>
        <v>United Kingdom</v>
      </c>
      <c r="D172" s="23" t="str">
        <f>IF(ISNA(VLOOKUP((ROW(D172)-15),'List of tables'!$A$4:$H$2136,6,FALSE))," ",VLOOKUP((ROW(D172)-15),'List of tables'!$A$4:$H$2136,6,FALSE))</f>
        <v>All usual residents aged 15 or over in employment the week before the Census</v>
      </c>
      <c r="E172" s="5">
        <f>IF(ISNA(VLOOKUP((ROW(E172)-15),'List of tables'!$A$4:$H$2136,7,FALSE))," ",VLOOKUP((ROW(E172)-15),'List of tables'!$A$4:$H$2136,7,FALSE))</f>
        <v>41816</v>
      </c>
      <c r="F172" s="6" t="s">
        <v>12</v>
      </c>
    </row>
    <row r="173" spans="1:6" ht="15">
      <c r="A173" s="30" t="str">
        <f>IF(ISNA(VLOOKUP((ROW(A173)-15),'List of tables'!$A$4:$H$2136,2,FALSE))," ",VLOOKUP((ROW(A173)-15),'List of tables'!$A$4:$H$2136,2,FALSE))</f>
        <v>CT0256</v>
      </c>
      <c r="B173" s="23" t="str">
        <f>IF(ISNA(VLOOKUP((ROW(B173)-15),'List of tables'!$A$4:$H$2136,3,FALSE))," ",VLOOKUP((ROW(B173)-15),'List of tables'!$A$4:$H$2136,3,FALSE))</f>
        <v>Country of birth by sector of activity by educational attainment by sex</v>
      </c>
      <c r="C173" s="23" t="str">
        <f>IF(ISNA(VLOOKUP((ROW(C173)-15),'List of tables'!$A$4:$E$2137,5,FALSE))," ",VLOOKUP((ROW(C173)-15),'List of tables'!$A$4:$E$2137,5,FALSE))</f>
        <v>United Kingdom</v>
      </c>
      <c r="D173" s="23" t="str">
        <f>IF(ISNA(VLOOKUP((ROW(D173)-15),'List of tables'!$A$4:$H$2136,6,FALSE))," ",VLOOKUP((ROW(D173)-15),'List of tables'!$A$4:$H$2136,6,FALSE))</f>
        <v>All usual residents aged 15 or over</v>
      </c>
      <c r="E173" s="5">
        <f>IF(ISNA(VLOOKUP((ROW(E173)-15),'List of tables'!$A$4:$H$2136,7,FALSE))," ",VLOOKUP((ROW(E173)-15),'List of tables'!$A$4:$H$2136,7,FALSE))</f>
        <v>41816</v>
      </c>
      <c r="F173" s="6" t="s">
        <v>12</v>
      </c>
    </row>
    <row r="174" spans="1:6" ht="15">
      <c r="A174" s="30" t="str">
        <f>IF(ISNA(VLOOKUP((ROW(A174)-15),'List of tables'!$A$4:$H$2136,2,FALSE))," ",VLOOKUP((ROW(A174)-15),'List of tables'!$A$4:$H$2136,2,FALSE))</f>
        <v>CT0257</v>
      </c>
      <c r="B174" s="23" t="str">
        <f>IF(ISNA(VLOOKUP((ROW(B174)-15),'List of tables'!$A$4:$H$2136,3,FALSE))," ",VLOOKUP((ROW(B174)-15),'List of tables'!$A$4:$H$2136,3,FALSE))</f>
        <v>Age by accommodation type by number of bedrooms</v>
      </c>
      <c r="C174" s="23" t="str">
        <f>IF(ISNA(VLOOKUP((ROW(C174)-15),'List of tables'!$A$4:$E$2137,5,FALSE))," ",VLOOKUP((ROW(C174)-15),'List of tables'!$A$4:$E$2137,5,FALSE))</f>
        <v>National to 2011 Census merged local authorities</v>
      </c>
      <c r="D174" s="23" t="str">
        <f>IF(ISNA(VLOOKUP((ROW(D174)-15),'List of tables'!$A$4:$H$2136,6,FALSE))," ",VLOOKUP((ROW(D174)-15),'List of tables'!$A$4:$H$2136,6,FALSE))</f>
        <v>All usual residents in households</v>
      </c>
      <c r="E174" s="5">
        <f>IF(ISNA(VLOOKUP((ROW(E174)-15),'List of tables'!$A$4:$H$2136,7,FALSE))," ",VLOOKUP((ROW(E174)-15),'List of tables'!$A$4:$H$2136,7,FALSE))</f>
        <v>41873</v>
      </c>
      <c r="F174" s="6" t="s">
        <v>12</v>
      </c>
    </row>
    <row r="175" spans="1:6" ht="15">
      <c r="A175" s="30" t="str">
        <f>IF(ISNA(VLOOKUP((ROW(A175)-15),'List of tables'!$A$4:$H$2136,2,FALSE))," ",VLOOKUP((ROW(A175)-15),'List of tables'!$A$4:$H$2136,2,FALSE))</f>
        <v>CT0258</v>
      </c>
      <c r="B175" s="23" t="str">
        <f>IF(ISNA(VLOOKUP((ROW(B175)-15),'List of tables'!$A$4:$H$2136,3,FALSE))," ",VLOOKUP((ROW(B175)-15),'List of tables'!$A$4:$H$2136,3,FALSE))</f>
        <v>Age by tenure by number of bedrooms</v>
      </c>
      <c r="C175" s="23" t="str">
        <f>IF(ISNA(VLOOKUP((ROW(C175)-15),'List of tables'!$A$4:$E$2137,5,FALSE))," ",VLOOKUP((ROW(C175)-15),'List of tables'!$A$4:$E$2137,5,FALSE))</f>
        <v>National to 2011 Census merged local authorities</v>
      </c>
      <c r="D175" s="23" t="str">
        <f>IF(ISNA(VLOOKUP((ROW(D175)-15),'List of tables'!$A$4:$H$2136,6,FALSE))," ",VLOOKUP((ROW(D175)-15),'List of tables'!$A$4:$H$2136,6,FALSE))</f>
        <v>All usual residents in households</v>
      </c>
      <c r="E175" s="5">
        <f>IF(ISNA(VLOOKUP((ROW(E175)-15),'List of tables'!$A$4:$H$2136,7,FALSE))," ",VLOOKUP((ROW(E175)-15),'List of tables'!$A$4:$H$2136,7,FALSE))</f>
        <v>41873</v>
      </c>
      <c r="F175" s="6" t="s">
        <v>12</v>
      </c>
    </row>
    <row r="176" spans="1:6" ht="15">
      <c r="A176" s="30" t="str">
        <f>IF(ISNA(VLOOKUP((ROW(A176)-15),'List of tables'!$A$4:$H$2136,2,FALSE))," ",VLOOKUP((ROW(A176)-15),'List of tables'!$A$4:$H$2136,2,FALSE))</f>
        <v>CT0259</v>
      </c>
      <c r="B176" s="23" t="str">
        <f>IF(ISNA(VLOOKUP((ROW(B176)-15),'List of tables'!$A$4:$H$2136,3,FALSE))," ",VLOOKUP((ROW(B176)-15),'List of tables'!$A$4:$H$2136,3,FALSE))</f>
        <v>Tenure of dwelling by accommodation type (of dwelling)</v>
      </c>
      <c r="C176" s="23" t="str">
        <f>IF(ISNA(VLOOKUP((ROW(C176)-15),'List of tables'!$A$4:$E$2137,5,FALSE))," ",VLOOKUP((ROW(C176)-15),'List of tables'!$A$4:$E$2137,5,FALSE))</f>
        <v>National to local authority</v>
      </c>
      <c r="D176" s="23" t="str">
        <f>IF(ISNA(VLOOKUP((ROW(D176)-15),'List of tables'!$A$4:$H$2136,6,FALSE))," ",VLOOKUP((ROW(D176)-15),'List of tables'!$A$4:$H$2136,6,FALSE))</f>
        <v>All dwellings</v>
      </c>
      <c r="E176" s="5">
        <f>IF(ISNA(VLOOKUP((ROW(E176)-15),'List of tables'!$A$4:$H$2136,7,FALSE))," ",VLOOKUP((ROW(E176)-15),'List of tables'!$A$4:$H$2136,7,FALSE))</f>
        <v>41849</v>
      </c>
      <c r="F176" s="6" t="s">
        <v>12</v>
      </c>
    </row>
    <row r="177" spans="1:6" ht="15">
      <c r="A177" s="30" t="str">
        <f>IF(ISNA(VLOOKUP((ROW(A177)-15),'List of tables'!$A$4:$H$2136,2,FALSE))," ",VLOOKUP((ROW(A177)-15),'List of tables'!$A$4:$H$2136,2,FALSE))</f>
        <v>CT0260</v>
      </c>
      <c r="B177" s="23" t="str">
        <f>IF(ISNA(VLOOKUP((ROW(B177)-15),'List of tables'!$A$4:$H$2136,3,FALSE))," ",VLOOKUP((ROW(B177)-15),'List of tables'!$A$4:$H$2136,3,FALSE))</f>
        <v>Ethnic Group by Highest level of qualification by age by sex</v>
      </c>
      <c r="C177" s="23" t="str">
        <f>IF(ISNA(VLOOKUP((ROW(C177)-15),'List of tables'!$A$4:$E$2137,5,FALSE))," ",VLOOKUP((ROW(C177)-15),'List of tables'!$A$4:$E$2137,5,FALSE))</f>
        <v>National to 2011 Census merged local authorities</v>
      </c>
      <c r="D177" s="23" t="str">
        <f>IF(ISNA(VLOOKUP((ROW(D177)-15),'List of tables'!$A$4:$H$2136,6,FALSE))," ",VLOOKUP((ROW(D177)-15),'List of tables'!$A$4:$H$2136,6,FALSE))</f>
        <v>All usual residents aged 16 or over</v>
      </c>
      <c r="E177" s="5">
        <f>IF(ISNA(VLOOKUP((ROW(E177)-15),'List of tables'!$A$4:$H$2136,7,FALSE))," ",VLOOKUP((ROW(E177)-15),'List of tables'!$A$4:$H$2136,7,FALSE))</f>
        <v>41851</v>
      </c>
      <c r="F177" s="6" t="s">
        <v>12</v>
      </c>
    </row>
    <row r="178" spans="1:6" ht="15">
      <c r="A178" s="30" t="str">
        <f>IF(ISNA(VLOOKUP((ROW(A178)-15),'List of tables'!$A$4:$H$2136,2,FALSE))," ",VLOOKUP((ROW(A178)-15),'List of tables'!$A$4:$H$2136,2,FALSE))</f>
        <v>CT0261</v>
      </c>
      <c r="B178" s="23" t="str">
        <f>IF(ISNA(VLOOKUP((ROW(B178)-15),'List of tables'!$A$4:$H$2136,3,FALSE))," ",VLOOKUP((ROW(B178)-15),'List of tables'!$A$4:$H$2136,3,FALSE))</f>
        <v>Long-term health problem or disability by ethnic group</v>
      </c>
      <c r="C178" s="23" t="str">
        <f>IF(ISNA(VLOOKUP((ROW(C178)-15),'List of tables'!$A$4:$E$2137,5,FALSE))," ",VLOOKUP((ROW(C178)-15),'List of tables'!$A$4:$E$2137,5,FALSE))</f>
        <v>National to 2011 Census merged local authorities</v>
      </c>
      <c r="D178" s="23" t="str">
        <f>IF(ISNA(VLOOKUP((ROW(D178)-15),'List of tables'!$A$4:$H$2136,6,FALSE))," ",VLOOKUP((ROW(D178)-15),'List of tables'!$A$4:$H$2136,6,FALSE))</f>
        <v>All usual residents</v>
      </c>
      <c r="E178" s="5">
        <f>IF(ISNA(VLOOKUP((ROW(E178)-15),'List of tables'!$A$4:$H$2136,7,FALSE))," ",VLOOKUP((ROW(E178)-15),'List of tables'!$A$4:$H$2136,7,FALSE))</f>
        <v>41851</v>
      </c>
      <c r="F178" s="6" t="s">
        <v>12</v>
      </c>
    </row>
    <row r="179" spans="1:6" ht="15">
      <c r="A179" s="30" t="str">
        <f>IF(ISNA(VLOOKUP((ROW(A179)-15),'List of tables'!$A$4:$H$2136,2,FALSE))," ",VLOOKUP((ROW(A179)-15),'List of tables'!$A$4:$H$2136,2,FALSE))</f>
        <v>CT0263</v>
      </c>
      <c r="B179" s="23" t="str">
        <f>IF(ISNA(VLOOKUP((ROW(B179)-15),'List of tables'!$A$4:$H$2136,3,FALSE))," ",VLOOKUP((ROW(B179)-15),'List of tables'!$A$4:$H$2136,3,FALSE))</f>
        <v xml:space="preserve">Country of birth by year of arrival by ethnic group
</v>
      </c>
      <c r="C179" s="23" t="str">
        <f>IF(ISNA(VLOOKUP((ROW(C179)-15),'List of tables'!$A$4:$E$2137,5,FALSE))," ",VLOOKUP((ROW(C179)-15),'List of tables'!$A$4:$E$2137,5,FALSE))</f>
        <v>England and Wales</v>
      </c>
      <c r="D179" s="23" t="str">
        <f>IF(ISNA(VLOOKUP((ROW(D179)-15),'List of tables'!$A$4:$H$2136,6,FALSE))," ",VLOOKUP((ROW(D179)-15),'List of tables'!$A$4:$H$2136,6,FALSE))</f>
        <v>All usual residents born outside of the UK (threshold 100+ usual residents)</v>
      </c>
      <c r="E179" s="5">
        <f>IF(ISNA(VLOOKUP((ROW(E179)-15),'List of tables'!$A$4:$H$2136,7,FALSE))," ",VLOOKUP((ROW(E179)-15),'List of tables'!$A$4:$H$2136,7,FALSE))</f>
        <v>41970</v>
      </c>
      <c r="F179" s="6" t="s">
        <v>12</v>
      </c>
    </row>
    <row r="180" spans="1:6" ht="15">
      <c r="A180" s="30" t="str">
        <f>IF(ISNA(VLOOKUP((ROW(A180)-15),'List of tables'!$A$4:$H$2136,2,FALSE))," ",VLOOKUP((ROW(A180)-15),'List of tables'!$A$4:$H$2136,2,FALSE))</f>
        <v>CT0265</v>
      </c>
      <c r="B180" s="23" t="str">
        <f>IF(ISNA(VLOOKUP((ROW(B180)-15),'List of tables'!$A$4:$H$2136,3,FALSE))," ",VLOOKUP((ROW(B180)-15),'List of tables'!$A$4:$H$2136,3,FALSE))</f>
        <v>Country of birth by year of arrival by religion</v>
      </c>
      <c r="C180" s="23" t="str">
        <f>IF(ISNA(VLOOKUP((ROW(C180)-15),'List of tables'!$A$4:$E$2137,5,FALSE))," ",VLOOKUP((ROW(C180)-15),'List of tables'!$A$4:$E$2137,5,FALSE))</f>
        <v>England and Wales</v>
      </c>
      <c r="D180" s="23" t="str">
        <f>IF(ISNA(VLOOKUP((ROW(D180)-15),'List of tables'!$A$4:$H$2136,6,FALSE))," ",VLOOKUP((ROW(D180)-15),'List of tables'!$A$4:$H$2136,6,FALSE))</f>
        <v>All usual residents born outside of the UK (threshold 100+ usual residents)</v>
      </c>
      <c r="E180" s="5">
        <f>IF(ISNA(VLOOKUP((ROW(E180)-15),'List of tables'!$A$4:$H$2136,7,FALSE))," ",VLOOKUP((ROW(E180)-15),'List of tables'!$A$4:$H$2136,7,FALSE))</f>
        <v>41970</v>
      </c>
      <c r="F180" s="6" t="s">
        <v>12</v>
      </c>
    </row>
    <row r="181" spans="1:6" ht="15">
      <c r="A181" s="30" t="str">
        <f>IF(ISNA(VLOOKUP((ROW(A181)-15),'List of tables'!$A$4:$H$2136,2,FALSE))," ",VLOOKUP((ROW(A181)-15),'List of tables'!$A$4:$H$2136,2,FALSE))</f>
        <v>CT0266</v>
      </c>
      <c r="B181" s="23" t="str">
        <f>IF(ISNA(VLOOKUP((ROW(B181)-15),'List of tables'!$A$4:$H$2136,3,FALSE))," ",VLOOKUP((ROW(B181)-15),'List of tables'!$A$4:$H$2136,3,FALSE))</f>
        <v>Country of birth by economic activity; Economic activity by age; unemployment history</v>
      </c>
      <c r="C181" s="23" t="str">
        <f>IF(ISNA(VLOOKUP((ROW(C181)-15),'List of tables'!$A$4:$E$2137,5,FALSE))," ",VLOOKUP((ROW(C181)-15),'List of tables'!$A$4:$E$2137,5,FALSE))</f>
        <v>Royal borough of Greenwich (London region)</v>
      </c>
      <c r="D181" s="23" t="str">
        <f>IF(ISNA(VLOOKUP((ROW(D181)-15),'List of tables'!$A$4:$H$2136,6,FALSE))," ",VLOOKUP((ROW(D181)-15),'List of tables'!$A$4:$H$2136,6,FALSE))</f>
        <v>All usual residents aged 16 to 74 (threshold 10+ usual residents)</v>
      </c>
      <c r="E181" s="5">
        <f>IF(ISNA(VLOOKUP((ROW(E181)-15),'List of tables'!$A$4:$H$2136,7,FALSE))," ",VLOOKUP((ROW(E181)-15),'List of tables'!$A$4:$H$2136,7,FALSE))</f>
        <v>41912</v>
      </c>
      <c r="F181" s="6" t="s">
        <v>12</v>
      </c>
    </row>
    <row r="182" spans="1:6" ht="15">
      <c r="A182" s="30" t="str">
        <f>IF(ISNA(VLOOKUP((ROW(A182)-15),'List of tables'!$A$4:$H$2136,2,FALSE))," ",VLOOKUP((ROW(A182)-15),'List of tables'!$A$4:$H$2136,2,FALSE))</f>
        <v>CT0267</v>
      </c>
      <c r="B182" s="23" t="str">
        <f>IF(ISNA(VLOOKUP((ROW(B182)-15),'List of tables'!$A$4:$H$2136,3,FALSE))," ",VLOOKUP((ROW(B182)-15),'List of tables'!$A$4:$H$2136,3,FALSE))</f>
        <v>Country of birth by religion</v>
      </c>
      <c r="C182" s="23" t="str">
        <f>IF(ISNA(VLOOKUP((ROW(C182)-15),'List of tables'!$A$4:$E$2137,5,FALSE))," ",VLOOKUP((ROW(C182)-15),'List of tables'!$A$4:$E$2137,5,FALSE))</f>
        <v>Royal borough of Greenwich (London region)</v>
      </c>
      <c r="D182" s="23" t="str">
        <f>IF(ISNA(VLOOKUP((ROW(D182)-15),'List of tables'!$A$4:$H$2136,6,FALSE))," ",VLOOKUP((ROW(D182)-15),'List of tables'!$A$4:$H$2136,6,FALSE))</f>
        <v>All usual residents (threshold 10+ usual residents)</v>
      </c>
      <c r="E182" s="5">
        <f>IF(ISNA(VLOOKUP((ROW(E182)-15),'List of tables'!$A$4:$H$2136,7,FALSE))," ",VLOOKUP((ROW(E182)-15),'List of tables'!$A$4:$H$2136,7,FALSE))</f>
        <v>41912</v>
      </c>
      <c r="F182" s="6" t="s">
        <v>12</v>
      </c>
    </row>
    <row r="183" spans="1:6" ht="15">
      <c r="A183" s="30" t="str">
        <f>IF(ISNA(VLOOKUP((ROW(A183)-15),'List of tables'!$A$4:$H$2136,2,FALSE))," ",VLOOKUP((ROW(A183)-15),'List of tables'!$A$4:$H$2136,2,FALSE))</f>
        <v>CT0268</v>
      </c>
      <c r="B183" s="23" t="str">
        <f>IF(ISNA(VLOOKUP((ROW(B183)-15),'List of tables'!$A$4:$H$2136,3,FALSE))," ",VLOOKUP((ROW(B183)-15),'List of tables'!$A$4:$H$2136,3,FALSE))</f>
        <v>Country of birth by long-term health problem or disability by age and general health and provision of unpaid care</v>
      </c>
      <c r="C183" s="23" t="str">
        <f>IF(ISNA(VLOOKUP((ROW(C183)-15),'List of tables'!$A$4:$E$2137,5,FALSE))," ",VLOOKUP((ROW(C183)-15),'List of tables'!$A$4:$E$2137,5,FALSE))</f>
        <v>Royal borough of Greenwich (London region)</v>
      </c>
      <c r="D183" s="23" t="str">
        <f>IF(ISNA(VLOOKUP((ROW(D183)-15),'List of tables'!$A$4:$H$2136,6,FALSE))," ",VLOOKUP((ROW(D183)-15),'List of tables'!$A$4:$H$2136,6,FALSE))</f>
        <v>All usual residents (threshold 10+ usual residents)</v>
      </c>
      <c r="E183" s="5">
        <f>IF(ISNA(VLOOKUP((ROW(E183)-15),'List of tables'!$A$4:$H$2136,7,FALSE))," ",VLOOKUP((ROW(E183)-15),'List of tables'!$A$4:$H$2136,7,FALSE))</f>
        <v>41912</v>
      </c>
      <c r="F183" s="6" t="s">
        <v>12</v>
      </c>
    </row>
    <row r="184" spans="1:6" ht="15">
      <c r="A184" s="30" t="str">
        <f>IF(ISNA(VLOOKUP((ROW(A184)-15),'List of tables'!$A$4:$H$2136,2,FALSE))," ",VLOOKUP((ROW(A184)-15),'List of tables'!$A$4:$H$2136,2,FALSE))</f>
        <v>CT0269</v>
      </c>
      <c r="B184" s="23" t="str">
        <f>IF(ISNA(VLOOKUP((ROW(B184)-15),'List of tables'!$A$4:$H$2136,3,FALSE))," ",VLOOKUP((ROW(B184)-15),'List of tables'!$A$4:$H$2136,3,FALSE))</f>
        <v>Country of birth by industry (1 digit)</v>
      </c>
      <c r="C184" s="23" t="str">
        <f>IF(ISNA(VLOOKUP((ROW(C184)-15),'List of tables'!$A$4:$E$2137,5,FALSE))," ",VLOOKUP((ROW(C184)-15),'List of tables'!$A$4:$E$2137,5,FALSE))</f>
        <v>Royal borough of Greenwich (London region)</v>
      </c>
      <c r="D184" s="23" t="str">
        <f>IF(ISNA(VLOOKUP((ROW(D184)-15),'List of tables'!$A$4:$H$2136,6,FALSE))," ",VLOOKUP((ROW(D184)-15),'List of tables'!$A$4:$H$2136,6,FALSE))</f>
        <v>All usual residents aged 16 to 74 in employment the week before the Census (threshold 10+ usual residents)</v>
      </c>
      <c r="E184" s="5">
        <f>IF(ISNA(VLOOKUP((ROW(E184)-15),'List of tables'!$A$4:$H$2136,7,FALSE))," ",VLOOKUP((ROW(E184)-15),'List of tables'!$A$4:$H$2136,7,FALSE))</f>
        <v>41912</v>
      </c>
      <c r="F184" s="6" t="s">
        <v>12</v>
      </c>
    </row>
    <row r="185" spans="1:6" ht="15">
      <c r="A185" s="30" t="str">
        <f>IF(ISNA(VLOOKUP((ROW(A185)-15),'List of tables'!$A$4:$H$2136,2,FALSE))," ",VLOOKUP((ROW(A185)-15),'List of tables'!$A$4:$H$2136,2,FALSE))</f>
        <v>CT0270</v>
      </c>
      <c r="B185" s="23" t="str">
        <f>IF(ISNA(VLOOKUP((ROW(B185)-15),'List of tables'!$A$4:$H$2136,3,FALSE))," ",VLOOKUP((ROW(B185)-15),'List of tables'!$A$4:$H$2136,3,FALSE))</f>
        <v>Country of birth by proficiency in English</v>
      </c>
      <c r="C185" s="23" t="str">
        <f>IF(ISNA(VLOOKUP((ROW(C185)-15),'List of tables'!$A$4:$E$2137,5,FALSE))," ",VLOOKUP((ROW(C185)-15),'List of tables'!$A$4:$E$2137,5,FALSE))</f>
        <v>England and Wales</v>
      </c>
      <c r="D185" s="23" t="str">
        <f>IF(ISNA(VLOOKUP((ROW(D185)-15),'List of tables'!$A$4:$H$2136,6,FALSE))," ",VLOOKUP((ROW(D185)-15),'List of tables'!$A$4:$H$2136,6,FALSE))</f>
        <v>All usual residents aged 3 or over</v>
      </c>
      <c r="E185" s="5">
        <f>IF(ISNA(VLOOKUP((ROW(E185)-15),'List of tables'!$A$4:$H$2136,7,FALSE))," ",VLOOKUP((ROW(E185)-15),'List of tables'!$A$4:$H$2136,7,FALSE))</f>
        <v>42108</v>
      </c>
      <c r="F185" s="6" t="s">
        <v>12</v>
      </c>
    </row>
    <row r="186" spans="1:6" ht="15">
      <c r="A186" s="30" t="str">
        <f>IF(ISNA(VLOOKUP((ROW(A186)-15),'List of tables'!$A$4:$H$2136,2,FALSE))," ",VLOOKUP((ROW(A186)-15),'List of tables'!$A$4:$H$2136,2,FALSE))</f>
        <v>CT0271</v>
      </c>
      <c r="B186" s="23" t="str">
        <f>IF(ISNA(VLOOKUP((ROW(B186)-15),'List of tables'!$A$4:$H$2136,3,FALSE))," ",VLOOKUP((ROW(B186)-15),'List of tables'!$A$4:$H$2136,3,FALSE))</f>
        <v>Age of dependent children (age 3 and 4) by ability to speak to Welsh by household composition</v>
      </c>
      <c r="C186" s="23" t="str">
        <f>IF(ISNA(VLOOKUP((ROW(C186)-15),'List of tables'!$A$4:$E$2137,5,FALSE))," ",VLOOKUP((ROW(C186)-15),'List of tables'!$A$4:$E$2137,5,FALSE))</f>
        <v>Unitary authorities in Wales</v>
      </c>
      <c r="D186" s="23" t="str">
        <f>IF(ISNA(VLOOKUP((ROW(D186)-15),'List of tables'!$A$4:$H$2136,6,FALSE))," ",VLOOKUP((ROW(D186)-15),'List of tables'!$A$4:$H$2136,6,FALSE))</f>
        <v>All dependent children aged 3 and 4</v>
      </c>
      <c r="E186" s="5">
        <f>IF(ISNA(VLOOKUP((ROW(E186)-15),'List of tables'!$A$4:$H$2136,7,FALSE))," ",VLOOKUP((ROW(E186)-15),'List of tables'!$A$4:$H$2136,7,FALSE))</f>
        <v>41927</v>
      </c>
      <c r="F186" s="6" t="s">
        <v>12</v>
      </c>
    </row>
    <row r="187" spans="1:6" ht="15">
      <c r="A187" s="30" t="str">
        <f>IF(ISNA(VLOOKUP((ROW(A187)-15),'List of tables'!$A$4:$H$2136,2,FALSE))," ",VLOOKUP((ROW(A187)-15),'List of tables'!$A$4:$H$2136,2,FALSE))</f>
        <v>CT0272</v>
      </c>
      <c r="B187" s="23" t="str">
        <f>IF(ISNA(VLOOKUP((ROW(B187)-15),'List of tables'!$A$4:$H$2136,3,FALSE))," ",VLOOKUP((ROW(B187)-15),'List of tables'!$A$4:$H$2136,3,FALSE))</f>
        <v>Academic cohort of birth (1945/46 to 1969/70) by qualifications gained by sex by marital status</v>
      </c>
      <c r="C187" s="23" t="str">
        <f>IF(ISNA(VLOOKUP((ROW(C187)-15),'List of tables'!$A$4:$E$2137,5,FALSE))," ",VLOOKUP((ROW(C187)-15),'List of tables'!$A$4:$E$2137,5,FALSE))</f>
        <v>England and Wales</v>
      </c>
      <c r="D187" s="23" t="str">
        <f>IF(ISNA(VLOOKUP((ROW(D187)-15),'List of tables'!$A$4:$H$2136,6,FALSE))," ",VLOOKUP((ROW(D187)-15),'List of tables'!$A$4:$H$2136,6,FALSE))</f>
        <v>All usual residents born in the UK</v>
      </c>
      <c r="E187" s="5">
        <f>IF(ISNA(VLOOKUP((ROW(E187)-15),'List of tables'!$A$4:$H$2136,7,FALSE))," ",VLOOKUP((ROW(E187)-15),'List of tables'!$A$4:$H$2136,7,FALSE))</f>
        <v>42075</v>
      </c>
      <c r="F187" s="6" t="s">
        <v>12</v>
      </c>
    </row>
    <row r="188" spans="1:6" ht="15">
      <c r="A188" s="30" t="str">
        <f>IF(ISNA(VLOOKUP((ROW(A188)-15),'List of tables'!$A$4:$H$2136,2,FALSE))," ",VLOOKUP((ROW(A188)-15),'List of tables'!$A$4:$H$2136,2,FALSE))</f>
        <v>CT0273</v>
      </c>
      <c r="B188" s="23" t="str">
        <f>IF(ISNA(VLOOKUP((ROW(B188)-15),'List of tables'!$A$4:$H$2136,3,FALSE))," ",VLOOKUP((ROW(B188)-15),'List of tables'!$A$4:$H$2136,3,FALSE))</f>
        <v>Age by dual passport held (UK and another passport)</v>
      </c>
      <c r="C188" s="23" t="str">
        <f>IF(ISNA(VLOOKUP((ROW(C188)-15),'List of tables'!$A$4:$E$2137,5,FALSE))," ",VLOOKUP((ROW(C188)-15),'List of tables'!$A$4:$E$2137,5,FALSE))</f>
        <v>England and Wales</v>
      </c>
      <c r="D188" s="23" t="str">
        <f>IF(ISNA(VLOOKUP((ROW(D188)-15),'List of tables'!$A$4:$H$2136,6,FALSE))," ",VLOOKUP((ROW(D188)-15),'List of tables'!$A$4:$H$2136,6,FALSE))</f>
        <v>All usual residents who hold a UK passport and an additional passport</v>
      </c>
      <c r="E188" s="5">
        <f>IF(ISNA(VLOOKUP((ROW(E188)-15),'List of tables'!$A$4:$H$2136,7,FALSE))," ",VLOOKUP((ROW(E188)-15),'List of tables'!$A$4:$H$2136,7,FALSE))</f>
        <v>41849</v>
      </c>
      <c r="F188" s="6" t="s">
        <v>12</v>
      </c>
    </row>
    <row r="189" spans="1:6" ht="15">
      <c r="A189" s="30" t="str">
        <f>IF(ISNA(VLOOKUP((ROW(A189)-15),'List of tables'!$A$4:$H$2136,2,FALSE))," ",VLOOKUP((ROW(A189)-15),'List of tables'!$A$4:$H$2136,2,FALSE))</f>
        <v>CT0274</v>
      </c>
      <c r="B189" s="23" t="str">
        <f>IF(ISNA(VLOOKUP((ROW(B189)-15),'List of tables'!$A$4:$H$2136,3,FALSE))," ",VLOOKUP((ROW(B189)-15),'List of tables'!$A$4:$H$2136,3,FALSE))</f>
        <v>Highest level of qualification by national identity</v>
      </c>
      <c r="C189" s="23" t="str">
        <f>IF(ISNA(VLOOKUP((ROW(C189)-15),'List of tables'!$A$4:$E$2137,5,FALSE))," ",VLOOKUP((ROW(C189)-15),'List of tables'!$A$4:$E$2137,5,FALSE))</f>
        <v>National to 2011 Census merged LAs</v>
      </c>
      <c r="D189" s="23" t="str">
        <f>IF(ISNA(VLOOKUP((ROW(D189)-15),'List of tables'!$A$4:$H$2136,6,FALSE))," ",VLOOKUP((ROW(D189)-15),'List of tables'!$A$4:$H$2136,6,FALSE))</f>
        <v>All students aged 18 to 74</v>
      </c>
      <c r="E189" s="5">
        <f>IF(ISNA(VLOOKUP((ROW(E189)-15),'List of tables'!$A$4:$H$2136,7,FALSE))," ",VLOOKUP((ROW(E189)-15),'List of tables'!$A$4:$H$2136,7,FALSE))</f>
        <v>41913</v>
      </c>
      <c r="F189" s="6" t="s">
        <v>12</v>
      </c>
    </row>
    <row r="190" spans="1:6" ht="15">
      <c r="A190" s="30" t="str">
        <f>IF(ISNA(VLOOKUP((ROW(A190)-15),'List of tables'!$A$4:$H$2136,2,FALSE))," ",VLOOKUP((ROW(A190)-15),'List of tables'!$A$4:$H$2136,2,FALSE))</f>
        <v>CT0275</v>
      </c>
      <c r="B190" s="23" t="str">
        <f>IF(ISNA(VLOOKUP((ROW(B190)-15),'List of tables'!$A$4:$H$2136,3,FALSE))," ",VLOOKUP((ROW(B190)-15),'List of tables'!$A$4:$H$2136,3,FALSE))</f>
        <v>Ethnic group (write-in response) by religion</v>
      </c>
      <c r="C190" s="23" t="str">
        <f>IF(ISNA(VLOOKUP((ROW(C190)-15),'List of tables'!$A$4:$E$2137,5,FALSE))," ",VLOOKUP((ROW(C190)-15),'List of tables'!$A$4:$E$2137,5,FALSE))</f>
        <v>England and Wales</v>
      </c>
      <c r="D190" s="23" t="str">
        <f>IF(ISNA(VLOOKUP((ROW(D190)-15),'List of tables'!$A$4:$H$2136,6,FALSE))," ",VLOOKUP((ROW(D190)-15),'List of tables'!$A$4:$H$2136,6,FALSE))</f>
        <v>All usual residents</v>
      </c>
      <c r="E190" s="5">
        <f>IF(ISNA(VLOOKUP((ROW(E190)-15),'List of tables'!$A$4:$H$2136,7,FALSE))," ",VLOOKUP((ROW(E190)-15),'List of tables'!$A$4:$H$2136,7,FALSE))</f>
        <v>41926</v>
      </c>
      <c r="F190" s="6" t="s">
        <v>12</v>
      </c>
    </row>
    <row r="191" spans="1:6" ht="15">
      <c r="A191" s="30" t="str">
        <f>IF(ISNA(VLOOKUP((ROW(A191)-15),'List of tables'!$A$4:$H$2136,2,FALSE))," ",VLOOKUP((ROW(A191)-15),'List of tables'!$A$4:$H$2136,2,FALSE))</f>
        <v>CT0276</v>
      </c>
      <c r="B191" s="23" t="str">
        <f>IF(ISNA(VLOOKUP((ROW(B191)-15),'List of tables'!$A$4:$H$2136,3,FALSE))," ",VLOOKUP((ROW(B191)-15),'List of tables'!$A$4:$H$2136,3,FALSE))</f>
        <v>Number of unpaid carers in households</v>
      </c>
      <c r="C191" s="23" t="str">
        <f>IF(ISNA(VLOOKUP((ROW(C191)-15),'List of tables'!$A$4:$E$2137,5,FALSE))," ",VLOOKUP((ROW(C191)-15),'List of tables'!$A$4:$E$2137,5,FALSE))</f>
        <v>Unitary authorities in Wales</v>
      </c>
      <c r="D191" s="23" t="str">
        <f>IF(ISNA(VLOOKUP((ROW(D191)-15),'List of tables'!$A$4:$H$2136,6,FALSE))," ",VLOOKUP((ROW(D191)-15),'List of tables'!$A$4:$H$2136,6,FALSE))</f>
        <v>All households</v>
      </c>
      <c r="E191" s="5">
        <f>IF(ISNA(VLOOKUP((ROW(E191)-15),'List of tables'!$A$4:$H$2136,7,FALSE))," ",VLOOKUP((ROW(E191)-15),'List of tables'!$A$4:$H$2136,7,FALSE))</f>
        <v>41926</v>
      </c>
      <c r="F191" s="6" t="s">
        <v>12</v>
      </c>
    </row>
    <row r="192" spans="1:6" ht="15">
      <c r="A192" s="30" t="str">
        <f>IF(ISNA(VLOOKUP((ROW(A192)-15),'List of tables'!$A$4:$H$2136,2,FALSE))," ",VLOOKUP((ROW(A192)-15),'List of tables'!$A$4:$H$2136,2,FALSE))</f>
        <v>CT0277</v>
      </c>
      <c r="B192" s="23" t="str">
        <f>IF(ISNA(VLOOKUP((ROW(B192)-15),'List of tables'!$A$4:$H$2136,3,FALSE))," ",VLOOKUP((ROW(B192)-15),'List of tables'!$A$4:$H$2136,3,FALSE))</f>
        <v>Average household size (person per household); average number of persons per room; average number of persons per bedroom; hectares; population density; sex; age; Number of residents with a second address</v>
      </c>
      <c r="C192" s="23" t="str">
        <f>IF(ISNA(VLOOKUP((ROW(C192)-15),'List of tables'!$A$4:$E$2137,5,FALSE))," ",VLOOKUP((ROW(C192)-15),'List of tables'!$A$4:$E$2137,5,FALSE))</f>
        <v>Selected 2011 Census merged wards; 2011 Census merged local authorities</v>
      </c>
      <c r="D192" s="23" t="str">
        <f>IF(ISNA(VLOOKUP((ROW(D192)-15),'List of tables'!$A$4:$H$2136,6,FALSE))," ",VLOOKUP((ROW(D192)-15),'List of tables'!$A$4:$H$2136,6,FALSE))</f>
        <v>All usual residents; Average; Population density; Numbers; Rates</v>
      </c>
      <c r="E192" s="5">
        <f>IF(ISNA(VLOOKUP((ROW(E192)-15),'List of tables'!$A$4:$H$2136,7,FALSE))," ",VLOOKUP((ROW(E192)-15),'List of tables'!$A$4:$H$2136,7,FALSE))</f>
        <v>41859</v>
      </c>
      <c r="F192" s="6" t="s">
        <v>12</v>
      </c>
    </row>
    <row r="193" spans="1:6" ht="15">
      <c r="A193" s="30" t="str">
        <f>IF(ISNA(VLOOKUP((ROW(A193)-15),'List of tables'!$A$4:$H$2136,2,FALSE))," ",VLOOKUP((ROW(A193)-15),'List of tables'!$A$4:$H$2136,2,FALSE))</f>
        <v>CT0278</v>
      </c>
      <c r="B193" s="23" t="str">
        <f>IF(ISNA(VLOOKUP((ROW(B193)-15),'List of tables'!$A$4:$H$2136,3,FALSE))," ",VLOOKUP((ROW(B193)-15),'List of tables'!$A$4:$H$2136,3,FALSE))</f>
        <v>Accommodation type by number of bedrooms</v>
      </c>
      <c r="C193" s="23" t="str">
        <f>IF(ISNA(VLOOKUP((ROW(C193)-15),'List of tables'!$A$4:$E$2137,5,FALSE))," ",VLOOKUP((ROW(C193)-15),'List of tables'!$A$4:$E$2137,5,FALSE))</f>
        <v>London region, London Boroughs, Output areas in London Region</v>
      </c>
      <c r="D193" s="23" t="str">
        <f>IF(ISNA(VLOOKUP((ROW(D193)-15),'List of tables'!$A$4:$H$2136,6,FALSE))," ",VLOOKUP((ROW(D193)-15),'List of tables'!$A$4:$H$2136,6,FALSE))</f>
        <v>All usual residents in households</v>
      </c>
      <c r="E193" s="5">
        <f>IF(ISNA(VLOOKUP((ROW(E193)-15),'List of tables'!$A$4:$H$2136,7,FALSE))," ",VLOOKUP((ROW(E193)-15),'List of tables'!$A$4:$H$2136,7,FALSE))</f>
        <v>41873</v>
      </c>
      <c r="F193" s="6" t="s">
        <v>12</v>
      </c>
    </row>
    <row r="194" spans="1:6" ht="15">
      <c r="A194" s="30" t="str">
        <f>IF(ISNA(VLOOKUP((ROW(A194)-15),'List of tables'!$A$4:$H$2136,2,FALSE))," ",VLOOKUP((ROW(A194)-15),'List of tables'!$A$4:$H$2136,2,FALSE))</f>
        <v>CT0279</v>
      </c>
      <c r="B194" s="23" t="str">
        <f>IF(ISNA(VLOOKUP((ROW(B194)-15),'List of tables'!$A$4:$H$2136,3,FALSE))," ",VLOOKUP((ROW(B194)-15),'List of tables'!$A$4:$H$2136,3,FALSE))</f>
        <v>Tenure by number of bedrooms</v>
      </c>
      <c r="C194" s="23" t="str">
        <f>IF(ISNA(VLOOKUP((ROW(C194)-15),'List of tables'!$A$4:$E$2137,5,FALSE))," ",VLOOKUP((ROW(C194)-15),'List of tables'!$A$4:$E$2137,5,FALSE))</f>
        <v>London region, London Boroughs, Output areas in London Region</v>
      </c>
      <c r="D194" s="23" t="str">
        <f>IF(ISNA(VLOOKUP((ROW(D194)-15),'List of tables'!$A$4:$H$2136,6,FALSE))," ",VLOOKUP((ROW(D194)-15),'List of tables'!$A$4:$H$2136,6,FALSE))</f>
        <v>All usual residents in households</v>
      </c>
      <c r="E194" s="5">
        <f>IF(ISNA(VLOOKUP((ROW(E194)-15),'List of tables'!$A$4:$H$2136,7,FALSE))," ",VLOOKUP((ROW(E194)-15),'List of tables'!$A$4:$H$2136,7,FALSE))</f>
        <v>41873</v>
      </c>
      <c r="F194" s="6" t="s">
        <v>12</v>
      </c>
    </row>
    <row r="195" spans="1:6" ht="15">
      <c r="A195" s="30" t="str">
        <f>IF(ISNA(VLOOKUP((ROW(A195)-15),'List of tables'!$A$4:$H$2136,2,FALSE))," ",VLOOKUP((ROW(A195)-15),'List of tables'!$A$4:$H$2136,2,FALSE))</f>
        <v>CT0280</v>
      </c>
      <c r="B195" s="23" t="str">
        <f>IF(ISNA(VLOOKUP((ROW(B195)-15),'List of tables'!$A$4:$H$2136,3,FALSE))," ",VLOOKUP((ROW(B195)-15),'List of tables'!$A$4:$H$2136,3,FALSE))</f>
        <v>Occupation by age by ethnic group by sex</v>
      </c>
      <c r="C195" s="23" t="str">
        <f>IF(ISNA(VLOOKUP((ROW(C195)-15),'List of tables'!$A$4:$E$2137,5,FALSE))," ",VLOOKUP((ROW(C195)-15),'List of tables'!$A$4:$E$2137,5,FALSE))</f>
        <v>England and Wales</v>
      </c>
      <c r="D195" s="23" t="str">
        <f>IF(ISNA(VLOOKUP((ROW(D195)-15),'List of tables'!$A$4:$H$2136,6,FALSE))," ",VLOOKUP((ROW(D195)-15),'List of tables'!$A$4:$H$2136,6,FALSE))</f>
        <v>All usual residents aged 16 to 64 in employment the week before the Census</v>
      </c>
      <c r="E195" s="5">
        <f>IF(ISNA(VLOOKUP((ROW(E195)-15),'List of tables'!$A$4:$H$2136,7,FALSE))," ",VLOOKUP((ROW(E195)-15),'List of tables'!$A$4:$H$2136,7,FALSE))</f>
        <v>41908</v>
      </c>
      <c r="F195" s="6" t="s">
        <v>12</v>
      </c>
    </row>
    <row r="196" spans="1:6" ht="15">
      <c r="A196" s="30" t="str">
        <f>IF(ISNA(VLOOKUP((ROW(A196)-15),'List of tables'!$A$4:$H$2136,2,FALSE))," ",VLOOKUP((ROW(A196)-15),'List of tables'!$A$4:$H$2136,2,FALSE))</f>
        <v>CT0281</v>
      </c>
      <c r="B196" s="23" t="str">
        <f>IF(ISNA(VLOOKUP((ROW(B196)-15),'List of tables'!$A$4:$H$2136,3,FALSE))," ",VLOOKUP((ROW(B196)-15),'List of tables'!$A$4:$H$2136,3,FALSE))</f>
        <v>Country of birth by occupation (specified 4 digits)</v>
      </c>
      <c r="C196" s="23" t="str">
        <f>IF(ISNA(VLOOKUP((ROW(C196)-15),'List of tables'!$A$4:$E$2137,5,FALSE))," ",VLOOKUP((ROW(C196)-15),'List of tables'!$A$4:$E$2137,5,FALSE))</f>
        <v>England and Wales</v>
      </c>
      <c r="D196" s="23" t="str">
        <f>IF(ISNA(VLOOKUP((ROW(D196)-15),'List of tables'!$A$4:$H$2136,6,FALSE))," ",VLOOKUP((ROW(D196)-15),'List of tables'!$A$4:$H$2136,6,FALSE))</f>
        <v>All usual residents aged 16 to 64 in employment the week before the Census</v>
      </c>
      <c r="E196" s="5">
        <f>IF(ISNA(VLOOKUP((ROW(E196)-15),'List of tables'!$A$4:$H$2136,7,FALSE))," ",VLOOKUP((ROW(E196)-15),'List of tables'!$A$4:$H$2136,7,FALSE))</f>
        <v>41908</v>
      </c>
      <c r="F196" s="6" t="s">
        <v>12</v>
      </c>
    </row>
    <row r="197" spans="1:6" ht="15">
      <c r="A197" s="30" t="str">
        <f>IF(ISNA(VLOOKUP((ROW(A197)-15),'List of tables'!$A$4:$H$2136,2,FALSE))," ",VLOOKUP((ROW(A197)-15),'List of tables'!$A$4:$H$2136,2,FALSE))</f>
        <v>CT0282</v>
      </c>
      <c r="B197" s="23" t="str">
        <f>IF(ISNA(VLOOKUP((ROW(B197)-15),'List of tables'!$A$4:$H$2136,3,FALSE))," ",VLOOKUP((ROW(B197)-15),'List of tables'!$A$4:$H$2136,3,FALSE))</f>
        <v>National identity by religion</v>
      </c>
      <c r="C197" s="23" t="str">
        <f>IF(ISNA(VLOOKUP((ROW(C197)-15),'List of tables'!$A$4:$E$2137,5,FALSE))," ",VLOOKUP((ROW(C197)-15),'List of tables'!$A$4:$E$2137,5,FALSE))</f>
        <v>England and Wales</v>
      </c>
      <c r="D197" s="23" t="str">
        <f>IF(ISNA(VLOOKUP((ROW(D197)-15),'List of tables'!$A$4:$H$2136,6,FALSE))," ",VLOOKUP((ROW(D197)-15),'List of tables'!$A$4:$H$2136,6,FALSE))</f>
        <v>All usual residents</v>
      </c>
      <c r="E197" s="5">
        <f>IF(ISNA(VLOOKUP((ROW(E197)-15),'List of tables'!$A$4:$H$2136,7,FALSE))," ",VLOOKUP((ROW(E197)-15),'List of tables'!$A$4:$H$2136,7,FALSE))</f>
        <v>41926</v>
      </c>
      <c r="F197" s="6" t="s">
        <v>12</v>
      </c>
    </row>
    <row r="198" spans="1:6" ht="15">
      <c r="A198" s="30" t="str">
        <f>IF(ISNA(VLOOKUP((ROW(A198)-15),'List of tables'!$A$4:$H$2136,2,FALSE))," ",VLOOKUP((ROW(A198)-15),'List of tables'!$A$4:$H$2136,2,FALSE))</f>
        <v>CT0283</v>
      </c>
      <c r="B198" s="23" t="str">
        <f>IF(ISNA(VLOOKUP((ROW(B198)-15),'List of tables'!$A$4:$H$2136,3,FALSE))," ",VLOOKUP((ROW(B198)-15),'List of tables'!$A$4:$H$2136,3,FALSE))</f>
        <v>Country of birth</v>
      </c>
      <c r="C198" s="23" t="str">
        <f>IF(ISNA(VLOOKUP((ROW(C198)-15),'List of tables'!$A$4:$E$2137,5,FALSE))," ",VLOOKUP((ROW(C198)-15),'List of tables'!$A$4:$E$2137,5,FALSE))</f>
        <v>England and Wales</v>
      </c>
      <c r="D198" s="23" t="str">
        <f>IF(ISNA(VLOOKUP((ROW(D198)-15),'List of tables'!$A$4:$H$2136,6,FALSE))," ",VLOOKUP((ROW(D198)-15),'List of tables'!$A$4:$H$2136,6,FALSE))</f>
        <v>All usual residents with Jewish religion</v>
      </c>
      <c r="E198" s="5">
        <f>IF(ISNA(VLOOKUP((ROW(E198)-15),'List of tables'!$A$4:$H$2136,7,FALSE))," ",VLOOKUP((ROW(E198)-15),'List of tables'!$A$4:$H$2136,7,FALSE))</f>
        <v>41926</v>
      </c>
      <c r="F198" s="6" t="s">
        <v>12</v>
      </c>
    </row>
    <row r="199" spans="1:6" ht="15">
      <c r="A199" s="30" t="str">
        <f>IF(ISNA(VLOOKUP((ROW(A199)-15),'List of tables'!$A$4:$H$2136,2,FALSE))," ",VLOOKUP((ROW(A199)-15),'List of tables'!$A$4:$H$2136,2,FALSE))</f>
        <v>CT0284</v>
      </c>
      <c r="B199" s="23" t="str">
        <f>IF(ISNA(VLOOKUP((ROW(B199)-15),'List of tables'!$A$4:$H$2136,3,FALSE))," ",VLOOKUP((ROW(B199)-15),'List of tables'!$A$4:$H$2136,3,FALSE))</f>
        <v>Bespoke passport held (detailed) - Dual passport</v>
      </c>
      <c r="C199" s="23" t="str">
        <f>IF(ISNA(VLOOKUP((ROW(C199)-15),'List of tables'!$A$4:$E$2137,5,FALSE))," ",VLOOKUP((ROW(C199)-15),'List of tables'!$A$4:$E$2137,5,FALSE))</f>
        <v>England and Wales</v>
      </c>
      <c r="D199" s="23" t="str">
        <f>IF(ISNA(VLOOKUP((ROW(D199)-15),'List of tables'!$A$4:$H$2136,6,FALSE))," ",VLOOKUP((ROW(D199)-15),'List of tables'!$A$4:$H$2136,6,FALSE))</f>
        <v>All usual residents with Jewish religion</v>
      </c>
      <c r="E199" s="5">
        <f>IF(ISNA(VLOOKUP((ROW(E199)-15),'List of tables'!$A$4:$H$2136,7,FALSE))," ",VLOOKUP((ROW(E199)-15),'List of tables'!$A$4:$H$2136,7,FALSE))</f>
        <v>42146</v>
      </c>
      <c r="F199" s="6" t="s">
        <v>12</v>
      </c>
    </row>
    <row r="200" spans="1:6" ht="15">
      <c r="A200" s="30" t="str">
        <f>IF(ISNA(VLOOKUP((ROW(A200)-15),'List of tables'!$A$4:$H$2136,2,FALSE))," ",VLOOKUP((ROW(A200)-15),'List of tables'!$A$4:$H$2136,2,FALSE))</f>
        <v>CT0285</v>
      </c>
      <c r="B200" s="23" t="str">
        <f>IF(ISNA(VLOOKUP((ROW(B200)-15),'List of tables'!$A$4:$H$2136,3,FALSE))," ",VLOOKUP((ROW(B200)-15),'List of tables'!$A$4:$H$2136,3,FALSE))</f>
        <v>Sex by occupation (1 digit)</v>
      </c>
      <c r="C200" s="23" t="str">
        <f>IF(ISNA(VLOOKUP((ROW(C200)-15),'List of tables'!$A$4:$E$2137,5,FALSE))," ",VLOOKUP((ROW(C200)-15),'List of tables'!$A$4:$E$2137,5,FALSE))</f>
        <v>National to LA</v>
      </c>
      <c r="D200" s="23" t="str">
        <f>IF(ISNA(VLOOKUP((ROW(D200)-15),'List of tables'!$A$4:$H$2136,6,FALSE))," ",VLOOKUP((ROW(D200)-15),'List of tables'!$A$4:$H$2136,6,FALSE))</f>
        <v>All usual residents aged 16 to 64 born in Poland in employment the week before the Census</v>
      </c>
      <c r="E200" s="5">
        <f>IF(ISNA(VLOOKUP((ROW(E200)-15),'List of tables'!$A$4:$H$2136,7,FALSE))," ",VLOOKUP((ROW(E200)-15),'List of tables'!$A$4:$H$2136,7,FALSE))</f>
        <v>42012</v>
      </c>
      <c r="F200" s="6" t="s">
        <v>12</v>
      </c>
    </row>
    <row r="201" spans="1:6" ht="15">
      <c r="A201" s="30" t="str">
        <f>IF(ISNA(VLOOKUP((ROW(A201)-15),'List of tables'!$A$4:$H$2136,2,FALSE))," ",VLOOKUP((ROW(A201)-15),'List of tables'!$A$4:$H$2136,2,FALSE))</f>
        <v>CT0286</v>
      </c>
      <c r="B201" s="23" t="str">
        <f>IF(ISNA(VLOOKUP((ROW(B201)-15),'List of tables'!$A$4:$H$2136,3,FALSE))," ",VLOOKUP((ROW(B201)-15),'List of tables'!$A$4:$H$2136,3,FALSE))</f>
        <v>National Identity - Dual national identity</v>
      </c>
      <c r="C201" s="23" t="str">
        <f>IF(ISNA(VLOOKUP((ROW(C201)-15),'List of tables'!$A$4:$E$2137,5,FALSE))," ",VLOOKUP((ROW(C201)-15),'List of tables'!$A$4:$E$2137,5,FALSE))</f>
        <v>England and Wales</v>
      </c>
      <c r="D201" s="23" t="str">
        <f>IF(ISNA(VLOOKUP((ROW(D201)-15),'List of tables'!$A$4:$H$2136,6,FALSE))," ",VLOOKUP((ROW(D201)-15),'List of tables'!$A$4:$H$2136,6,FALSE))</f>
        <v>All usual residents with Jewish religion</v>
      </c>
      <c r="E201" s="5">
        <f>IF(ISNA(VLOOKUP((ROW(E201)-15),'List of tables'!$A$4:$H$2136,7,FALSE))," ",VLOOKUP((ROW(E201)-15),'List of tables'!$A$4:$H$2136,7,FALSE))</f>
        <v>41956</v>
      </c>
      <c r="F201" s="6" t="s">
        <v>12</v>
      </c>
    </row>
    <row r="202" spans="1:6" ht="15">
      <c r="A202" s="30" t="str">
        <f>IF(ISNA(VLOOKUP((ROW(A202)-15),'List of tables'!$A$4:$H$2136,2,FALSE))," ",VLOOKUP((ROW(A202)-15),'List of tables'!$A$4:$H$2136,2,FALSE))</f>
        <v>CT0287</v>
      </c>
      <c r="B202" s="23" t="str">
        <f>IF(ISNA(VLOOKUP((ROW(B202)-15),'List of tables'!$A$4:$H$2136,3,FALSE))," ",VLOOKUP((ROW(B202)-15),'List of tables'!$A$4:$H$2136,3,FALSE))</f>
        <v>Main Language</v>
      </c>
      <c r="C202" s="23" t="str">
        <f>IF(ISNA(VLOOKUP((ROW(C202)-15),'List of tables'!$A$4:$E$2137,5,FALSE))," ",VLOOKUP((ROW(C202)-15),'List of tables'!$A$4:$E$2137,5,FALSE))</f>
        <v>England and Wales</v>
      </c>
      <c r="D202" s="23" t="str">
        <f>IF(ISNA(VLOOKUP((ROW(D202)-15),'List of tables'!$A$4:$H$2136,6,FALSE))," ",VLOOKUP((ROW(D202)-15),'List of tables'!$A$4:$H$2136,6,FALSE))</f>
        <v>All usual residents aged 3 or over with Jewish religion</v>
      </c>
      <c r="E202" s="5">
        <f>IF(ISNA(VLOOKUP((ROW(E202)-15),'List of tables'!$A$4:$H$2136,7,FALSE))," ",VLOOKUP((ROW(E202)-15),'List of tables'!$A$4:$H$2136,7,FALSE))</f>
        <v>41926</v>
      </c>
      <c r="F202" s="6" t="s">
        <v>12</v>
      </c>
    </row>
    <row r="203" spans="1:6" ht="15">
      <c r="A203" s="30" t="str">
        <f>IF(ISNA(VLOOKUP((ROW(A203)-15),'List of tables'!$A$4:$H$2136,2,FALSE))," ",VLOOKUP((ROW(A203)-15),'List of tables'!$A$4:$H$2136,2,FALSE))</f>
        <v>CT0289</v>
      </c>
      <c r="B203" s="23" t="str">
        <f>IF(ISNA(VLOOKUP((ROW(B203)-15),'List of tables'!$A$4:$H$2136,3,FALSE))," ",VLOOKUP((ROW(B203)-15),'List of tables'!$A$4:$H$2136,3,FALSE))</f>
        <v>Ethnic group (write-in response) by religion</v>
      </c>
      <c r="C203" s="23" t="str">
        <f>IF(ISNA(VLOOKUP((ROW(C203)-15),'List of tables'!$A$4:$E$2137,5,FALSE))," ",VLOOKUP((ROW(C203)-15),'List of tables'!$A$4:$E$2137,5,FALSE))</f>
        <v>England and Wales</v>
      </c>
      <c r="D203" s="23" t="str">
        <f>IF(ISNA(VLOOKUP((ROW(D203)-15),'List of tables'!$A$4:$H$2136,6,FALSE))," ",VLOOKUP((ROW(D203)-15),'List of tables'!$A$4:$H$2136,6,FALSE))</f>
        <v>All usual residents born in Israel</v>
      </c>
      <c r="E203" s="5">
        <f>IF(ISNA(VLOOKUP((ROW(E203)-15),'List of tables'!$A$4:$H$2136,7,FALSE))," ",VLOOKUP((ROW(E203)-15),'List of tables'!$A$4:$H$2136,7,FALSE))</f>
        <v>41956</v>
      </c>
      <c r="F203" s="6" t="s">
        <v>12</v>
      </c>
    </row>
    <row r="204" spans="1:6" ht="15">
      <c r="A204" s="30" t="str">
        <f>IF(ISNA(VLOOKUP((ROW(A204)-15),'List of tables'!$A$4:$H$2136,2,FALSE))," ",VLOOKUP((ROW(A204)-15),'List of tables'!$A$4:$H$2136,2,FALSE))</f>
        <v>CT0290</v>
      </c>
      <c r="B204" s="23" t="str">
        <f>IF(ISNA(VLOOKUP((ROW(B204)-15),'List of tables'!$A$4:$H$2136,3,FALSE))," ",VLOOKUP((ROW(B204)-15),'List of tables'!$A$4:$H$2136,3,FALSE))</f>
        <v>Country of birth</v>
      </c>
      <c r="C204" s="23" t="str">
        <f>IF(ISNA(VLOOKUP((ROW(C204)-15),'List of tables'!$A$4:$E$2137,5,FALSE))," ",VLOOKUP((ROW(C204)-15),'List of tables'!$A$4:$E$2137,5,FALSE))</f>
        <v>England and Wales</v>
      </c>
      <c r="D204" s="23" t="str">
        <f>IF(ISNA(VLOOKUP((ROW(D204)-15),'List of tables'!$A$4:$H$2136,6,FALSE))," ",VLOOKUP((ROW(D204)-15),'List of tables'!$A$4:$H$2136,6,FALSE))</f>
        <v>All non-UK born short-term residents with Jewish religion</v>
      </c>
      <c r="E204" s="5">
        <f>IF(ISNA(VLOOKUP((ROW(E204)-15),'List of tables'!$A$4:$H$2136,7,FALSE))," ",VLOOKUP((ROW(E204)-15),'List of tables'!$A$4:$H$2136,7,FALSE))</f>
        <v>41926</v>
      </c>
      <c r="F204" s="6" t="s">
        <v>12</v>
      </c>
    </row>
    <row r="205" spans="1:6" ht="15">
      <c r="A205" s="30" t="str">
        <f>IF(ISNA(VLOOKUP((ROW(A205)-15),'List of tables'!$A$4:$H$2136,2,FALSE))," ",VLOOKUP((ROW(A205)-15),'List of tables'!$A$4:$H$2136,2,FALSE))</f>
        <v>CT0291</v>
      </c>
      <c r="B205" s="23" t="str">
        <f>IF(ISNA(VLOOKUP((ROW(B205)-15),'List of tables'!$A$4:$H$2136,3,FALSE))," ",VLOOKUP((ROW(B205)-15),'List of tables'!$A$4:$H$2136,3,FALSE))</f>
        <v>Sex by age by religion</v>
      </c>
      <c r="C205" s="23" t="str">
        <f>IF(ISNA(VLOOKUP((ROW(C205)-15),'List of tables'!$A$4:$E$2137,5,FALSE))," ",VLOOKUP((ROW(C205)-15),'List of tables'!$A$4:$E$2137,5,FALSE))</f>
        <v>England and Wales</v>
      </c>
      <c r="D205" s="23" t="str">
        <f>IF(ISNA(VLOOKUP((ROW(D205)-15),'List of tables'!$A$4:$H$2136,6,FALSE))," ",VLOOKUP((ROW(D205)-15),'List of tables'!$A$4:$H$2136,6,FALSE))</f>
        <v>All usual residents</v>
      </c>
      <c r="E205" s="5">
        <f>IF(ISNA(VLOOKUP((ROW(E205)-15),'List of tables'!$A$4:$H$2136,7,FALSE))," ",VLOOKUP((ROW(E205)-15),'List of tables'!$A$4:$H$2136,7,FALSE))</f>
        <v>41926</v>
      </c>
      <c r="F205" s="6" t="s">
        <v>12</v>
      </c>
    </row>
    <row r="206" spans="1:6" ht="15">
      <c r="A206" s="30" t="str">
        <f>IF(ISNA(VLOOKUP((ROW(A206)-15),'List of tables'!$A$4:$H$2136,2,FALSE))," ",VLOOKUP((ROW(A206)-15),'List of tables'!$A$4:$H$2136,2,FALSE))</f>
        <v>CT0292</v>
      </c>
      <c r="B206" s="23" t="str">
        <f>IF(ISNA(VLOOKUP((ROW(B206)-15),'List of tables'!$A$4:$H$2136,3,FALSE))," ",VLOOKUP((ROW(B206)-15),'List of tables'!$A$4:$H$2136,3,FALSE))</f>
        <v>Sex by age by country of birth by ethnic group</v>
      </c>
      <c r="C206" s="23" t="str">
        <f>IF(ISNA(VLOOKUP((ROW(C206)-15),'List of tables'!$A$4:$E$2137,5,FALSE))," ",VLOOKUP((ROW(C206)-15),'List of tables'!$A$4:$E$2137,5,FALSE))</f>
        <v>National to Region</v>
      </c>
      <c r="D206" s="23" t="str">
        <f>IF(ISNA(VLOOKUP((ROW(D206)-15),'List of tables'!$A$4:$H$2136,6,FALSE))," ",VLOOKUP((ROW(D206)-15),'List of tables'!$A$4:$H$2136,6,FALSE))</f>
        <v>All usual residents</v>
      </c>
      <c r="E206" s="5">
        <f>IF(ISNA(VLOOKUP((ROW(E206)-15),'List of tables'!$A$4:$H$2136,7,FALSE))," ",VLOOKUP((ROW(E206)-15),'List of tables'!$A$4:$H$2136,7,FALSE))</f>
        <v>41964</v>
      </c>
      <c r="F206" s="6" t="s">
        <v>12</v>
      </c>
    </row>
    <row r="207" spans="1:6" ht="15">
      <c r="A207" s="30" t="str">
        <f>IF(ISNA(VLOOKUP((ROW(A207)-15),'List of tables'!$A$4:$H$2136,2,FALSE))," ",VLOOKUP((ROW(A207)-15),'List of tables'!$A$4:$H$2136,2,FALSE))</f>
        <v>CT0293</v>
      </c>
      <c r="B207" s="23" t="str">
        <f>IF(ISNA(VLOOKUP((ROW(B207)-15),'List of tables'!$A$4:$H$2136,3,FALSE))," ",VLOOKUP((ROW(B207)-15),'List of tables'!$A$4:$H$2136,3,FALSE))</f>
        <v>Highest level of qualification by country of birth</v>
      </c>
      <c r="C207" s="23" t="str">
        <f>IF(ISNA(VLOOKUP((ROW(C207)-15),'List of tables'!$A$4:$E$2137,5,FALSE))," ",VLOOKUP((ROW(C207)-15),'List of tables'!$A$4:$E$2137,5,FALSE))</f>
        <v>National to 2011 Census merged LAs</v>
      </c>
      <c r="D207" s="23" t="str">
        <f>IF(ISNA(VLOOKUP((ROW(D207)-15),'List of tables'!$A$4:$H$2136,6,FALSE))," ",VLOOKUP((ROW(D207)-15),'List of tables'!$A$4:$H$2136,6,FALSE))</f>
        <v>All students aged 18 to 74</v>
      </c>
      <c r="E207" s="5">
        <f>IF(ISNA(VLOOKUP((ROW(E207)-15),'List of tables'!$A$4:$H$2136,7,FALSE))," ",VLOOKUP((ROW(E207)-15),'List of tables'!$A$4:$H$2136,7,FALSE))</f>
        <v>41890</v>
      </c>
      <c r="F207" s="6" t="s">
        <v>12</v>
      </c>
    </row>
    <row r="208" spans="1:6" ht="15">
      <c r="A208" s="30" t="str">
        <f>IF(ISNA(VLOOKUP((ROW(A208)-15),'List of tables'!$A$4:$H$2136,2,FALSE))," ",VLOOKUP((ROW(A208)-15),'List of tables'!$A$4:$H$2136,2,FALSE))</f>
        <v>CT0294</v>
      </c>
      <c r="B208" s="23" t="str">
        <f>IF(ISNA(VLOOKUP((ROW(B208)-15),'List of tables'!$A$4:$H$2136,3,FALSE))," ",VLOOKUP((ROW(B208)-15),'List of tables'!$A$4:$H$2136,3,FALSE))</f>
        <v>Self-contained accommodation</v>
      </c>
      <c r="C208" s="23" t="str">
        <f>IF(ISNA(VLOOKUP((ROW(C208)-15),'List of tables'!$A$4:$E$2137,5,FALSE))," ",VLOOKUP((ROW(C208)-15),'List of tables'!$A$4:$E$2137,5,FALSE))</f>
        <v>National to 2011 Census merged LAs</v>
      </c>
      <c r="D208" s="23" t="str">
        <f>IF(ISNA(VLOOKUP((ROW(D208)-15),'List of tables'!$A$4:$H$2136,6,FALSE))," ",VLOOKUP((ROW(D208)-15),'List of tables'!$A$4:$H$2136,6,FALSE))</f>
        <v>All households</v>
      </c>
      <c r="E208" s="5">
        <f>IF(ISNA(VLOOKUP((ROW(E208)-15),'List of tables'!$A$4:$H$2136,7,FALSE))," ",VLOOKUP((ROW(E208)-15),'List of tables'!$A$4:$H$2136,7,FALSE))</f>
        <v>41890</v>
      </c>
      <c r="F208" s="6" t="s">
        <v>12</v>
      </c>
    </row>
    <row r="209" spans="1:6" ht="15">
      <c r="A209" s="30" t="str">
        <f>IF(ISNA(VLOOKUP((ROW(A209)-15),'List of tables'!$A$4:$H$2136,2,FALSE))," ",VLOOKUP((ROW(A209)-15),'List of tables'!$A$4:$H$2136,2,FALSE))</f>
        <v>CT0296</v>
      </c>
      <c r="B209" s="23" t="str">
        <f>IF(ISNA(VLOOKUP((ROW(B209)-15),'List of tables'!$A$4:$H$2136,3,FALSE))," ",VLOOKUP((ROW(B209)-15),'List of tables'!$A$4:$H$2136,3,FALSE))</f>
        <v>Country of birth (Afghanistan) by religion (Sikh)</v>
      </c>
      <c r="C209" s="23" t="str">
        <f>IF(ISNA(VLOOKUP((ROW(C209)-15),'List of tables'!$A$4:$E$2137,5,FALSE))," ",VLOOKUP((ROW(C209)-15),'List of tables'!$A$4:$E$2137,5,FALSE))</f>
        <v>England and Wales</v>
      </c>
      <c r="D209" s="23" t="str">
        <f>IF(ISNA(VLOOKUP((ROW(D209)-15),'List of tables'!$A$4:$H$2136,6,FALSE))," ",VLOOKUP((ROW(D209)-15),'List of tables'!$A$4:$H$2136,6,FALSE))</f>
        <v>All usual residents</v>
      </c>
      <c r="E209" s="5">
        <f>IF(ISNA(VLOOKUP((ROW(E209)-15),'List of tables'!$A$4:$H$2136,7,FALSE))," ",VLOOKUP((ROW(E209)-15),'List of tables'!$A$4:$H$2136,7,FALSE))</f>
        <v>41884</v>
      </c>
      <c r="F209" s="6" t="s">
        <v>12</v>
      </c>
    </row>
    <row r="210" spans="1:6" ht="15">
      <c r="A210" s="30" t="str">
        <f>IF(ISNA(VLOOKUP((ROW(A210)-15),'List of tables'!$A$4:$H$2136,2,FALSE))," ",VLOOKUP((ROW(A210)-15),'List of tables'!$A$4:$H$2136,2,FALSE))</f>
        <v>CT0297</v>
      </c>
      <c r="B210" s="23" t="str">
        <f>IF(ISNA(VLOOKUP((ROW(B210)-15),'List of tables'!$A$4:$H$2136,3,FALSE))," ",VLOOKUP((ROW(B210)-15),'List of tables'!$A$4:$H$2136,3,FALSE))</f>
        <v>Occupation (4 digit)</v>
      </c>
      <c r="C210" s="23" t="str">
        <f>IF(ISNA(VLOOKUP((ROW(C210)-15),'List of tables'!$A$4:$E$2137,5,FALSE))," ",VLOOKUP((ROW(C210)-15),'List of tables'!$A$4:$E$2137,5,FALSE))</f>
        <v>Specified MSOAs in England and Wales</v>
      </c>
      <c r="D210" s="23" t="str">
        <f>IF(ISNA(VLOOKUP((ROW(D210)-15),'List of tables'!$A$4:$H$2136,6,FALSE))," ",VLOOKUP((ROW(D210)-15),'List of tables'!$A$4:$H$2136,6,FALSE))</f>
        <v>All usual residents aged 16 to 74 in employment the week before the census</v>
      </c>
      <c r="E210" s="5">
        <f>IF(ISNA(VLOOKUP((ROW(E210)-15),'List of tables'!$A$4:$H$2136,7,FALSE))," ",VLOOKUP((ROW(E210)-15),'List of tables'!$A$4:$H$2136,7,FALSE))</f>
        <v>41921</v>
      </c>
      <c r="F210" s="6" t="s">
        <v>12</v>
      </c>
    </row>
    <row r="211" spans="1:6" ht="15">
      <c r="A211" s="30" t="str">
        <f>IF(ISNA(VLOOKUP((ROW(A211)-15),'List of tables'!$A$4:$H$2136,2,FALSE))," ",VLOOKUP((ROW(A211)-15),'List of tables'!$A$4:$H$2136,2,FALSE))</f>
        <v>CT0298</v>
      </c>
      <c r="B211" s="23" t="str">
        <f>IF(ISNA(VLOOKUP((ROW(B211)-15),'List of tables'!$A$4:$H$2136,3,FALSE))," ",VLOOKUP((ROW(B211)-15),'List of tables'!$A$4:$H$2136,3,FALSE))</f>
        <v xml:space="preserve">Industry (2 digits / 3 digits) </v>
      </c>
      <c r="C211" s="23" t="str">
        <f>IF(ISNA(VLOOKUP((ROW(C211)-15),'List of tables'!$A$4:$E$2137,5,FALSE))," ",VLOOKUP((ROW(C211)-15),'List of tables'!$A$4:$E$2137,5,FALSE))</f>
        <v>Specified MSOAs in England and Wales</v>
      </c>
      <c r="D211" s="23" t="str">
        <f>IF(ISNA(VLOOKUP((ROW(D211)-15),'List of tables'!$A$4:$H$2136,6,FALSE))," ",VLOOKUP((ROW(D211)-15),'List of tables'!$A$4:$H$2136,6,FALSE))</f>
        <v>All usual residents aged 16 to 74 in employment the week before the census</v>
      </c>
      <c r="E211" s="5">
        <f>IF(ISNA(VLOOKUP((ROW(E211)-15),'List of tables'!$A$4:$H$2136,7,FALSE))," ",VLOOKUP((ROW(E211)-15),'List of tables'!$A$4:$H$2136,7,FALSE))</f>
        <v>41921</v>
      </c>
      <c r="F211" s="6" t="s">
        <v>12</v>
      </c>
    </row>
    <row r="212" spans="1:6" ht="15">
      <c r="A212" s="30" t="str">
        <f>IF(ISNA(VLOOKUP((ROW(A212)-15),'List of tables'!$A$4:$H$2136,2,FALSE))," ",VLOOKUP((ROW(A212)-15),'List of tables'!$A$4:$H$2136,2,FALSE))</f>
        <v>CT0299</v>
      </c>
      <c r="B212" s="23" t="str">
        <f>IF(ISNA(VLOOKUP((ROW(B212)-15),'List of tables'!$A$4:$H$2136,3,FALSE))," ",VLOOKUP((ROW(B212)-15),'List of tables'!$A$4:$H$2136,3,FALSE))</f>
        <v>Accommodation type by tenure by number of rooms by car or van availability</v>
      </c>
      <c r="C212" s="23" t="str">
        <f>IF(ISNA(VLOOKUP((ROW(C212)-15),'List of tables'!$A$4:$E$2137,5,FALSE))," ",VLOOKUP((ROW(C212)-15),'List of tables'!$A$4:$E$2137,5,FALSE))</f>
        <v>LSOAs in Leicester UA (East Midlands)</v>
      </c>
      <c r="D212" s="23" t="str">
        <f>IF(ISNA(VLOOKUP((ROW(D212)-15),'List of tables'!$A$4:$H$2136,6,FALSE))," ",VLOOKUP((ROW(D212)-15),'List of tables'!$A$4:$H$2136,6,FALSE))</f>
        <v>All households</v>
      </c>
      <c r="E212" s="5">
        <f>IF(ISNA(VLOOKUP((ROW(E212)-15),'List of tables'!$A$4:$H$2136,7,FALSE))," ",VLOOKUP((ROW(E212)-15),'List of tables'!$A$4:$H$2136,7,FALSE))</f>
        <v>42027</v>
      </c>
      <c r="F212" s="6" t="s">
        <v>12</v>
      </c>
    </row>
    <row r="213" spans="1:6" ht="15">
      <c r="A213" s="30" t="str">
        <f>IF(ISNA(VLOOKUP((ROW(A213)-15),'List of tables'!$A$4:$H$2136,2,FALSE))," ",VLOOKUP((ROW(A213)-15),'List of tables'!$A$4:$H$2136,2,FALSE))</f>
        <v>CT0300</v>
      </c>
      <c r="B213" s="23" t="str">
        <f>IF(ISNA(VLOOKUP((ROW(B213)-15),'List of tables'!$A$4:$H$2136,3,FALSE))," ",VLOOKUP((ROW(B213)-15),'List of tables'!$A$4:$H$2136,3,FALSE))</f>
        <v>Age by year of arrival in the UK by sex by main language</v>
      </c>
      <c r="C213" s="23" t="str">
        <f>IF(ISNA(VLOOKUP((ROW(C213)-15),'List of tables'!$A$4:$E$2137,5,FALSE))," ",VLOOKUP((ROW(C213)-15),'List of tables'!$A$4:$E$2137,5,FALSE))</f>
        <v>England and Wales</v>
      </c>
      <c r="D213" s="23" t="str">
        <f>IF(ISNA(VLOOKUP((ROW(D213)-15),'List of tables'!$A$4:$H$2136,6,FALSE))," ",VLOOKUP((ROW(D213)-15),'List of tables'!$A$4:$H$2136,6,FALSE))</f>
        <v>All usual residents aged 3 or over born outside the UK and hold a Latvian passport</v>
      </c>
      <c r="E213" s="5">
        <f>IF(ISNA(VLOOKUP((ROW(E213)-15),'List of tables'!$A$4:$H$2136,7,FALSE))," ",VLOOKUP((ROW(E213)-15),'List of tables'!$A$4:$H$2136,7,FALSE))</f>
        <v>41942</v>
      </c>
      <c r="F213" s="6" t="s">
        <v>12</v>
      </c>
    </row>
    <row r="214" spans="1:6" ht="15">
      <c r="A214" s="30" t="str">
        <f>IF(ISNA(VLOOKUP((ROW(A214)-15),'List of tables'!$A$4:$H$2136,2,FALSE))," ",VLOOKUP((ROW(A214)-15),'List of tables'!$A$4:$H$2136,2,FALSE))</f>
        <v>CT0301</v>
      </c>
      <c r="B214" s="23" t="str">
        <f>IF(ISNA(VLOOKUP((ROW(B214)-15),'List of tables'!$A$4:$H$2136,3,FALSE))," ",VLOOKUP((ROW(B214)-15),'List of tables'!$A$4:$H$2136,3,FALSE))</f>
        <v>Age by long-term health problem or disability  by sex</v>
      </c>
      <c r="C214" s="23" t="str">
        <f>IF(ISNA(VLOOKUP((ROW(C214)-15),'List of tables'!$A$4:$E$2137,5,FALSE))," ",VLOOKUP((ROW(C214)-15),'List of tables'!$A$4:$E$2137,5,FALSE))</f>
        <v>LSOAs in Wales</v>
      </c>
      <c r="D214" s="23" t="str">
        <f>IF(ISNA(VLOOKUP((ROW(D214)-15),'List of tables'!$A$4:$H$2136,6,FALSE))," ",VLOOKUP((ROW(D214)-15),'List of tables'!$A$4:$H$2136,6,FALSE))</f>
        <v>All usual residents</v>
      </c>
      <c r="E214" s="5">
        <f>IF(ISNA(VLOOKUP((ROW(E214)-15),'List of tables'!$A$4:$H$2136,7,FALSE))," ",VLOOKUP((ROW(E214)-15),'List of tables'!$A$4:$H$2136,7,FALSE))</f>
        <v>41925</v>
      </c>
      <c r="F214" s="6" t="s">
        <v>12</v>
      </c>
    </row>
    <row r="215" spans="1:6" ht="15">
      <c r="A215" s="30" t="str">
        <f>IF(ISNA(VLOOKUP((ROW(A215)-15),'List of tables'!$A$4:$H$2136,2,FALSE))," ",VLOOKUP((ROW(A215)-15),'List of tables'!$A$4:$H$2136,2,FALSE))</f>
        <v>CT0302</v>
      </c>
      <c r="B215" s="23" t="str">
        <f>IF(ISNA(VLOOKUP((ROW(B215)-15),'List of tables'!$A$4:$H$2136,3,FALSE))," ",VLOOKUP((ROW(B215)-15),'List of tables'!$A$4:$H$2136,3,FALSE))</f>
        <v>Economic activity by NS-SeC by Ethnic group by country of birth (born in the UK / born outside the UK)</v>
      </c>
      <c r="C215" s="23" t="str">
        <f>IF(ISNA(VLOOKUP((ROW(C215)-15),'List of tables'!$A$4:$E$2137,5,FALSE))," ",VLOOKUP((ROW(C215)-15),'List of tables'!$A$4:$E$2137,5,FALSE))</f>
        <v>England and Wales</v>
      </c>
      <c r="D215" s="23" t="str">
        <f>IF(ISNA(VLOOKUP((ROW(D215)-15),'List of tables'!$A$4:$H$2136,6,FALSE))," ",VLOOKUP((ROW(D215)-15),'List of tables'!$A$4:$H$2136,6,FALSE))</f>
        <v>All usual residents aged 16 to 74</v>
      </c>
      <c r="E215" s="5">
        <f>IF(ISNA(VLOOKUP((ROW(E215)-15),'List of tables'!$A$4:$H$2136,7,FALSE))," ",VLOOKUP((ROW(E215)-15),'List of tables'!$A$4:$H$2136,7,FALSE))</f>
        <v>41925</v>
      </c>
      <c r="F215" s="6" t="s">
        <v>12</v>
      </c>
    </row>
    <row r="216" spans="1:6" ht="15">
      <c r="A216" s="30" t="str">
        <f>IF(ISNA(VLOOKUP((ROW(A216)-15),'List of tables'!$A$4:$H$2136,2,FALSE))," ",VLOOKUP((ROW(A216)-15),'List of tables'!$A$4:$H$2136,2,FALSE))</f>
        <v>CT0303</v>
      </c>
      <c r="B216" s="23" t="str">
        <f>IF(ISNA(VLOOKUP((ROW(B216)-15),'List of tables'!$A$4:$H$2136,3,FALSE))," ",VLOOKUP((ROW(B216)-15),'List of tables'!$A$4:$H$2136,3,FALSE))</f>
        <v>Provision of unpaid care by age</v>
      </c>
      <c r="C216" s="23" t="str">
        <f>IF(ISNA(VLOOKUP((ROW(C216)-15),'List of tables'!$A$4:$E$2137,5,FALSE))," ",VLOOKUP((ROW(C216)-15),'List of tables'!$A$4:$E$2137,5,FALSE))</f>
        <v>England</v>
      </c>
      <c r="D216" s="23" t="str">
        <f>IF(ISNA(VLOOKUP((ROW(D216)-15),'List of tables'!$A$4:$H$2136,6,FALSE))," ",VLOOKUP((ROW(D216)-15),'List of tables'!$A$4:$H$2136,6,FALSE))</f>
        <v>All usual residents aged 0 to 17 living in households</v>
      </c>
      <c r="E216" s="5">
        <f>IF(ISNA(VLOOKUP((ROW(E216)-15),'List of tables'!$A$4:$H$2136,7,FALSE))," ",VLOOKUP((ROW(E216)-15),'List of tables'!$A$4:$H$2136,7,FALSE))</f>
        <v>41921</v>
      </c>
      <c r="F216" s="6" t="s">
        <v>12</v>
      </c>
    </row>
    <row r="217" spans="1:6" ht="15">
      <c r="A217" s="30" t="str">
        <f>IF(ISNA(VLOOKUP((ROW(A217)-15),'List of tables'!$A$4:$H$2136,2,FALSE))," ",VLOOKUP((ROW(A217)-15),'List of tables'!$A$4:$H$2136,2,FALSE))</f>
        <v>CT0304</v>
      </c>
      <c r="B217" s="23" t="str">
        <f>IF(ISNA(VLOOKUP((ROW(B217)-15),'List of tables'!$A$4:$H$2136,3,FALSE))," ",VLOOKUP((ROW(B217)-15),'List of tables'!$A$4:$H$2136,3,FALSE))</f>
        <v>Age by provision of unpaid care</v>
      </c>
      <c r="C217" s="23" t="str">
        <f>IF(ISNA(VLOOKUP((ROW(C217)-15),'List of tables'!$A$4:$E$2137,5,FALSE))," ",VLOOKUP((ROW(C217)-15),'List of tables'!$A$4:$E$2137,5,FALSE))</f>
        <v>Local Authorities in Hertfordshire (East of England)</v>
      </c>
      <c r="D217" s="23" t="str">
        <f>IF(ISNA(VLOOKUP((ROW(D217)-15),'List of tables'!$A$4:$H$2136,6,FALSE))," ",VLOOKUP((ROW(D217)-15),'List of tables'!$A$4:$H$2136,6,FALSE))</f>
        <v>All usual residents aged 0 to 18</v>
      </c>
      <c r="E217" s="5">
        <f>IF(ISNA(VLOOKUP((ROW(E217)-15),'List of tables'!$A$4:$H$2136,7,FALSE))," ",VLOOKUP((ROW(E217)-15),'List of tables'!$A$4:$H$2136,7,FALSE))</f>
        <v>41960</v>
      </c>
      <c r="F217" s="6" t="s">
        <v>12</v>
      </c>
    </row>
    <row r="218" spans="1:6" ht="15">
      <c r="A218" s="30" t="str">
        <f>IF(ISNA(VLOOKUP((ROW(A218)-15),'List of tables'!$A$4:$H$2136,2,FALSE))," ",VLOOKUP((ROW(A218)-15),'List of tables'!$A$4:$H$2136,2,FALSE))</f>
        <v>CT0305</v>
      </c>
      <c r="B218" s="23" t="str">
        <f>IF(ISNA(VLOOKUP((ROW(B218)-15),'List of tables'!$A$4:$H$2136,3,FALSE))," ",VLOOKUP((ROW(B218)-15),'List of tables'!$A$4:$H$2136,3,FALSE))</f>
        <v>Age by tenure by number of bedrooms</v>
      </c>
      <c r="C218" s="23" t="str">
        <f>IF(ISNA(VLOOKUP((ROW(C218)-15),'List of tables'!$A$4:$E$2137,5,FALSE))," ",VLOOKUP((ROW(C218)-15),'List of tables'!$A$4:$E$2137,5,FALSE))</f>
        <v>Total of 37 selected Output areas in the London region</v>
      </c>
      <c r="D218" s="23" t="str">
        <f>IF(ISNA(VLOOKUP((ROW(D218)-15),'List of tables'!$A$4:$H$2136,6,FALSE))," ",VLOOKUP((ROW(D218)-15),'List of tables'!$A$4:$H$2136,6,FALSE))</f>
        <v>All usual residents in households</v>
      </c>
      <c r="E218" s="5">
        <f>IF(ISNA(VLOOKUP((ROW(E218)-15),'List of tables'!$A$4:$H$2136,7,FALSE))," ",VLOOKUP((ROW(E218)-15),'List of tables'!$A$4:$H$2136,7,FALSE))</f>
        <v>41927</v>
      </c>
      <c r="F218" s="6" t="s">
        <v>12</v>
      </c>
    </row>
    <row r="219" spans="1:6" ht="15">
      <c r="A219" s="30" t="str">
        <f>IF(ISNA(VLOOKUP((ROW(A219)-15),'List of tables'!$A$4:$H$2136,2,FALSE))," ",VLOOKUP((ROW(A219)-15),'List of tables'!$A$4:$H$2136,2,FALSE))</f>
        <v>CT0306</v>
      </c>
      <c r="B219" s="23" t="str">
        <f>IF(ISNA(VLOOKUP((ROW(B219)-15),'List of tables'!$A$4:$H$2136,3,FALSE))," ",VLOOKUP((ROW(B219)-15),'List of tables'!$A$4:$H$2136,3,FALSE))</f>
        <v xml:space="preserve">Age by general health by sex </v>
      </c>
      <c r="C219" s="23" t="str">
        <f>IF(ISNA(VLOOKUP((ROW(C219)-15),'List of tables'!$A$4:$E$2137,5,FALSE))," ",VLOOKUP((ROW(C219)-15),'List of tables'!$A$4:$E$2137,5,FALSE))</f>
        <v>LSOAs in Stockport (North West region)</v>
      </c>
      <c r="D219" s="23" t="str">
        <f>IF(ISNA(VLOOKUP((ROW(D219)-15),'List of tables'!$A$4:$H$2136,6,FALSE))," ",VLOOKUP((ROW(D219)-15),'List of tables'!$A$4:$H$2136,6,FALSE))</f>
        <v>All usual residents</v>
      </c>
      <c r="E219" s="5">
        <f>IF(ISNA(VLOOKUP((ROW(E219)-15),'List of tables'!$A$4:$H$2136,7,FALSE))," ",VLOOKUP((ROW(E219)-15),'List of tables'!$A$4:$H$2136,7,FALSE))</f>
        <v>41961</v>
      </c>
      <c r="F219" s="6" t="s">
        <v>12</v>
      </c>
    </row>
    <row r="220" spans="1:6" ht="15">
      <c r="A220" s="30" t="str">
        <f>IF(ISNA(VLOOKUP((ROW(A220)-15),'List of tables'!$A$4:$H$2136,2,FALSE))," ",VLOOKUP((ROW(A220)-15),'List of tables'!$A$4:$H$2136,2,FALSE))</f>
        <v>CT0307</v>
      </c>
      <c r="B220" s="23" t="str">
        <f>IF(ISNA(VLOOKUP((ROW(B220)-15),'List of tables'!$A$4:$H$2136,3,FALSE))," ",VLOOKUP((ROW(B220)-15),'List of tables'!$A$4:$H$2136,3,FALSE))</f>
        <v>Religion by marital and civil partnership status by number of children in the household</v>
      </c>
      <c r="C220" s="23" t="str">
        <f>IF(ISNA(VLOOKUP((ROW(C220)-15),'List of tables'!$A$4:$E$2137,5,FALSE))," ",VLOOKUP((ROW(C220)-15),'List of tables'!$A$4:$E$2137,5,FALSE))</f>
        <v>England and Wales</v>
      </c>
      <c r="D220" s="23" t="str">
        <f>IF(ISNA(VLOOKUP((ROW(D220)-15),'List of tables'!$A$4:$H$2136,6,FALSE))," ",VLOOKUP((ROW(D220)-15),'List of tables'!$A$4:$H$2136,6,FALSE))</f>
        <v>All adults* aged 18 or over in households (threshold 20+ usual residents)</v>
      </c>
      <c r="E220" s="5">
        <f>IF(ISNA(VLOOKUP((ROW(E220)-15),'List of tables'!$A$4:$H$2136,7,FALSE))," ",VLOOKUP((ROW(E220)-15),'List of tables'!$A$4:$H$2136,7,FALSE))</f>
        <v>41989</v>
      </c>
      <c r="F220" s="6" t="s">
        <v>12</v>
      </c>
    </row>
    <row r="221" spans="1:6" ht="15">
      <c r="A221" s="30" t="str">
        <f>IF(ISNA(VLOOKUP((ROW(A221)-15),'List of tables'!$A$4:$H$2136,2,FALSE))," ",VLOOKUP((ROW(A221)-15),'List of tables'!$A$4:$H$2136,2,FALSE))</f>
        <v>CT0308</v>
      </c>
      <c r="B221" s="23" t="str">
        <f>IF(ISNA(VLOOKUP((ROW(B221)-15),'List of tables'!$A$4:$H$2136,3,FALSE))," ",VLOOKUP((ROW(B221)-15),'List of tables'!$A$4:$H$2136,3,FALSE))</f>
        <v>Ethnic group of youngest dependent child(ren) by household language</v>
      </c>
      <c r="C221" s="23" t="str">
        <f>IF(ISNA(VLOOKUP((ROW(C221)-15),'List of tables'!$A$4:$E$2137,5,FALSE))," ",VLOOKUP((ROW(C221)-15),'List of tables'!$A$4:$E$2137,5,FALSE))</f>
        <v>England and Wales</v>
      </c>
      <c r="D221" s="23" t="str">
        <f>IF(ISNA(VLOOKUP((ROW(D221)-15),'List of tables'!$A$4:$H$2136,6,FALSE))," ",VLOOKUP((ROW(D221)-15),'List of tables'!$A$4:$H$2136,6,FALSE))</f>
        <v>All families with dependent children aged 0 to 4</v>
      </c>
      <c r="E221" s="5">
        <f>IF(ISNA(VLOOKUP((ROW(E221)-15),'List of tables'!$A$4:$H$2136,7,FALSE))," ",VLOOKUP((ROW(E221)-15),'List of tables'!$A$4:$H$2136,7,FALSE))</f>
        <v>42013</v>
      </c>
      <c r="F221" s="6" t="s">
        <v>12</v>
      </c>
    </row>
    <row r="222" spans="1:6" ht="15">
      <c r="A222" s="30" t="str">
        <f>IF(ISNA(VLOOKUP((ROW(A222)-15),'List of tables'!$A$4:$H$2136,2,FALSE))," ",VLOOKUP((ROW(A222)-15),'List of tables'!$A$4:$H$2136,2,FALSE))</f>
        <v>CT0309</v>
      </c>
      <c r="B222" s="23" t="str">
        <f>IF(ISNA(VLOOKUP((ROW(B222)-15),'List of tables'!$A$4:$H$2136,3,FALSE))," ",VLOOKUP((ROW(B222)-15),'List of tables'!$A$4:$H$2136,3,FALSE))</f>
        <v>Household composition by religion of persons in household</v>
      </c>
      <c r="C222" s="23" t="str">
        <f>IF(ISNA(VLOOKUP((ROW(C222)-15),'List of tables'!$A$4:$E$2137,5,FALSE))," ",VLOOKUP((ROW(C222)-15),'List of tables'!$A$4:$E$2137,5,FALSE))</f>
        <v>England and Wales</v>
      </c>
      <c r="D222" s="23" t="str">
        <f>IF(ISNA(VLOOKUP((ROW(D222)-15),'List of tables'!$A$4:$H$2136,6,FALSE))," ",VLOOKUP((ROW(D222)-15),'List of tables'!$A$4:$H$2136,6,FALSE))</f>
        <v>All usual residents in households with Jewish religion</v>
      </c>
      <c r="E222" s="5">
        <f>IF(ISNA(VLOOKUP((ROW(E222)-15),'List of tables'!$A$4:$H$2136,7,FALSE))," ",VLOOKUP((ROW(E222)-15),'List of tables'!$A$4:$H$2136,7,FALSE))</f>
        <v>41992</v>
      </c>
      <c r="F222" s="6" t="s">
        <v>12</v>
      </c>
    </row>
    <row r="223" spans="1:6" ht="15">
      <c r="A223" s="30" t="str">
        <f>IF(ISNA(VLOOKUP((ROW(A223)-15),'List of tables'!$A$4:$H$2136,2,FALSE))," ",VLOOKUP((ROW(A223)-15),'List of tables'!$A$4:$H$2136,2,FALSE))</f>
        <v>CT0310</v>
      </c>
      <c r="B223" s="23" t="str">
        <f>IF(ISNA(VLOOKUP((ROW(B223)-15),'List of tables'!$A$4:$H$2136,3,FALSE))," ",VLOOKUP((ROW(B223)-15),'List of tables'!$A$4:$H$2136,3,FALSE))</f>
        <v>Citizenship (Lithuanian/Other) by country of birth (Lithuania/Other) by ethnic group (Lithuanian/Other) by main language (Lithuanian/Other) by sex by age</v>
      </c>
      <c r="C223" s="23" t="str">
        <f>IF(ISNA(VLOOKUP((ROW(C223)-15),'List of tables'!$A$4:$E$2137,5,FALSE))," ",VLOOKUP((ROW(C223)-15),'List of tables'!$A$4:$E$2137,5,FALSE))</f>
        <v>England and Wales</v>
      </c>
      <c r="D223" s="23" t="str">
        <f>IF(ISNA(VLOOKUP((ROW(D223)-15),'List of tables'!$A$4:$H$2136,6,FALSE))," ",VLOOKUP((ROW(D223)-15),'List of tables'!$A$4:$H$2136,6,FALSE))</f>
        <v>All usual residents</v>
      </c>
      <c r="E223" s="5">
        <f>IF(ISNA(VLOOKUP((ROW(E223)-15),'List of tables'!$A$4:$H$2136,7,FALSE))," ",VLOOKUP((ROW(E223)-15),'List of tables'!$A$4:$H$2136,7,FALSE))</f>
        <v>41939</v>
      </c>
      <c r="F223" s="6" t="s">
        <v>12</v>
      </c>
    </row>
    <row r="224" spans="1:6" ht="15">
      <c r="A224" s="30" t="str">
        <f>IF(ISNA(VLOOKUP((ROW(A224)-15),'List of tables'!$A$4:$H$2136,2,FALSE))," ",VLOOKUP((ROW(A224)-15),'List of tables'!$A$4:$H$2136,2,FALSE))</f>
        <v>CT0311</v>
      </c>
      <c r="B224" s="23" t="str">
        <f>IF(ISNA(VLOOKUP((ROW(B224)-15),'List of tables'!$A$4:$H$2136,3,FALSE))," ",VLOOKUP((ROW(B224)-15),'List of tables'!$A$4:$H$2136,3,FALSE))</f>
        <v>Citizenship (Lithuanian/Other) by country of birth (Lithuania/Other) by ethnic group (Lithuanian/Other) by main language (Lithuanian/Other) by highest educational attainment (ISCED)</v>
      </c>
      <c r="C224" s="23" t="str">
        <f>IF(ISNA(VLOOKUP((ROW(C224)-15),'List of tables'!$A$4:$E$2137,5,FALSE))," ",VLOOKUP((ROW(C224)-15),'List of tables'!$A$4:$E$2137,5,FALSE))</f>
        <v>England and Wales</v>
      </c>
      <c r="D224" s="23" t="str">
        <f>IF(ISNA(VLOOKUP((ROW(D224)-15),'List of tables'!$A$4:$H$2136,6,FALSE))," ",VLOOKUP((ROW(D224)-15),'List of tables'!$A$4:$H$2136,6,FALSE))</f>
        <v>All usual residents aged 16 or over</v>
      </c>
      <c r="E224" s="5">
        <f>IF(ISNA(VLOOKUP((ROW(E224)-15),'List of tables'!$A$4:$H$2136,7,FALSE))," ",VLOOKUP((ROW(E224)-15),'List of tables'!$A$4:$H$2136,7,FALSE))</f>
        <v>41939</v>
      </c>
      <c r="F224" s="6" t="s">
        <v>12</v>
      </c>
    </row>
    <row r="225" spans="1:6" ht="15">
      <c r="A225" s="30" t="str">
        <f>IF(ISNA(VLOOKUP((ROW(A225)-15),'List of tables'!$A$4:$H$2136,2,FALSE))," ",VLOOKUP((ROW(A225)-15),'List of tables'!$A$4:$H$2136,2,FALSE))</f>
        <v>CT0312</v>
      </c>
      <c r="B225" s="23" t="str">
        <f>IF(ISNA(VLOOKUP((ROW(B225)-15),'List of tables'!$A$4:$H$2136,3,FALSE))," ",VLOOKUP((ROW(B225)-15),'List of tables'!$A$4:$H$2136,3,FALSE))</f>
        <v>Citizenship (Lithuanian/Other) by country of birth (Lithuania/Other) by ethnic group (Lithuanian/Other) by main language (Lithuanian/Other) by main occupational group (ISCO-88)</v>
      </c>
      <c r="C225" s="23" t="str">
        <f>IF(ISNA(VLOOKUP((ROW(C225)-15),'List of tables'!$A$4:$E$2137,5,FALSE))," ",VLOOKUP((ROW(C225)-15),'List of tables'!$A$4:$E$2137,5,FALSE))</f>
        <v>England and Wales</v>
      </c>
      <c r="D225" s="23" t="str">
        <f>IF(ISNA(VLOOKUP((ROW(D225)-15),'List of tables'!$A$4:$H$2136,6,FALSE))," ",VLOOKUP((ROW(D225)-15),'List of tables'!$A$4:$H$2136,6,FALSE))</f>
        <v>All usual residents aged 16 or over in employment the week before the Census</v>
      </c>
      <c r="E225" s="5">
        <f>IF(ISNA(VLOOKUP((ROW(E225)-15),'List of tables'!$A$4:$H$2136,7,FALSE))," ",VLOOKUP((ROW(E225)-15),'List of tables'!$A$4:$H$2136,7,FALSE))</f>
        <v>41939</v>
      </c>
      <c r="F225" s="6" t="s">
        <v>12</v>
      </c>
    </row>
    <row r="226" spans="1:6" ht="15">
      <c r="A226" s="30" t="str">
        <f>IF(ISNA(VLOOKUP((ROW(A226)-15),'List of tables'!$A$4:$H$2136,2,FALSE))," ",VLOOKUP((ROW(A226)-15),'List of tables'!$A$4:$H$2136,2,FALSE))</f>
        <v>CT0313</v>
      </c>
      <c r="B226" s="23" t="str">
        <f>IF(ISNA(VLOOKUP((ROW(B226)-15),'List of tables'!$A$4:$H$2136,3,FALSE))," ",VLOOKUP((ROW(B226)-15),'List of tables'!$A$4:$H$2136,3,FALSE))</f>
        <v>Household composition by tenure by age of HRP</v>
      </c>
      <c r="C226" s="23" t="str">
        <f>IF(ISNA(VLOOKUP((ROW(C226)-15),'List of tables'!$A$4:$E$2137,5,FALSE))," ",VLOOKUP((ROW(C226)-15),'List of tables'!$A$4:$E$2137,5,FALSE))</f>
        <v>Wales</v>
      </c>
      <c r="D226" s="23" t="str">
        <f>IF(ISNA(VLOOKUP((ROW(D226)-15),'List of tables'!$A$4:$H$2136,6,FALSE))," ",VLOOKUP((ROW(D226)-15),'List of tables'!$A$4:$H$2136,6,FALSE))</f>
        <v>All Household Reference Persons</v>
      </c>
      <c r="E226" s="5">
        <f>IF(ISNA(VLOOKUP((ROW(E226)-15),'List of tables'!$A$4:$H$2136,7,FALSE))," ",VLOOKUP((ROW(E226)-15),'List of tables'!$A$4:$H$2136,7,FALSE))</f>
        <v>41946</v>
      </c>
      <c r="F226" s="6" t="s">
        <v>12</v>
      </c>
    </row>
    <row r="227" spans="1:6" ht="15">
      <c r="A227" s="30" t="str">
        <f>IF(ISNA(VLOOKUP((ROW(A227)-15),'List of tables'!$A$4:$H$2136,2,FALSE))," ",VLOOKUP((ROW(A227)-15),'List of tables'!$A$4:$H$2136,2,FALSE))</f>
        <v>CT0316</v>
      </c>
      <c r="B227" s="23" t="str">
        <f>IF(ISNA(VLOOKUP((ROW(B227)-15),'List of tables'!$A$4:$H$2136,3,FALSE))," ",VLOOKUP((ROW(B227)-15),'List of tables'!$A$4:$H$2136,3,FALSE))</f>
        <v>Sex by Median age</v>
      </c>
      <c r="C227" s="23" t="str">
        <f>IF(ISNA(VLOOKUP((ROW(C227)-15),'List of tables'!$A$4:$E$2137,5,FALSE))," ",VLOOKUP((ROW(C227)-15),'List of tables'!$A$4:$E$2137,5,FALSE))</f>
        <v>Wards in Cheshire East UA (North West)</v>
      </c>
      <c r="D227" s="23" t="str">
        <f>IF(ISNA(VLOOKUP((ROW(D227)-15),'List of tables'!$A$4:$H$2136,6,FALSE))," ",VLOOKUP((ROW(D227)-15),'List of tables'!$A$4:$H$2136,6,FALSE))</f>
        <v>All usual residents</v>
      </c>
      <c r="E227" s="5">
        <f>IF(ISNA(VLOOKUP((ROW(E227)-15),'List of tables'!$A$4:$H$2136,7,FALSE))," ",VLOOKUP((ROW(E227)-15),'List of tables'!$A$4:$H$2136,7,FALSE))</f>
        <v>41970</v>
      </c>
      <c r="F227" s="6" t="s">
        <v>12</v>
      </c>
    </row>
    <row r="228" spans="1:6" ht="15">
      <c r="A228" s="30" t="str">
        <f>IF(ISNA(VLOOKUP((ROW(A228)-15),'List of tables'!$A$4:$H$2136,2,FALSE))," ",VLOOKUP((ROW(A228)-15),'List of tables'!$A$4:$H$2136,2,FALSE))</f>
        <v>CT0317</v>
      </c>
      <c r="B228" s="23" t="str">
        <f>IF(ISNA(VLOOKUP((ROW(B228)-15),'List of tables'!$A$4:$H$2136,3,FALSE))," ",VLOOKUP((ROW(B228)-15),'List of tables'!$A$4:$H$2136,3,FALSE))</f>
        <v>Age by year of arrival in the UK  by sex by main language</v>
      </c>
      <c r="C228" s="23" t="str">
        <f>IF(ISNA(VLOOKUP((ROW(C228)-15),'List of tables'!$A$4:$E$2137,5,FALSE))," ",VLOOKUP((ROW(C228)-15),'List of tables'!$A$4:$E$2137,5,FALSE))</f>
        <v>England and Wales</v>
      </c>
      <c r="D228" s="23" t="str">
        <f>IF(ISNA(VLOOKUP((ROW(D228)-15),'List of tables'!$A$4:$H$2136,6,FALSE))," ",VLOOKUP((ROW(D228)-15),'List of tables'!$A$4:$H$2136,6,FALSE))</f>
        <v>All usual residents aged 3 or over born in Latvia but who do not hold a Latvian passport</v>
      </c>
      <c r="E228" s="5">
        <f>IF(ISNA(VLOOKUP((ROW(E228)-15),'List of tables'!$A$4:$H$2136,7,FALSE))," ",VLOOKUP((ROW(E228)-15),'List of tables'!$A$4:$H$2136,7,FALSE))</f>
        <v>41942</v>
      </c>
      <c r="F228" s="6" t="s">
        <v>12</v>
      </c>
    </row>
    <row r="229" spans="1:6" ht="15">
      <c r="A229" s="30" t="str">
        <f>IF(ISNA(VLOOKUP((ROW(A229)-15),'List of tables'!$A$4:$H$2136,2,FALSE))," ",VLOOKUP((ROW(A229)-15),'List of tables'!$A$4:$H$2136,2,FALSE))</f>
        <v>CT0318</v>
      </c>
      <c r="B229" s="23" t="str">
        <f>IF(ISNA(VLOOKUP((ROW(B229)-15),'List of tables'!$A$4:$H$2136,3,FALSE))," ",VLOOKUP((ROW(B229)-15),'List of tables'!$A$4:$H$2136,3,FALSE))</f>
        <v>Sex by marital status, ratio females to males</v>
      </c>
      <c r="C229" s="23" t="str">
        <f>IF(ISNA(VLOOKUP((ROW(C229)-15),'List of tables'!$A$4:$E$2137,5,FALSE))," ",VLOOKUP((ROW(C229)-15),'List of tables'!$A$4:$E$2137,5,FALSE))</f>
        <v>Local authorities in England and Wales</v>
      </c>
      <c r="D229" s="23" t="str">
        <f>IF(ISNA(VLOOKUP((ROW(D229)-15),'List of tables'!$A$4:$H$2136,6,FALSE))," ",VLOOKUP((ROW(D229)-15),'List of tables'!$A$4:$H$2136,6,FALSE))</f>
        <v>All usual residents aged 32 to 42</v>
      </c>
      <c r="E229" s="5">
        <f>IF(ISNA(VLOOKUP((ROW(E229)-15),'List of tables'!$A$4:$H$2136,7,FALSE))," ",VLOOKUP((ROW(E229)-15),'List of tables'!$A$4:$H$2136,7,FALSE))</f>
        <v>41927</v>
      </c>
      <c r="F229" s="6" t="s">
        <v>12</v>
      </c>
    </row>
    <row r="230" spans="1:6" ht="15">
      <c r="A230" s="30" t="str">
        <f>IF(ISNA(VLOOKUP((ROW(A230)-15),'List of tables'!$A$4:$H$2136,2,FALSE))," ",VLOOKUP((ROW(A230)-15),'List of tables'!$A$4:$H$2136,2,FALSE))</f>
        <v>CT0319</v>
      </c>
      <c r="B230" s="23" t="str">
        <f>IF(ISNA(VLOOKUP((ROW(B230)-15),'List of tables'!$A$4:$H$2136,3,FALSE))," ",VLOOKUP((ROW(B230)-15),'List of tables'!$A$4:$H$2136,3,FALSE))</f>
        <v>Age by ethnic group by general health by provision on unpaid care by sex</v>
      </c>
      <c r="C230" s="23" t="str">
        <f>IF(ISNA(VLOOKUP((ROW(C230)-15),'List of tables'!$A$4:$E$2137,5,FALSE))," ",VLOOKUP((ROW(C230)-15),'List of tables'!$A$4:$E$2137,5,FALSE))</f>
        <v>National to region</v>
      </c>
      <c r="D230" s="23" t="str">
        <f>IF(ISNA(VLOOKUP((ROW(D230)-15),'List of tables'!$A$4:$H$2136,6,FALSE))," ",VLOOKUP((ROW(D230)-15),'List of tables'!$A$4:$H$2136,6,FALSE))</f>
        <v>All usual residents</v>
      </c>
      <c r="E230" s="5">
        <f>IF(ISNA(VLOOKUP((ROW(E230)-15),'List of tables'!$A$4:$H$2136,7,FALSE))," ",VLOOKUP((ROW(E230)-15),'List of tables'!$A$4:$H$2136,7,FALSE))</f>
        <v>41984</v>
      </c>
      <c r="F230" s="6" t="s">
        <v>12</v>
      </c>
    </row>
    <row r="231" spans="1:6" ht="15">
      <c r="A231" s="30" t="str">
        <f>IF(ISNA(VLOOKUP((ROW(A231)-15),'List of tables'!$A$4:$H$2136,2,FALSE))," ",VLOOKUP((ROW(A231)-15),'List of tables'!$A$4:$H$2136,2,FALSE))</f>
        <v>CT0320</v>
      </c>
      <c r="B231" s="23" t="str">
        <f>IF(ISNA(VLOOKUP((ROW(B231)-15),'List of tables'!$A$4:$H$2136,3,FALSE))," ",VLOOKUP((ROW(B231)-15),'List of tables'!$A$4:$H$2136,3,FALSE))</f>
        <v>Age of Household Reference Person (HRP) by household composition by tenure by accommodation type (excluding caravans or other mobile or temporary structures) by number of bedrooms</v>
      </c>
      <c r="C231" s="23" t="str">
        <f>IF(ISNA(VLOOKUP((ROW(C231)-15),'List of tables'!$A$4:$E$2137,5,FALSE))," ",VLOOKUP((ROW(C231)-15),'List of tables'!$A$4:$E$2137,5,FALSE))</f>
        <v>National to Regions</v>
      </c>
      <c r="D231" s="23" t="str">
        <f>IF(ISNA(VLOOKUP((ROW(D231)-15),'List of tables'!$A$4:$H$2136,6,FALSE))," ",VLOOKUP((ROW(D231)-15),'List of tables'!$A$4:$H$2136,6,FALSE))</f>
        <v>All Household Reference Persons  aged 16 or over excluding the HRPs living in caravans or other mobile or temporary structures</v>
      </c>
      <c r="E231" s="5">
        <f>IF(ISNA(VLOOKUP((ROW(E231)-15),'List of tables'!$A$4:$H$2136,7,FALSE))," ",VLOOKUP((ROW(E231)-15),'List of tables'!$A$4:$H$2136,7,FALSE))</f>
        <v>41969</v>
      </c>
      <c r="F231" s="6" t="s">
        <v>12</v>
      </c>
    </row>
    <row r="232" spans="1:6" ht="15">
      <c r="A232" s="30" t="str">
        <f>IF(ISNA(VLOOKUP((ROW(A232)-15),'List of tables'!$A$4:$H$2136,2,FALSE))," ",VLOOKUP((ROW(A232)-15),'List of tables'!$A$4:$H$2136,2,FALSE))</f>
        <v>CT0321</v>
      </c>
      <c r="B232" s="23" t="str">
        <f>IF(ISNA(VLOOKUP((ROW(B232)-15),'List of tables'!$A$4:$H$2136,3,FALSE))," ",VLOOKUP((ROW(B232)-15),'List of tables'!$A$4:$H$2136,3,FALSE))</f>
        <v>Age by general health by sex</v>
      </c>
      <c r="C232" s="23" t="str">
        <f>IF(ISNA(VLOOKUP((ROW(C232)-15),'List of tables'!$A$4:$E$2137,5,FALSE))," ",VLOOKUP((ROW(C232)-15),'List of tables'!$A$4:$E$2137,5,FALSE))</f>
        <v>Postal sectors in England and Wales</v>
      </c>
      <c r="D232" s="23" t="str">
        <f>IF(ISNA(VLOOKUP((ROW(D232)-15),'List of tables'!$A$4:$H$2136,6,FALSE))," ",VLOOKUP((ROW(D232)-15),'List of tables'!$A$4:$H$2136,6,FALSE))</f>
        <v>All usual residents (threshold 276+ usual residents)</v>
      </c>
      <c r="E232" s="5">
        <f>IF(ISNA(VLOOKUP((ROW(E232)-15),'List of tables'!$A$4:$H$2136,7,FALSE))," ",VLOOKUP((ROW(E232)-15),'List of tables'!$A$4:$H$2136,7,FALSE))</f>
        <v>41971</v>
      </c>
      <c r="F232" s="6" t="s">
        <v>12</v>
      </c>
    </row>
    <row r="233" spans="1:6" ht="15">
      <c r="A233" s="30" t="str">
        <f>IF(ISNA(VLOOKUP((ROW(A233)-15),'List of tables'!$A$4:$H$2136,2,FALSE))," ",VLOOKUP((ROW(A233)-15),'List of tables'!$A$4:$H$2136,2,FALSE))</f>
        <v>CT0322</v>
      </c>
      <c r="B233" s="23" t="str">
        <f>IF(ISNA(VLOOKUP((ROW(B233)-15),'List of tables'!$A$4:$H$2136,3,FALSE))," ",VLOOKUP((ROW(B233)-15),'List of tables'!$A$4:$H$2136,3,FALSE))</f>
        <v>Age by long-term health problem or disability by sex</v>
      </c>
      <c r="C233" s="23" t="str">
        <f>IF(ISNA(VLOOKUP((ROW(C233)-15),'List of tables'!$A$4:$E$2137,5,FALSE))," ",VLOOKUP((ROW(C233)-15),'List of tables'!$A$4:$E$2137,5,FALSE))</f>
        <v>Postal sectors in England and Wales</v>
      </c>
      <c r="D233" s="23" t="str">
        <f>IF(ISNA(VLOOKUP((ROW(D233)-15),'List of tables'!$A$4:$H$2136,6,FALSE))," ",VLOOKUP((ROW(D233)-15),'List of tables'!$A$4:$H$2136,6,FALSE))</f>
        <v>All usual residents (threshold 276+ usual residents)</v>
      </c>
      <c r="E233" s="5">
        <f>IF(ISNA(VLOOKUP((ROW(E233)-15),'List of tables'!$A$4:$H$2136,7,FALSE))," ",VLOOKUP((ROW(E233)-15),'List of tables'!$A$4:$H$2136,7,FALSE))</f>
        <v>41971</v>
      </c>
      <c r="F233" s="6" t="s">
        <v>12</v>
      </c>
    </row>
    <row r="234" spans="1:6" ht="15">
      <c r="A234" s="30" t="str">
        <f>IF(ISNA(VLOOKUP((ROW(A234)-15),'List of tables'!$A$4:$H$2136,2,FALSE))," ",VLOOKUP((ROW(A234)-15),'List of tables'!$A$4:$H$2136,2,FALSE))</f>
        <v>CT0323</v>
      </c>
      <c r="B234" s="23" t="str">
        <f>IF(ISNA(VLOOKUP((ROW(B234)-15),'List of tables'!$A$4:$H$2136,3,FALSE))," ",VLOOKUP((ROW(B234)-15),'List of tables'!$A$4:$H$2136,3,FALSE))</f>
        <v>Accommodation type by number of bedrooms</v>
      </c>
      <c r="C234" s="23" t="str">
        <f>IF(ISNA(VLOOKUP((ROW(C234)-15),'List of tables'!$A$4:$E$2137,5,FALSE))," ",VLOOKUP((ROW(C234)-15),'List of tables'!$A$4:$E$2137,5,FALSE))</f>
        <v>Local authorities in West Sussex County (South East)</v>
      </c>
      <c r="D234" s="23" t="str">
        <f>IF(ISNA(VLOOKUP((ROW(D234)-15),'List of tables'!$A$4:$H$2136,6,FALSE))," ",VLOOKUP((ROW(D234)-15),'List of tables'!$A$4:$H$2136,6,FALSE))</f>
        <v>All usual residents in households (excluding caravans or other mobile or temporary structures)</v>
      </c>
      <c r="E234" s="5">
        <f>IF(ISNA(VLOOKUP((ROW(E234)-15),'List of tables'!$A$4:$H$2136,7,FALSE))," ",VLOOKUP((ROW(E234)-15),'List of tables'!$A$4:$H$2136,7,FALSE))</f>
        <v>41960</v>
      </c>
      <c r="F234" s="6" t="s">
        <v>12</v>
      </c>
    </row>
    <row r="235" spans="1:6" ht="15">
      <c r="A235" s="30" t="str">
        <f>IF(ISNA(VLOOKUP((ROW(A235)-15),'List of tables'!$A$4:$H$2136,2,FALSE))," ",VLOOKUP((ROW(A235)-15),'List of tables'!$A$4:$H$2136,2,FALSE))</f>
        <v>CT0324</v>
      </c>
      <c r="B235" s="23" t="str">
        <f>IF(ISNA(VLOOKUP((ROW(B235)-15),'List of tables'!$A$4:$H$2136,3,FALSE))," ",VLOOKUP((ROW(B235)-15),'List of tables'!$A$4:$H$2136,3,FALSE))</f>
        <v>Tenure by bespoke accommodation type by number of bedrooms by age</v>
      </c>
      <c r="C235" s="23" t="str">
        <f>IF(ISNA(VLOOKUP((ROW(C235)-15),'List of tables'!$A$4:$E$2137,5,FALSE))," ",VLOOKUP((ROW(C235)-15),'List of tables'!$A$4:$E$2137,5,FALSE))</f>
        <v>National to 2011 Census merged local authority</v>
      </c>
      <c r="D235" s="23" t="str">
        <f>IF(ISNA(VLOOKUP((ROW(D235)-15),'List of tables'!$A$4:$H$2136,6,FALSE))," ",VLOOKUP((ROW(D235)-15),'List of tables'!$A$4:$H$2136,6,FALSE))</f>
        <v>All usual residents living in wholly moving households (excluding caravans or other mobile or temporary structures) in unshared dwellings</v>
      </c>
      <c r="E235" s="5">
        <f>IF(ISNA(VLOOKUP((ROW(E235)-15),'List of tables'!$A$4:$H$2136,7,FALSE))," ",VLOOKUP((ROW(E235)-15),'List of tables'!$A$4:$H$2136,7,FALSE))</f>
        <v>41991</v>
      </c>
      <c r="F235" s="6" t="s">
        <v>12</v>
      </c>
    </row>
    <row r="236" spans="1:6" ht="15">
      <c r="A236" s="30" t="str">
        <f>IF(ISNA(VLOOKUP((ROW(A236)-15),'List of tables'!$A$4:$H$2136,2,FALSE))," ",VLOOKUP((ROW(A236)-15),'List of tables'!$A$4:$H$2136,2,FALSE))</f>
        <v>CT0325</v>
      </c>
      <c r="B236" s="23" t="str">
        <f>IF(ISNA(VLOOKUP((ROW(B236)-15),'List of tables'!$A$4:$H$2136,3,FALSE))," ",VLOOKUP((ROW(B236)-15),'List of tables'!$A$4:$H$2136,3,FALSE))</f>
        <v>Method of travel to work (2001 specification) by long-term health problem or disability</v>
      </c>
      <c r="C236" s="23" t="str">
        <f>IF(ISNA(VLOOKUP((ROW(C236)-15),'List of tables'!$A$4:$E$2137,5,FALSE))," ",VLOOKUP((ROW(C236)-15),'List of tables'!$A$4:$E$2137,5,FALSE))</f>
        <v>National to 2011 Census merged local authorities</v>
      </c>
      <c r="D236" s="23" t="str">
        <f>IF(ISNA(VLOOKUP((ROW(D236)-15),'List of tables'!$A$4:$H$2136,6,FALSE))," ",VLOOKUP((ROW(D236)-15),'List of tables'!$A$4:$H$2136,6,FALSE))</f>
        <v>All usual residents aged 16 to 74</v>
      </c>
      <c r="E236" s="5">
        <f>IF(ISNA(VLOOKUP((ROW(E236)-15),'List of tables'!$A$4:$H$2136,7,FALSE))," ",VLOOKUP((ROW(E236)-15),'List of tables'!$A$4:$H$2136,7,FALSE))</f>
        <v>41956</v>
      </c>
      <c r="F236" s="6" t="s">
        <v>12</v>
      </c>
    </row>
    <row r="237" spans="1:6" ht="15">
      <c r="A237" s="30" t="str">
        <f>IF(ISNA(VLOOKUP((ROW(A237)-15),'List of tables'!$A$4:$H$2136,2,FALSE))," ",VLOOKUP((ROW(A237)-15),'List of tables'!$A$4:$H$2136,2,FALSE))</f>
        <v>CT0329</v>
      </c>
      <c r="B237" s="23" t="str">
        <f>IF(ISNA(VLOOKUP((ROW(B237)-15),'List of tables'!$A$4:$H$2136,3,FALSE))," ",VLOOKUP((ROW(B237)-15),'List of tables'!$A$4:$H$2136,3,FALSE))</f>
        <v>Highest level of qualification by year of arrival in the UK by sex by main language</v>
      </c>
      <c r="C237" s="23" t="str">
        <f>IF(ISNA(VLOOKUP((ROW(C237)-15),'List of tables'!$A$4:$E$2137,5,FALSE))," ",VLOOKUP((ROW(C237)-15),'List of tables'!$A$4:$E$2137,5,FALSE))</f>
        <v>England and Wales</v>
      </c>
      <c r="D237" s="23" t="str">
        <f>IF(ISNA(VLOOKUP((ROW(D237)-15),'List of tables'!$A$4:$H$2136,6,FALSE))," ",VLOOKUP((ROW(D237)-15),'List of tables'!$A$4:$H$2136,6,FALSE))</f>
        <v>All usual residents aged 16 or over born in Latvia</v>
      </c>
      <c r="E237" s="5">
        <f>IF(ISNA(VLOOKUP((ROW(E237)-15),'List of tables'!$A$4:$H$2136,7,FALSE))," ",VLOOKUP((ROW(E237)-15),'List of tables'!$A$4:$H$2136,7,FALSE))</f>
        <v>41942</v>
      </c>
      <c r="F237" s="6" t="s">
        <v>12</v>
      </c>
    </row>
    <row r="238" spans="1:6" ht="15">
      <c r="A238" s="30" t="str">
        <f>IF(ISNA(VLOOKUP((ROW(A238)-15),'List of tables'!$A$4:$H$2136,2,FALSE))," ",VLOOKUP((ROW(A238)-15),'List of tables'!$A$4:$H$2136,2,FALSE))</f>
        <v>CT0330</v>
      </c>
      <c r="B238" s="23" t="str">
        <f>IF(ISNA(VLOOKUP((ROW(B238)-15),'List of tables'!$A$4:$H$2136,3,FALSE))," ",VLOOKUP((ROW(B238)-15),'List of tables'!$A$4:$H$2136,3,FALSE))</f>
        <v>Highest level of qualification by year of arrival in the UK by sex by main language</v>
      </c>
      <c r="C238" s="23" t="str">
        <f>IF(ISNA(VLOOKUP((ROW(C238)-15),'List of tables'!$A$4:$E$2137,5,FALSE))," ",VLOOKUP((ROW(C238)-15),'List of tables'!$A$4:$E$2137,5,FALSE))</f>
        <v>England and Wales</v>
      </c>
      <c r="D238" s="23" t="str">
        <f>IF(ISNA(VLOOKUP((ROW(D238)-15),'List of tables'!$A$4:$H$2136,6,FALSE))," ",VLOOKUP((ROW(D238)-15),'List of tables'!$A$4:$H$2136,6,FALSE))</f>
        <v>All usual residents aged 16 or over born outside the UK and hold a Latvian passport</v>
      </c>
      <c r="E238" s="5">
        <f>IF(ISNA(VLOOKUP((ROW(E238)-15),'List of tables'!$A$4:$H$2136,7,FALSE))," ",VLOOKUP((ROW(E238)-15),'List of tables'!$A$4:$H$2136,7,FALSE))</f>
        <v>41942</v>
      </c>
      <c r="F238" s="6" t="s">
        <v>12</v>
      </c>
    </row>
    <row r="239" spans="1:6" ht="15">
      <c r="A239" s="30" t="str">
        <f>IF(ISNA(VLOOKUP((ROW(A239)-15),'List of tables'!$A$4:$H$2136,2,FALSE))," ",VLOOKUP((ROW(A239)-15),'List of tables'!$A$4:$H$2136,2,FALSE))</f>
        <v>CT0331</v>
      </c>
      <c r="B239" s="23" t="str">
        <f>IF(ISNA(VLOOKUP((ROW(B239)-15),'List of tables'!$A$4:$H$2136,3,FALSE))," ",VLOOKUP((ROW(B239)-15),'List of tables'!$A$4:$H$2136,3,FALSE))</f>
        <v>Economic activity by main language by sex</v>
      </c>
      <c r="C239" s="23" t="str">
        <f>IF(ISNA(VLOOKUP((ROW(C239)-15),'List of tables'!$A$4:$E$2137,5,FALSE))," ",VLOOKUP((ROW(C239)-15),'List of tables'!$A$4:$E$2137,5,FALSE))</f>
        <v>England and Wales</v>
      </c>
      <c r="D239" s="23" t="str">
        <f>IF(ISNA(VLOOKUP((ROW(D239)-15),'List of tables'!$A$4:$H$2136,6,FALSE))," ",VLOOKUP((ROW(D239)-15),'List of tables'!$A$4:$H$2136,6,FALSE))</f>
        <v>All usual residents aged 16 or over born in Latvia</v>
      </c>
      <c r="E239" s="5">
        <f>IF(ISNA(VLOOKUP((ROW(E239)-15),'List of tables'!$A$4:$H$2136,7,FALSE))," ",VLOOKUP((ROW(E239)-15),'List of tables'!$A$4:$H$2136,7,FALSE))</f>
        <v>41942</v>
      </c>
      <c r="F239" s="6" t="s">
        <v>12</v>
      </c>
    </row>
    <row r="240" spans="1:6" ht="15">
      <c r="A240" s="30" t="str">
        <f>IF(ISNA(VLOOKUP((ROW(A240)-15),'List of tables'!$A$4:$H$2136,2,FALSE))," ",VLOOKUP((ROW(A240)-15),'List of tables'!$A$4:$H$2136,2,FALSE))</f>
        <v>CT0332</v>
      </c>
      <c r="B240" s="23" t="str">
        <f>IF(ISNA(VLOOKUP((ROW(B240)-15),'List of tables'!$A$4:$H$2136,3,FALSE))," ",VLOOKUP((ROW(B240)-15),'List of tables'!$A$4:$H$2136,3,FALSE))</f>
        <v>Economic activity by main language by sex</v>
      </c>
      <c r="C240" s="23" t="str">
        <f>IF(ISNA(VLOOKUP((ROW(C240)-15),'List of tables'!$A$4:$E$2137,5,FALSE))," ",VLOOKUP((ROW(C240)-15),'List of tables'!$A$4:$E$2137,5,FALSE))</f>
        <v>England and Wales</v>
      </c>
      <c r="D240" s="23" t="str">
        <f>IF(ISNA(VLOOKUP((ROW(D240)-15),'List of tables'!$A$4:$H$2136,6,FALSE))," ",VLOOKUP((ROW(D240)-15),'List of tables'!$A$4:$H$2136,6,FALSE))</f>
        <v>All usual residents aged 16 or over who hold a Latvian passport</v>
      </c>
      <c r="E240" s="5">
        <f>IF(ISNA(VLOOKUP((ROW(E240)-15),'List of tables'!$A$4:$H$2136,7,FALSE))," ",VLOOKUP((ROW(E240)-15),'List of tables'!$A$4:$H$2136,7,FALSE))</f>
        <v>41942</v>
      </c>
      <c r="F240" s="6" t="s">
        <v>12</v>
      </c>
    </row>
    <row r="241" spans="1:6" ht="15">
      <c r="A241" s="30" t="str">
        <f>IF(ISNA(VLOOKUP((ROW(A241)-15),'List of tables'!$A$4:$H$2136,2,FALSE))," ",VLOOKUP((ROW(A241)-15),'List of tables'!$A$4:$H$2136,2,FALSE))</f>
        <v>CT0333</v>
      </c>
      <c r="B241" s="23" t="str">
        <f>IF(ISNA(VLOOKUP((ROW(B241)-15),'List of tables'!$A$4:$H$2136,3,FALSE))," ",VLOOKUP((ROW(B241)-15),'List of tables'!$A$4:$H$2136,3,FALSE))</f>
        <v>Highest level of qualification by sex occupation (2 digits) by main language by year of arrival in the UK</v>
      </c>
      <c r="C241" s="23" t="str">
        <f>IF(ISNA(VLOOKUP((ROW(C241)-15),'List of tables'!$A$4:$E$2137,5,FALSE))," ",VLOOKUP((ROW(C241)-15),'List of tables'!$A$4:$E$2137,5,FALSE))</f>
        <v>England and Wales</v>
      </c>
      <c r="D241" s="23" t="str">
        <f>IF(ISNA(VLOOKUP((ROW(D241)-15),'List of tables'!$A$4:$H$2136,6,FALSE))," ",VLOOKUP((ROW(D241)-15),'List of tables'!$A$4:$H$2136,6,FALSE))</f>
        <v>All usual residents aged 16 or over born in Latvia in employment the week before the Census</v>
      </c>
      <c r="E241" s="5">
        <f>IF(ISNA(VLOOKUP((ROW(E241)-15),'List of tables'!$A$4:$H$2136,7,FALSE))," ",VLOOKUP((ROW(E241)-15),'List of tables'!$A$4:$H$2136,7,FALSE))</f>
        <v>41942</v>
      </c>
      <c r="F241" s="6" t="s">
        <v>12</v>
      </c>
    </row>
    <row r="242" spans="1:6" ht="15">
      <c r="A242" s="30" t="str">
        <f>IF(ISNA(VLOOKUP((ROW(A242)-15),'List of tables'!$A$4:$H$2136,2,FALSE))," ",VLOOKUP((ROW(A242)-15),'List of tables'!$A$4:$H$2136,2,FALSE))</f>
        <v>CT0334</v>
      </c>
      <c r="B242" s="23" t="str">
        <f>IF(ISNA(VLOOKUP((ROW(B242)-15),'List of tables'!$A$4:$H$2136,3,FALSE))," ",VLOOKUP((ROW(B242)-15),'List of tables'!$A$4:$H$2136,3,FALSE))</f>
        <v>Sex by industry (1 digit)</v>
      </c>
      <c r="C242" s="23" t="str">
        <f>IF(ISNA(VLOOKUP((ROW(C242)-15),'List of tables'!$A$4:$E$2137,5,FALSE))," ",VLOOKUP((ROW(C242)-15),'List of tables'!$A$4:$E$2137,5,FALSE))</f>
        <v>National to LA</v>
      </c>
      <c r="D242" s="23" t="str">
        <f>IF(ISNA(VLOOKUP((ROW(D242)-15),'List of tables'!$A$4:$H$2136,6,FALSE))," ",VLOOKUP((ROW(D242)-15),'List of tables'!$A$4:$H$2136,6,FALSE))</f>
        <v>All usual residents aged 16 to 64 born in Poland in employment the week before the Census</v>
      </c>
      <c r="E242" s="5">
        <f>IF(ISNA(VLOOKUP((ROW(E242)-15),'List of tables'!$A$4:$H$2136,7,FALSE))," ",VLOOKUP((ROW(E242)-15),'List of tables'!$A$4:$H$2136,7,FALSE))</f>
        <v>42012</v>
      </c>
      <c r="F242" s="6" t="s">
        <v>12</v>
      </c>
    </row>
    <row r="243" spans="1:6" ht="15">
      <c r="A243" s="30" t="str">
        <f>IF(ISNA(VLOOKUP((ROW(A243)-15),'List of tables'!$A$4:$H$2136,2,FALSE))," ",VLOOKUP((ROW(A243)-15),'List of tables'!$A$4:$H$2136,2,FALSE))</f>
        <v>CT0335</v>
      </c>
      <c r="B243" s="23" t="str">
        <f>IF(ISNA(VLOOKUP((ROW(B243)-15),'List of tables'!$A$4:$H$2136,3,FALSE))," ",VLOOKUP((ROW(B243)-15),'List of tables'!$A$4:$H$2136,3,FALSE))</f>
        <v>Accommodation type by number of bedrooms</v>
      </c>
      <c r="C243" s="23" t="str">
        <f>IF(ISNA(VLOOKUP((ROW(C243)-15),'List of tables'!$A$4:$E$2137,5,FALSE))," ",VLOOKUP((ROW(C243)-15),'List of tables'!$A$4:$E$2137,5,FALSE))</f>
        <v>Parishes in West Sussex County (South East)</v>
      </c>
      <c r="D243" s="23" t="str">
        <f>IF(ISNA(VLOOKUP((ROW(D243)-15),'List of tables'!$A$4:$H$2136,6,FALSE))," ",VLOOKUP((ROW(D243)-15),'List of tables'!$A$4:$H$2136,6,FALSE))</f>
        <v>All usual residents in households (excluding caravans or other mobile or temporary structures)</v>
      </c>
      <c r="E243" s="5">
        <f>IF(ISNA(VLOOKUP((ROW(E243)-15),'List of tables'!$A$4:$H$2136,7,FALSE))," ",VLOOKUP((ROW(E243)-15),'List of tables'!$A$4:$H$2136,7,FALSE))</f>
        <v>41960</v>
      </c>
      <c r="F243" s="6" t="s">
        <v>12</v>
      </c>
    </row>
    <row r="244" spans="1:6" ht="15">
      <c r="A244" s="30" t="str">
        <f>IF(ISNA(VLOOKUP((ROW(A244)-15),'List of tables'!$A$4:$H$2136,2,FALSE))," ",VLOOKUP((ROW(A244)-15),'List of tables'!$A$4:$H$2136,2,FALSE))</f>
        <v>CT0336</v>
      </c>
      <c r="B244" s="23" t="str">
        <f>IF(ISNA(VLOOKUP((ROW(B244)-15),'List of tables'!$A$4:$H$2136,3,FALSE))," ",VLOOKUP((ROW(B244)-15),'List of tables'!$A$4:$H$2136,3,FALSE))</f>
        <v>Age</v>
      </c>
      <c r="C244" s="23" t="str">
        <f>IF(ISNA(VLOOKUP((ROW(C244)-15),'List of tables'!$A$4:$E$2137,5,FALSE))," ",VLOOKUP((ROW(C244)-15),'List of tables'!$A$4:$E$2137,5,FALSE))</f>
        <v>England; East of England; Peterborough Parliamentary Constituency</v>
      </c>
      <c r="D244" s="23" t="str">
        <f>IF(ISNA(VLOOKUP((ROW(D244)-15),'List of tables'!$A$4:$H$2136,6,FALSE))," ",VLOOKUP((ROW(D244)-15),'List of tables'!$A$4:$H$2136,6,FALSE))</f>
        <v>All usual residents aged 65 or over living in a one person household</v>
      </c>
      <c r="E244" s="5">
        <f>IF(ISNA(VLOOKUP((ROW(E244)-15),'List of tables'!$A$4:$H$2136,7,FALSE))," ",VLOOKUP((ROW(E244)-15),'List of tables'!$A$4:$H$2136,7,FALSE))</f>
        <v>41933</v>
      </c>
      <c r="F244" s="6" t="s">
        <v>12</v>
      </c>
    </row>
    <row r="245" spans="1:6" ht="15">
      <c r="A245" s="30" t="str">
        <f>IF(ISNA(VLOOKUP((ROW(A245)-15),'List of tables'!$A$4:$H$2136,2,FALSE))," ",VLOOKUP((ROW(A245)-15),'List of tables'!$A$4:$H$2136,2,FALSE))</f>
        <v>CT0337</v>
      </c>
      <c r="B245" s="23" t="str">
        <f>IF(ISNA(VLOOKUP((ROW(B245)-15),'List of tables'!$A$4:$H$2136,3,FALSE))," ",VLOOKUP((ROW(B245)-15),'List of tables'!$A$4:$H$2136,3,FALSE))</f>
        <v xml:space="preserve">Age by age of arrival in UK by ethnic group </v>
      </c>
      <c r="C245" s="23" t="str">
        <f>IF(ISNA(VLOOKUP((ROW(C245)-15),'List of tables'!$A$4:$E$2137,5,FALSE))," ",VLOOKUP((ROW(C245)-15),'List of tables'!$A$4:$E$2137,5,FALSE))</f>
        <v>Tower Hamlets, Newham, Hackney and City of London combined</v>
      </c>
      <c r="D245" s="23" t="str">
        <f>IF(ISNA(VLOOKUP((ROW(D245)-15),'List of tables'!$A$4:$H$2136,6,FALSE))," ",VLOOKUP((ROW(D245)-15),'List of tables'!$A$4:$H$2136,6,FALSE))</f>
        <v>All usual residents</v>
      </c>
      <c r="E245" s="5">
        <f>IF(ISNA(VLOOKUP((ROW(E245)-15),'List of tables'!$A$4:$H$2136,7,FALSE))," ",VLOOKUP((ROW(E245)-15),'List of tables'!$A$4:$H$2136,7,FALSE))</f>
        <v>42027</v>
      </c>
      <c r="F245" s="6" t="s">
        <v>12</v>
      </c>
    </row>
    <row r="246" spans="1:6" ht="15">
      <c r="A246" s="30" t="str">
        <f>IF(ISNA(VLOOKUP((ROW(A246)-15),'List of tables'!$A$4:$H$2136,2,FALSE))," ",VLOOKUP((ROW(A246)-15),'List of tables'!$A$4:$H$2136,2,FALSE))</f>
        <v>CT0338</v>
      </c>
      <c r="B246" s="23" t="str">
        <f>IF(ISNA(VLOOKUP((ROW(B246)-15),'List of tables'!$A$4:$H$2136,3,FALSE))," ",VLOOKUP((ROW(B246)-15),'List of tables'!$A$4:$H$2136,3,FALSE))</f>
        <v xml:space="preserve">Sex by age </v>
      </c>
      <c r="C246" s="23" t="str">
        <f>IF(ISNA(VLOOKUP((ROW(C246)-15),'List of tables'!$A$4:$E$2137,5,FALSE))," ",VLOOKUP((ROW(C246)-15),'List of tables'!$A$4:$E$2137,5,FALSE))</f>
        <v xml:space="preserve">England and Wales, South East region, local authorities in Kent county, Medway UA </v>
      </c>
      <c r="D246" s="23" t="str">
        <f>IF(ISNA(VLOOKUP((ROW(D246)-15),'List of tables'!$A$4:$H$2136,6,FALSE))," ",VLOOKUP((ROW(D246)-15),'List of tables'!$A$4:$H$2136,6,FALSE))</f>
        <v>All usual residents aged 16 or over economically active</v>
      </c>
      <c r="E246" s="5">
        <f>IF(ISNA(VLOOKUP((ROW(E246)-15),'List of tables'!$A$4:$H$2136,7,FALSE))," ",VLOOKUP((ROW(E246)-15),'List of tables'!$A$4:$H$2136,7,FALSE))</f>
        <v>41953</v>
      </c>
      <c r="F246" s="6" t="s">
        <v>12</v>
      </c>
    </row>
    <row r="247" spans="1:6" ht="15">
      <c r="A247" s="30" t="str">
        <f>IF(ISNA(VLOOKUP((ROW(A247)-15),'List of tables'!$A$4:$H$2136,2,FALSE))," ",VLOOKUP((ROW(A247)-15),'List of tables'!$A$4:$H$2136,2,FALSE))</f>
        <v>CT0339</v>
      </c>
      <c r="B247" s="23" t="str">
        <f>IF(ISNA(VLOOKUP((ROW(B247)-15),'List of tables'!$A$4:$H$2136,3,FALSE))," ",VLOOKUP((ROW(B247)-15),'List of tables'!$A$4:$H$2136,3,FALSE))</f>
        <v>Tenure by accommodation type by number of bedrooms</v>
      </c>
      <c r="C247" s="23" t="str">
        <f>IF(ISNA(VLOOKUP((ROW(C247)-15),'List of tables'!$A$4:$E$2137,5,FALSE))," ",VLOOKUP((ROW(C247)-15),'List of tables'!$A$4:$E$2137,5,FALSE))</f>
        <v>National to 2011 Census merged local authority</v>
      </c>
      <c r="D247" s="23" t="str">
        <f>IF(ISNA(VLOOKUP((ROW(D247)-15),'List of tables'!$A$4:$H$2136,6,FALSE))," ",VLOOKUP((ROW(D247)-15),'List of tables'!$A$4:$H$2136,6,FALSE))</f>
        <v>Wholly moving households (excluding caravans or other mobile or temporary structures) in unshared dwellings</v>
      </c>
      <c r="E247" s="5">
        <f>IF(ISNA(VLOOKUP((ROW(E247)-15),'List of tables'!$A$4:$H$2136,7,FALSE))," ",VLOOKUP((ROW(E247)-15),'List of tables'!$A$4:$H$2136,7,FALSE))</f>
        <v>41991</v>
      </c>
      <c r="F247" s="6" t="s">
        <v>12</v>
      </c>
    </row>
    <row r="248" spans="1:6" ht="15">
      <c r="A248" s="30" t="str">
        <f>IF(ISNA(VLOOKUP((ROW(A248)-15),'List of tables'!$A$4:$H$2136,2,FALSE))," ",VLOOKUP((ROW(A248)-15),'List of tables'!$A$4:$H$2136,2,FALSE))</f>
        <v>CT0340</v>
      </c>
      <c r="B248" s="23" t="str">
        <f>IF(ISNA(VLOOKUP((ROW(B248)-15),'List of tables'!$A$4:$H$2136,3,FALSE))," ",VLOOKUP((ROW(B248)-15),'List of tables'!$A$4:$H$2136,3,FALSE))</f>
        <v>Ability to speak Welsh by ethnic group by age</v>
      </c>
      <c r="C248" s="23" t="str">
        <f>IF(ISNA(VLOOKUP((ROW(C248)-15),'List of tables'!$A$4:$E$2137,5,FALSE))," ",VLOOKUP((ROW(C248)-15),'List of tables'!$A$4:$E$2137,5,FALSE))</f>
        <v>Wales to unitary authority</v>
      </c>
      <c r="D248" s="23" t="str">
        <f>IF(ISNA(VLOOKUP((ROW(D248)-15),'List of tables'!$A$4:$H$2136,6,FALSE))," ",VLOOKUP((ROW(D248)-15),'List of tables'!$A$4:$H$2136,6,FALSE))</f>
        <v>All usual residents aged 3 or over in Wales</v>
      </c>
      <c r="E248" s="5">
        <f>IF(ISNA(VLOOKUP((ROW(E248)-15),'List of tables'!$A$4:$H$2136,7,FALSE))," ",VLOOKUP((ROW(E248)-15),'List of tables'!$A$4:$H$2136,7,FALSE))</f>
        <v>41955</v>
      </c>
      <c r="F248" s="6" t="s">
        <v>12</v>
      </c>
    </row>
    <row r="249" spans="1:6" ht="15">
      <c r="A249" s="30" t="str">
        <f>IF(ISNA(VLOOKUP((ROW(A249)-15),'List of tables'!$A$4:$H$2136,2,FALSE))," ",VLOOKUP((ROW(A249)-15),'List of tables'!$A$4:$H$2136,2,FALSE))</f>
        <v>CT0341</v>
      </c>
      <c r="B249" s="23" t="str">
        <f>IF(ISNA(VLOOKUP((ROW(B249)-15),'List of tables'!$A$4:$H$2136,3,FALSE))," ",VLOOKUP((ROW(B249)-15),'List of tables'!$A$4:$H$2136,3,FALSE))</f>
        <v>Religion by ethnic group by main language</v>
      </c>
      <c r="C249" s="23" t="str">
        <f>IF(ISNA(VLOOKUP((ROW(C249)-15),'List of tables'!$A$4:$E$2137,5,FALSE))," ",VLOOKUP((ROW(C249)-15),'List of tables'!$A$4:$E$2137,5,FALSE))</f>
        <v>England and Wales</v>
      </c>
      <c r="D249" s="23" t="str">
        <f>IF(ISNA(VLOOKUP((ROW(D249)-15),'List of tables'!$A$4:$H$2136,6,FALSE))," ",VLOOKUP((ROW(D249)-15),'List of tables'!$A$4:$H$2136,6,FALSE))</f>
        <v>All usual residents aged 3 or over</v>
      </c>
      <c r="E249" s="5">
        <f>IF(ISNA(VLOOKUP((ROW(E249)-15),'List of tables'!$A$4:$H$2136,7,FALSE))," ",VLOOKUP((ROW(E249)-15),'List of tables'!$A$4:$H$2136,7,FALSE))</f>
        <v>42061</v>
      </c>
      <c r="F249" s="6" t="s">
        <v>12</v>
      </c>
    </row>
    <row r="250" spans="1:6" ht="15">
      <c r="A250" s="30" t="str">
        <f>IF(ISNA(VLOOKUP((ROW(A250)-15),'List of tables'!$A$4:$H$2136,2,FALSE))," ",VLOOKUP((ROW(A250)-15),'List of tables'!$A$4:$H$2136,2,FALSE))</f>
        <v>CT0342</v>
      </c>
      <c r="B250" s="23" t="str">
        <f>IF(ISNA(VLOOKUP((ROW(B250)-15),'List of tables'!$A$4:$H$2136,3,FALSE))," ",VLOOKUP((ROW(B250)-15),'List of tables'!$A$4:$H$2136,3,FALSE))</f>
        <v>Age by family status by living arrangements</v>
      </c>
      <c r="C250" s="23" t="str">
        <f>IF(ISNA(VLOOKUP((ROW(C250)-15),'List of tables'!$A$4:$E$2137,5,FALSE))," ",VLOOKUP((ROW(C250)-15),'List of tables'!$A$4:$E$2137,5,FALSE))</f>
        <v>England and Wales, Regions, London Boroughs</v>
      </c>
      <c r="D250" s="23" t="str">
        <f>IF(ISNA(VLOOKUP((ROW(D250)-15),'List of tables'!$A$4:$H$2136,6,FALSE))," ",VLOOKUP((ROW(D250)-15),'List of tables'!$A$4:$H$2136,6,FALSE))</f>
        <v>All usual residents in households</v>
      </c>
      <c r="E250" s="5">
        <f>IF(ISNA(VLOOKUP((ROW(E250)-15),'List of tables'!$A$4:$H$2136,7,FALSE))," ",VLOOKUP((ROW(E250)-15),'List of tables'!$A$4:$H$2136,7,FALSE))</f>
        <v>42061</v>
      </c>
      <c r="F250" s="6" t="s">
        <v>12</v>
      </c>
    </row>
    <row r="251" spans="1:6" ht="15">
      <c r="A251" s="30" t="str">
        <f>IF(ISNA(VLOOKUP((ROW(A251)-15),'List of tables'!$A$4:$H$2136,2,FALSE))," ",VLOOKUP((ROW(A251)-15),'List of tables'!$A$4:$H$2136,2,FALSE))</f>
        <v>CT0345</v>
      </c>
      <c r="B251" s="23" t="str">
        <f>IF(ISNA(VLOOKUP((ROW(B251)-15),'List of tables'!$A$4:$H$2136,3,FALSE))," ",VLOOKUP((ROW(B251)-15),'List of tables'!$A$4:$H$2136,3,FALSE))</f>
        <v>Age of Household Reference Person (HRP) by household composition by tenure by accommodation type (excluding caravans or other mobile or temporary structures) by number of bedrooms</v>
      </c>
      <c r="C251" s="23" t="str">
        <f>IF(ISNA(VLOOKUP((ROW(C251)-15),'List of tables'!$A$4:$E$2137,5,FALSE))," ",VLOOKUP((ROW(C251)-15),'List of tables'!$A$4:$E$2137,5,FALSE))</f>
        <v>National to 2011 Census merged local authorities</v>
      </c>
      <c r="D251" s="23" t="str">
        <f>IF(ISNA(VLOOKUP((ROW(D251)-15),'List of tables'!$A$4:$H$2136,6,FALSE))," ",VLOOKUP((ROW(D251)-15),'List of tables'!$A$4:$H$2136,6,FALSE))</f>
        <v>All Household Reference Persons aged 16 or over excluding the HRPs living in caravans or other mobile or temporary structures</v>
      </c>
      <c r="E251" s="5">
        <f>IF(ISNA(VLOOKUP((ROW(E251)-15),'List of tables'!$A$4:$H$2136,7,FALSE))," ",VLOOKUP((ROW(E251)-15),'List of tables'!$A$4:$H$2136,7,FALSE))</f>
        <v>41969</v>
      </c>
      <c r="F251" s="6" t="s">
        <v>12</v>
      </c>
    </row>
    <row r="252" spans="1:6" ht="15">
      <c r="A252" s="30" t="str">
        <f>IF(ISNA(VLOOKUP((ROW(A252)-15),'List of tables'!$A$4:$H$2136,2,FALSE))," ",VLOOKUP((ROW(A252)-15),'List of tables'!$A$4:$H$2136,2,FALSE))</f>
        <v>CT0346</v>
      </c>
      <c r="B252" s="23" t="str">
        <f>IF(ISNA(VLOOKUP((ROW(B252)-15),'List of tables'!$A$4:$H$2136,3,FALSE))," ",VLOOKUP((ROW(B252)-15),'List of tables'!$A$4:$H$2136,3,FALSE))</f>
        <v>Sex by age by ethnic group by year of arrival</v>
      </c>
      <c r="C252" s="23" t="str">
        <f>IF(ISNA(VLOOKUP((ROW(C252)-15),'List of tables'!$A$4:$E$2137,5,FALSE))," ",VLOOKUP((ROW(C252)-15),'List of tables'!$A$4:$E$2137,5,FALSE))</f>
        <v>England and Wales and London region</v>
      </c>
      <c r="D252" s="23" t="str">
        <f>IF(ISNA(VLOOKUP((ROW(D252)-15),'List of tables'!$A$4:$H$2136,6,FALSE))," ",VLOOKUP((ROW(D252)-15),'List of tables'!$A$4:$H$2136,6,FALSE))</f>
        <v>All usual residents aged 20 or over born in France</v>
      </c>
      <c r="E252" s="5">
        <f>IF(ISNA(VLOOKUP((ROW(E252)-15),'List of tables'!$A$4:$H$2136,7,FALSE))," ",VLOOKUP((ROW(E252)-15),'List of tables'!$A$4:$H$2136,7,FALSE))</f>
        <v>42048</v>
      </c>
      <c r="F252" s="6" t="s">
        <v>12</v>
      </c>
    </row>
    <row r="253" spans="1:6" ht="15">
      <c r="A253" s="30" t="str">
        <f>IF(ISNA(VLOOKUP((ROW(A253)-15),'List of tables'!$A$4:$H$2136,2,FALSE))," ",VLOOKUP((ROW(A253)-15),'List of tables'!$A$4:$H$2136,2,FALSE))</f>
        <v>CT0347</v>
      </c>
      <c r="B253" s="23" t="str">
        <f>IF(ISNA(VLOOKUP((ROW(B253)-15),'List of tables'!$A$4:$H$2136,3,FALSE))," ",VLOOKUP((ROW(B253)-15),'List of tables'!$A$4:$H$2136,3,FALSE))</f>
        <v>Sex by occupation (4 digits)</v>
      </c>
      <c r="C253" s="23" t="str">
        <f>IF(ISNA(VLOOKUP((ROW(C253)-15),'List of tables'!$A$4:$E$2137,5,FALSE))," ",VLOOKUP((ROW(C253)-15),'List of tables'!$A$4:$E$2137,5,FALSE))</f>
        <v>National to MSOA</v>
      </c>
      <c r="D253" s="23" t="str">
        <f>IF(ISNA(VLOOKUP((ROW(D253)-15),'List of tables'!$A$4:$H$2136,6,FALSE))," ",VLOOKUP((ROW(D253)-15),'List of tables'!$A$4:$H$2136,6,FALSE))</f>
        <v xml:space="preserve">All usual residents aged 16 or over in employment the week the before the Census </v>
      </c>
      <c r="E253" s="5">
        <f>IF(ISNA(VLOOKUP((ROW(E253)-15),'List of tables'!$A$4:$H$2136,7,FALSE))," ",VLOOKUP((ROW(E253)-15),'List of tables'!$A$4:$H$2136,7,FALSE))</f>
        <v>42034</v>
      </c>
      <c r="F253" s="6" t="s">
        <v>12</v>
      </c>
    </row>
    <row r="254" spans="1:6" ht="15" hidden="1">
      <c r="A254" s="30">
        <f>IF(ISNA(VLOOKUP((ROW(A254)-15),'List of tables'!$A$4:$H$2136,2,FALSE))," ",VLOOKUP((ROW(A254)-15),'List of tables'!$A$4:$H$2136,2,FALSE))</f>
        <v>0</v>
      </c>
      <c r="B254" s="23">
        <f>IF(ISNA(VLOOKUP((ROW(B254)-15),'List of tables'!$A$4:$H$2136,3,FALSE))," ",VLOOKUP((ROW(B254)-15),'List of tables'!$A$4:$H$2136,3,FALSE))</f>
        <v>0</v>
      </c>
      <c r="C254" s="23">
        <f>IF(ISNA(VLOOKUP((ROW(C254)-15),'List of tables'!$A$4:$E$2137,5,FALSE))," ",VLOOKUP((ROW(C254)-15),'List of tables'!$A$4:$E$2137,5,FALSE))</f>
        <v>0</v>
      </c>
      <c r="D254" s="23">
        <f>IF(ISNA(VLOOKUP((ROW(D254)-15),'List of tables'!$A$4:$H$2136,6,FALSE))," ",VLOOKUP((ROW(D254)-15),'List of tables'!$A$4:$H$2136,6,FALSE))</f>
        <v>0</v>
      </c>
      <c r="E254" s="5">
        <f>IF(ISNA(VLOOKUP((ROW(E254)-15),'List of tables'!$A$4:$H$2136,7,FALSE))," ",VLOOKUP((ROW(E254)-15),'List of tables'!$A$4:$H$2136,7,FALSE))</f>
        <v>0</v>
      </c>
      <c r="F254" s="6" t="s">
        <v>12</v>
      </c>
    </row>
    <row r="255" spans="1:6" ht="15" hidden="1">
      <c r="A255" s="30">
        <f>IF(ISNA(VLOOKUP((ROW(A255)-15),'List of tables'!$A$4:$H$2136,2,FALSE))," ",VLOOKUP((ROW(A255)-15),'List of tables'!$A$4:$H$2136,2,FALSE))</f>
        <v>0</v>
      </c>
      <c r="B255" s="23">
        <f>IF(ISNA(VLOOKUP((ROW(B255)-15),'List of tables'!$A$4:$H$2136,3,FALSE))," ",VLOOKUP((ROW(B255)-15),'List of tables'!$A$4:$H$2136,3,FALSE))</f>
        <v>0</v>
      </c>
      <c r="C255" s="23">
        <f>IF(ISNA(VLOOKUP((ROW(C255)-15),'List of tables'!$A$4:$E$2137,5,FALSE))," ",VLOOKUP((ROW(C255)-15),'List of tables'!$A$4:$E$2137,5,FALSE))</f>
        <v>0</v>
      </c>
      <c r="D255" s="23">
        <f>IF(ISNA(VLOOKUP((ROW(D255)-15),'List of tables'!$A$4:$H$2136,6,FALSE))," ",VLOOKUP((ROW(D255)-15),'List of tables'!$A$4:$H$2136,6,FALSE))</f>
        <v>0</v>
      </c>
      <c r="E255" s="5">
        <f>IF(ISNA(VLOOKUP((ROW(E255)-15),'List of tables'!$A$4:$H$2136,7,FALSE))," ",VLOOKUP((ROW(E255)-15),'List of tables'!$A$4:$H$2136,7,FALSE))</f>
        <v>0</v>
      </c>
      <c r="F255" s="6" t="s">
        <v>12</v>
      </c>
    </row>
    <row r="256" spans="1:6" ht="15">
      <c r="A256" s="30" t="str">
        <f>IF(ISNA(VLOOKUP((ROW(A256)-15),'List of tables'!$A$4:$H$2136,2,FALSE))," ",VLOOKUP((ROW(A256)-15),'List of tables'!$A$4:$H$2136,2,FALSE))</f>
        <v>CT0348</v>
      </c>
      <c r="B256" s="23" t="str">
        <f>IF(ISNA(VLOOKUP((ROW(B256)-15),'List of tables'!$A$4:$H$2136,3,FALSE))," ",VLOOKUP((ROW(B256)-15),'List of tables'!$A$4:$H$2136,3,FALSE))</f>
        <v>Sex by age by ethnic group by marital and civil partnership status</v>
      </c>
      <c r="C256" s="23" t="str">
        <f>IF(ISNA(VLOOKUP((ROW(C256)-15),'List of tables'!$A$4:$E$2137,5,FALSE))," ",VLOOKUP((ROW(C256)-15),'List of tables'!$A$4:$E$2137,5,FALSE))</f>
        <v>England and Wales and London region</v>
      </c>
      <c r="D256" s="23" t="str">
        <f>IF(ISNA(VLOOKUP((ROW(D256)-15),'List of tables'!$A$4:$H$2136,6,FALSE))," ",VLOOKUP((ROW(D256)-15),'List of tables'!$A$4:$H$2136,6,FALSE))</f>
        <v>All usual residents aged 20 or over born in France</v>
      </c>
      <c r="E256" s="5">
        <f>IF(ISNA(VLOOKUP((ROW(E256)-15),'List of tables'!$A$4:$H$2136,7,FALSE))," ",VLOOKUP((ROW(E256)-15),'List of tables'!$A$4:$H$2136,7,FALSE))</f>
        <v>42048</v>
      </c>
      <c r="F256" s="6" t="s">
        <v>12</v>
      </c>
    </row>
    <row r="257" spans="1:6" ht="15">
      <c r="A257" s="30" t="str">
        <f>IF(ISNA(VLOOKUP((ROW(A257)-15),'List of tables'!$A$4:$H$2136,2,FALSE))," ",VLOOKUP((ROW(A257)-15),'List of tables'!$A$4:$H$2136,2,FALSE))</f>
        <v>CT0349</v>
      </c>
      <c r="B257" s="23" t="str">
        <f>IF(ISNA(VLOOKUP((ROW(B257)-15),'List of tables'!$A$4:$H$2136,3,FALSE))," ",VLOOKUP((ROW(B257)-15),'List of tables'!$A$4:$H$2136,3,FALSE))</f>
        <v>Country of birth of the household reference person (HRP) by tenure</v>
      </c>
      <c r="C257" s="23" t="str">
        <f>IF(ISNA(VLOOKUP((ROW(C257)-15),'List of tables'!$A$4:$E$2137,5,FALSE))," ",VLOOKUP((ROW(C257)-15),'List of tables'!$A$4:$E$2137,5,FALSE))</f>
        <v>Royal borough of Greenwich (London region)</v>
      </c>
      <c r="D257" s="23" t="str">
        <f>IF(ISNA(VLOOKUP((ROW(D257)-15),'List of tables'!$A$4:$H$2136,6,FALSE))," ",VLOOKUP((ROW(D257)-15),'List of tables'!$A$4:$H$2136,6,FALSE))</f>
        <v>All Household Reference Persons aged 16 or over (threshold 10+ HRPs)</v>
      </c>
      <c r="E257" s="5">
        <f>IF(ISNA(VLOOKUP((ROW(E257)-15),'List of tables'!$A$4:$H$2136,7,FALSE))," ",VLOOKUP((ROW(E257)-15),'List of tables'!$A$4:$H$2136,7,FALSE))</f>
        <v>41960</v>
      </c>
      <c r="F257" s="6" t="s">
        <v>12</v>
      </c>
    </row>
    <row r="258" spans="1:6" ht="15">
      <c r="A258" s="30" t="str">
        <f>IF(ISNA(VLOOKUP((ROW(A258)-15),'List of tables'!$A$4:$H$2136,2,FALSE))," ",VLOOKUP((ROW(A258)-15),'List of tables'!$A$4:$H$2136,2,FALSE))</f>
        <v>CT0350</v>
      </c>
      <c r="B258" s="23" t="str">
        <f>IF(ISNA(VLOOKUP((ROW(B258)-15),'List of tables'!$A$4:$H$2136,3,FALSE))," ",VLOOKUP((ROW(B258)-15),'List of tables'!$A$4:$H$2136,3,FALSE))</f>
        <v>Country of birth of the household reference person (HRP) by household composition</v>
      </c>
      <c r="C258" s="23" t="str">
        <f>IF(ISNA(VLOOKUP((ROW(C258)-15),'List of tables'!$A$4:$E$2137,5,FALSE))," ",VLOOKUP((ROW(C258)-15),'List of tables'!$A$4:$E$2137,5,FALSE))</f>
        <v>Royal borough of Greenwich (London region)</v>
      </c>
      <c r="D258" s="23" t="str">
        <f>IF(ISNA(VLOOKUP((ROW(D258)-15),'List of tables'!$A$4:$H$2136,6,FALSE))," ",VLOOKUP((ROW(D258)-15),'List of tables'!$A$4:$H$2136,6,FALSE))</f>
        <v>All Household Reference Persons aged 16 or over (threshold 10+ HRPs)</v>
      </c>
      <c r="E258" s="5">
        <f>IF(ISNA(VLOOKUP((ROW(E258)-15),'List of tables'!$A$4:$H$2136,7,FALSE))," ",VLOOKUP((ROW(E258)-15),'List of tables'!$A$4:$H$2136,7,FALSE))</f>
        <v>41960</v>
      </c>
      <c r="F258" s="6" t="s">
        <v>12</v>
      </c>
    </row>
    <row r="259" spans="1:6" ht="15">
      <c r="A259" s="30" t="str">
        <f>IF(ISNA(VLOOKUP((ROW(A259)-15),'List of tables'!$A$4:$H$2136,2,FALSE))," ",VLOOKUP((ROW(A259)-15),'List of tables'!$A$4:$H$2136,2,FALSE))</f>
        <v>CT0351</v>
      </c>
      <c r="B259" s="23" t="str">
        <f>IF(ISNA(VLOOKUP((ROW(B259)-15),'List of tables'!$A$4:$H$2136,3,FALSE))," ",VLOOKUP((ROW(B259)-15),'List of tables'!$A$4:$H$2136,3,FALSE))</f>
        <v>Country of birth of the household reference person (HRP) by central heating and occupancy rating (rooms and bedrooms)</v>
      </c>
      <c r="C259" s="23" t="str">
        <f>IF(ISNA(VLOOKUP((ROW(C259)-15),'List of tables'!$A$4:$E$2137,5,FALSE))," ",VLOOKUP((ROW(C259)-15),'List of tables'!$A$4:$E$2137,5,FALSE))</f>
        <v>Royal borough of Greenwich (London region)</v>
      </c>
      <c r="D259" s="23" t="str">
        <f>IF(ISNA(VLOOKUP((ROW(D259)-15),'List of tables'!$A$4:$H$2136,6,FALSE))," ",VLOOKUP((ROW(D259)-15),'List of tables'!$A$4:$H$2136,6,FALSE))</f>
        <v>All Household Reference Persons aged 16 or over (threshold 10+ HRPs)</v>
      </c>
      <c r="E259" s="5">
        <f>IF(ISNA(VLOOKUP((ROW(E259)-15),'List of tables'!$A$4:$H$2136,7,FALSE))," ",VLOOKUP((ROW(E259)-15),'List of tables'!$A$4:$H$2136,7,FALSE))</f>
        <v>41960</v>
      </c>
      <c r="F259" s="6" t="s">
        <v>12</v>
      </c>
    </row>
    <row r="260" spans="1:6" ht="15">
      <c r="A260" s="30" t="str">
        <f>IF(ISNA(VLOOKUP((ROW(A260)-15),'List of tables'!$A$4:$H$2136,2,FALSE))," ",VLOOKUP((ROW(A260)-15),'List of tables'!$A$4:$H$2136,2,FALSE))</f>
        <v>CT0352</v>
      </c>
      <c r="B260" s="23" t="str">
        <f>IF(ISNA(VLOOKUP((ROW(B260)-15),'List of tables'!$A$4:$H$2136,3,FALSE))," ",VLOOKUP((ROW(B260)-15),'List of tables'!$A$4:$H$2136,3,FALSE))</f>
        <v>Qualifications gained (foreign qualifications only) by year of arrival in the UK by sex by main language</v>
      </c>
      <c r="C260" s="23" t="str">
        <f>IF(ISNA(VLOOKUP((ROW(C260)-15),'List of tables'!$A$4:$E$2137,5,FALSE))," ",VLOOKUP((ROW(C260)-15),'List of tables'!$A$4:$E$2137,5,FALSE))</f>
        <v>England and Wales</v>
      </c>
      <c r="D260" s="23" t="str">
        <f>IF(ISNA(VLOOKUP((ROW(D260)-15),'List of tables'!$A$4:$H$2136,6,FALSE))," ",VLOOKUP((ROW(D260)-15),'List of tables'!$A$4:$H$2136,6,FALSE))</f>
        <v>All usual residents aged 16 or over born in Latvia who have foreign qualification(s) and no other qualifications</v>
      </c>
      <c r="E260" s="5">
        <f>IF(ISNA(VLOOKUP((ROW(E260)-15),'List of tables'!$A$4:$H$2136,7,FALSE))," ",VLOOKUP((ROW(E260)-15),'List of tables'!$A$4:$H$2136,7,FALSE))</f>
        <v>42045</v>
      </c>
      <c r="F260" s="6" t="s">
        <v>12</v>
      </c>
    </row>
    <row r="261" spans="1:6" ht="15">
      <c r="A261" s="30" t="str">
        <f>IF(ISNA(VLOOKUP((ROW(A261)-15),'List of tables'!$A$4:$H$2136,2,FALSE))," ",VLOOKUP((ROW(A261)-15),'List of tables'!$A$4:$H$2136,2,FALSE))</f>
        <v>CT0353</v>
      </c>
      <c r="B261" s="23" t="str">
        <f>IF(ISNA(VLOOKUP((ROW(B261)-15),'List of tables'!$A$4:$H$2136,3,FALSE))," ",VLOOKUP((ROW(B261)-15),'List of tables'!$A$4:$H$2136,3,FALSE))</f>
        <v>Religion by age by sex by highest educational attainment (ISCED)</v>
      </c>
      <c r="C261" s="23" t="str">
        <f>IF(ISNA(VLOOKUP((ROW(C261)-15),'List of tables'!$A$4:$E$2137,5,FALSE))," ",VLOOKUP((ROW(C261)-15),'List of tables'!$A$4:$E$2137,5,FALSE))</f>
        <v>National to country</v>
      </c>
      <c r="D261" s="23" t="str">
        <f>IF(ISNA(VLOOKUP((ROW(D261)-15),'List of tables'!$A$4:$H$2136,6,FALSE))," ",VLOOKUP((ROW(D261)-15),'List of tables'!$A$4:$H$2136,6,FALSE))</f>
        <v>All usual residents aged 16 or over</v>
      </c>
      <c r="E261" s="5">
        <f>IF(ISNA(VLOOKUP((ROW(E261)-15),'List of tables'!$A$4:$H$2136,7,FALSE))," ",VLOOKUP((ROW(E261)-15),'List of tables'!$A$4:$H$2136,7,FALSE))</f>
        <v>42016</v>
      </c>
      <c r="F261" s="6" t="s">
        <v>12</v>
      </c>
    </row>
    <row r="262" spans="1:6" ht="15">
      <c r="A262" s="30" t="str">
        <f>IF(ISNA(VLOOKUP((ROW(A262)-15),'List of tables'!$A$4:$H$2136,2,FALSE))," ",VLOOKUP((ROW(A262)-15),'List of tables'!$A$4:$H$2136,2,FALSE))</f>
        <v>CT0354</v>
      </c>
      <c r="B262" s="23" t="str">
        <f>IF(ISNA(VLOOKUP((ROW(B262)-15),'List of tables'!$A$4:$H$2136,3,FALSE))," ",VLOOKUP((ROW(B262)-15),'List of tables'!$A$4:$H$2136,3,FALSE))</f>
        <v>Origin and destination of migrants into London (wards) by age by sex</v>
      </c>
      <c r="C262" s="23" t="str">
        <f>IF(ISNA(VLOOKUP((ROW(C262)-15),'List of tables'!$A$4:$E$2137,5,FALSE))," ",VLOOKUP((ROW(C262)-15),'List of tables'!$A$4:$E$2137,5,FALSE))</f>
        <v>Area of origin: Anywhere in the UK (excluding move within the same ward); Area of destination: London wards and the City of London (borough)</v>
      </c>
      <c r="D262" s="23" t="str">
        <f>IF(ISNA(VLOOKUP((ROW(D262)-15),'List of tables'!$A$4:$H$2136,6,FALSE))," ",VLOOKUP((ROW(D262)-15),'List of tables'!$A$4:$H$2136,6,FALSE))</f>
        <v>All usual residents who moved in to the London wards the year before the Census</v>
      </c>
      <c r="E262" s="5">
        <f>IF(ISNA(VLOOKUP((ROW(E262)-15),'List of tables'!$A$4:$H$2136,7,FALSE))," ",VLOOKUP((ROW(E262)-15),'List of tables'!$A$4:$H$2136,7,FALSE))</f>
        <v>42010</v>
      </c>
      <c r="F262" s="6" t="s">
        <v>12</v>
      </c>
    </row>
    <row r="263" spans="1:6" ht="15">
      <c r="A263" s="30" t="str">
        <f>IF(ISNA(VLOOKUP((ROW(A263)-15),'List of tables'!$A$4:$H$2136,2,FALSE))," ",VLOOKUP((ROW(A263)-15),'List of tables'!$A$4:$H$2136,2,FALSE))</f>
        <v>CT0355</v>
      </c>
      <c r="B263" s="23" t="str">
        <f>IF(ISNA(VLOOKUP((ROW(B263)-15),'List of tables'!$A$4:$H$2136,3,FALSE))," ",VLOOKUP((ROW(B263)-15),'List of tables'!$A$4:$H$2136,3,FALSE))</f>
        <v>Occupation (4 digits)</v>
      </c>
      <c r="C263" s="23" t="str">
        <f>IF(ISNA(VLOOKUP((ROW(C263)-15),'List of tables'!$A$4:$E$2137,5,FALSE))," ",VLOOKUP((ROW(C263)-15),'List of tables'!$A$4:$E$2137,5,FALSE))</f>
        <v>LSOAs in Bournemouth UA,  Poole UA, North Dorset, East Dorset, West Dorset,  Christchurch, Purbeck and Weymouth &amp; Portland</v>
      </c>
      <c r="D263" s="23" t="str">
        <f>IF(ISNA(VLOOKUP((ROW(D263)-15),'List of tables'!$A$4:$H$2136,6,FALSE))," ",VLOOKUP((ROW(D263)-15),'List of tables'!$A$4:$H$2136,6,FALSE))</f>
        <v>All usual residents aged 16 or over in employment the week the before the Census</v>
      </c>
      <c r="E263" s="5">
        <f>IF(ISNA(VLOOKUP((ROW(E263)-15),'List of tables'!$A$4:$H$2136,7,FALSE))," ",VLOOKUP((ROW(E263)-15),'List of tables'!$A$4:$H$2136,7,FALSE))</f>
        <v>42034</v>
      </c>
      <c r="F263" s="6" t="s">
        <v>12</v>
      </c>
    </row>
    <row r="264" spans="1:6" ht="15">
      <c r="A264" s="30" t="str">
        <f>IF(ISNA(VLOOKUP((ROW(A264)-15),'List of tables'!$A$4:$H$2136,2,FALSE))," ",VLOOKUP((ROW(A264)-15),'List of tables'!$A$4:$H$2136,2,FALSE))</f>
        <v>CT0356</v>
      </c>
      <c r="B264" s="23" t="str">
        <f>IF(ISNA(VLOOKUP((ROW(B264)-15),'List of tables'!$A$4:$H$2136,3,FALSE))," ",VLOOKUP((ROW(B264)-15),'List of tables'!$A$4:$H$2136,3,FALSE))</f>
        <v>Origin and destination of migrants out of London (wards) by age by sex</v>
      </c>
      <c r="C264" s="23" t="str">
        <f>IF(ISNA(VLOOKUP((ROW(C264)-15),'List of tables'!$A$4:$E$2137,5,FALSE))," ",VLOOKUP((ROW(C264)-15),'List of tables'!$A$4:$E$2137,5,FALSE))</f>
        <v>Area of origin: London wards and the City of London (borough); Area of destination: Anywhere in the UK (excluding move within the same ward)</v>
      </c>
      <c r="D264" s="23" t="str">
        <f>IF(ISNA(VLOOKUP((ROW(D264)-15),'List of tables'!$A$4:$H$2136,6,FALSE))," ",VLOOKUP((ROW(D264)-15),'List of tables'!$A$4:$H$2136,6,FALSE))</f>
        <v>All usual residents who moved out of the London wards the year before the Census</v>
      </c>
      <c r="E264" s="5">
        <f>IF(ISNA(VLOOKUP((ROW(E264)-15),'List of tables'!$A$4:$H$2136,7,FALSE))," ",VLOOKUP((ROW(E264)-15),'List of tables'!$A$4:$H$2136,7,FALSE))</f>
        <v>42010</v>
      </c>
      <c r="F264" s="6" t="s">
        <v>12</v>
      </c>
    </row>
    <row r="265" spans="1:6" ht="15">
      <c r="A265" s="30" t="str">
        <f>IF(ISNA(VLOOKUP((ROW(A265)-15),'List of tables'!$A$4:$H$2136,2,FALSE))," ",VLOOKUP((ROW(A265)-15),'List of tables'!$A$4:$H$2136,2,FALSE))</f>
        <v>CT0357</v>
      </c>
      <c r="B265" s="23" t="str">
        <f>IF(ISNA(VLOOKUP((ROW(B265)-15),'List of tables'!$A$4:$H$2136,3,FALSE))," ",VLOOKUP((ROW(B265)-15),'List of tables'!$A$4:$H$2136,3,FALSE))</f>
        <v>Highest level of qualification by year of arrival in the UK by sex by main language</v>
      </c>
      <c r="C265" s="23" t="str">
        <f>IF(ISNA(VLOOKUP((ROW(C265)-15),'List of tables'!$A$4:$E$2137,5,FALSE))," ",VLOOKUP((ROW(C265)-15),'List of tables'!$A$4:$E$2137,5,FALSE))</f>
        <v>England and Wales</v>
      </c>
      <c r="D265" s="23" t="str">
        <f>IF(ISNA(VLOOKUP((ROW(D265)-15),'List of tables'!$A$4:$H$2136,6,FALSE))," ",VLOOKUP((ROW(D265)-15),'List of tables'!$A$4:$H$2136,6,FALSE))</f>
        <v>All usual residents aged 16 or over born in Latvia</v>
      </c>
      <c r="E265" s="5">
        <f>IF(ISNA(VLOOKUP((ROW(E265)-15),'List of tables'!$A$4:$H$2136,7,FALSE))," ",VLOOKUP((ROW(E265)-15),'List of tables'!$A$4:$H$2136,7,FALSE))</f>
        <v>42045</v>
      </c>
      <c r="F265" s="6" t="s">
        <v>12</v>
      </c>
    </row>
    <row r="266" spans="1:6" ht="15">
      <c r="A266" s="30" t="str">
        <f>IF(ISNA(VLOOKUP((ROW(A266)-15),'List of tables'!$A$4:$H$2136,2,FALSE))," ",VLOOKUP((ROW(A266)-15),'List of tables'!$A$4:$H$2136,2,FALSE))</f>
        <v>CT0358</v>
      </c>
      <c r="B266" s="23" t="str">
        <f>IF(ISNA(VLOOKUP((ROW(B266)-15),'List of tables'!$A$4:$H$2136,3,FALSE))," ",VLOOKUP((ROW(B266)-15),'List of tables'!$A$4:$H$2136,3,FALSE))</f>
        <v>Sex by age by ethnic group by highest level of qualification</v>
      </c>
      <c r="C266" s="23" t="str">
        <f>IF(ISNA(VLOOKUP((ROW(C266)-15),'List of tables'!$A$4:$E$2137,5,FALSE))," ",VLOOKUP((ROW(C266)-15),'List of tables'!$A$4:$E$2137,5,FALSE))</f>
        <v>England and Wales and London region</v>
      </c>
      <c r="D266" s="23" t="str">
        <f>IF(ISNA(VLOOKUP((ROW(D266)-15),'List of tables'!$A$4:$H$2136,6,FALSE))," ",VLOOKUP((ROW(D266)-15),'List of tables'!$A$4:$H$2136,6,FALSE))</f>
        <v>All usual residents aged 20 or over born in France</v>
      </c>
      <c r="E266" s="5">
        <f>IF(ISNA(VLOOKUP((ROW(E266)-15),'List of tables'!$A$4:$H$2136,7,FALSE))," ",VLOOKUP((ROW(E266)-15),'List of tables'!$A$4:$H$2136,7,FALSE))</f>
        <v>42048</v>
      </c>
      <c r="F266" s="6" t="s">
        <v>12</v>
      </c>
    </row>
    <row r="267" spans="1:6" ht="15">
      <c r="A267" s="30" t="str">
        <f>IF(ISNA(VLOOKUP((ROW(A267)-15),'List of tables'!$A$4:$H$2136,2,FALSE))," ",VLOOKUP((ROW(A267)-15),'List of tables'!$A$4:$H$2136,2,FALSE))</f>
        <v>CT0359</v>
      </c>
      <c r="B267" s="23" t="str">
        <f>IF(ISNA(VLOOKUP((ROW(B267)-15),'List of tables'!$A$4:$H$2136,3,FALSE))," ",VLOOKUP((ROW(B267)-15),'List of tables'!$A$4:$H$2136,3,FALSE))</f>
        <v>Sex by age by ethnic group by occupation (1 digit)</v>
      </c>
      <c r="C267" s="23" t="str">
        <f>IF(ISNA(VLOOKUP((ROW(C267)-15),'List of tables'!$A$4:$E$2137,5,FALSE))," ",VLOOKUP((ROW(C267)-15),'List of tables'!$A$4:$E$2137,5,FALSE))</f>
        <v>England and Wales and London region</v>
      </c>
      <c r="D267" s="23" t="str">
        <f>IF(ISNA(VLOOKUP((ROW(D267)-15),'List of tables'!$A$4:$H$2136,6,FALSE))," ",VLOOKUP((ROW(D267)-15),'List of tables'!$A$4:$H$2136,6,FALSE))</f>
        <v>All usual residents aged 16 or over born in French Guiana, Martinique, Guadeloupe in employment the week before the Census</v>
      </c>
      <c r="E267" s="5">
        <f>IF(ISNA(VLOOKUP((ROW(E267)-15),'List of tables'!$A$4:$H$2136,7,FALSE))," ",VLOOKUP((ROW(E267)-15),'List of tables'!$A$4:$H$2136,7,FALSE))</f>
        <v>42048</v>
      </c>
      <c r="F267" s="6" t="s">
        <v>12</v>
      </c>
    </row>
    <row r="268" spans="1:6" ht="15">
      <c r="A268" s="30" t="str">
        <f>IF(ISNA(VLOOKUP((ROW(A268)-15),'List of tables'!$A$4:$H$2136,2,FALSE))," ",VLOOKUP((ROW(A268)-15),'List of tables'!$A$4:$H$2136,2,FALSE))</f>
        <v>CT0360</v>
      </c>
      <c r="B268" s="23" t="str">
        <f>IF(ISNA(VLOOKUP((ROW(B268)-15),'List of tables'!$A$4:$H$2136,3,FALSE))," ",VLOOKUP((ROW(B268)-15),'List of tables'!$A$4:$H$2136,3,FALSE))</f>
        <v>Sex by age by ethnic group by highest level of qualification</v>
      </c>
      <c r="C268" s="23" t="str">
        <f>IF(ISNA(VLOOKUP((ROW(C268)-15),'List of tables'!$A$4:$E$2137,5,FALSE))," ",VLOOKUP((ROW(C268)-15),'List of tables'!$A$4:$E$2137,5,FALSE))</f>
        <v>England and Wales and London region</v>
      </c>
      <c r="D268" s="23" t="str">
        <f>IF(ISNA(VLOOKUP((ROW(D268)-15),'List of tables'!$A$4:$H$2136,6,FALSE))," ",VLOOKUP((ROW(D268)-15),'List of tables'!$A$4:$H$2136,6,FALSE))</f>
        <v>All usual residents aged 20 or over born in French Guiana, Martinique, Guadeloupe</v>
      </c>
      <c r="E268" s="5">
        <f>IF(ISNA(VLOOKUP((ROW(E268)-15),'List of tables'!$A$4:$H$2136,7,FALSE))," ",VLOOKUP((ROW(E268)-15),'List of tables'!$A$4:$H$2136,7,FALSE))</f>
        <v>42048</v>
      </c>
      <c r="F268" s="6" t="s">
        <v>12</v>
      </c>
    </row>
    <row r="269" spans="1:6" ht="15">
      <c r="A269" s="30" t="str">
        <f>IF(ISNA(VLOOKUP((ROW(A269)-15),'List of tables'!$A$4:$H$2136,2,FALSE))," ",VLOOKUP((ROW(A269)-15),'List of tables'!$A$4:$H$2136,2,FALSE))</f>
        <v>CT0361</v>
      </c>
      <c r="B269" s="23" t="str">
        <f>IF(ISNA(VLOOKUP((ROW(B269)-15),'List of tables'!$A$4:$H$2136,3,FALSE))," ",VLOOKUP((ROW(B269)-15),'List of tables'!$A$4:$H$2136,3,FALSE))</f>
        <v>Accommodation type (excluding caravans or other mobile or temporary structures) by tenure by number of rooms by car or van availability</v>
      </c>
      <c r="C269" s="23" t="str">
        <f>IF(ISNA(VLOOKUP((ROW(C269)-15),'List of tables'!$A$4:$E$2137,5,FALSE))," ",VLOOKUP((ROW(C269)-15),'List of tables'!$A$4:$E$2137,5,FALSE))</f>
        <v>Bespoke geography: 27 selected output areas</v>
      </c>
      <c r="D269" s="23" t="str">
        <f>IF(ISNA(VLOOKUP((ROW(D269)-15),'List of tables'!$A$4:$H$2136,6,FALSE))," ",VLOOKUP((ROW(D269)-15),'List of tables'!$A$4:$H$2136,6,FALSE))</f>
        <v>All households (excluding caravans or other mobile or temporary structures)</v>
      </c>
      <c r="E269" s="5">
        <f>IF(ISNA(VLOOKUP((ROW(E269)-15),'List of tables'!$A$4:$H$2136,7,FALSE))," ",VLOOKUP((ROW(E269)-15),'List of tables'!$A$4:$H$2136,7,FALSE))</f>
        <v>41988</v>
      </c>
      <c r="F269" s="6" t="s">
        <v>12</v>
      </c>
    </row>
    <row r="270" spans="1:6" ht="15">
      <c r="A270" s="30" t="str">
        <f>IF(ISNA(VLOOKUP((ROW(A270)-15),'List of tables'!$A$4:$H$2136,2,FALSE))," ",VLOOKUP((ROW(A270)-15),'List of tables'!$A$4:$H$2136,2,FALSE))</f>
        <v>CT0362</v>
      </c>
      <c r="B270" s="23" t="str">
        <f>IF(ISNA(VLOOKUP((ROW(B270)-15),'List of tables'!$A$4:$H$2136,3,FALSE))," ",VLOOKUP((ROW(B270)-15),'List of tables'!$A$4:$H$2136,3,FALSE))</f>
        <v>Economic activity</v>
      </c>
      <c r="C270" s="23" t="str">
        <f>IF(ISNA(VLOOKUP((ROW(C270)-15),'List of tables'!$A$4:$E$2137,5,FALSE))," ",VLOOKUP((ROW(C270)-15),'List of tables'!$A$4:$E$2137,5,FALSE))</f>
        <v>National to MSOA</v>
      </c>
      <c r="D270" s="23" t="str">
        <f>IF(ISNA(VLOOKUP((ROW(D270)-15),'List of tables'!$A$4:$H$2136,6,FALSE))," ",VLOOKUP((ROW(D270)-15),'List of tables'!$A$4:$H$2136,6,FALSE))</f>
        <v>All usual residents aged 16 or over with occupation carpenter (code 5315)</v>
      </c>
      <c r="E270" s="5">
        <f>IF(ISNA(VLOOKUP((ROW(E270)-15),'List of tables'!$A$4:$H$2136,7,FALSE))," ",VLOOKUP((ROW(E270)-15),'List of tables'!$A$4:$H$2136,7,FALSE))</f>
        <v>41991</v>
      </c>
      <c r="F270" s="6" t="s">
        <v>12</v>
      </c>
    </row>
    <row r="271" spans="1:6" ht="15">
      <c r="A271" s="30" t="str">
        <f>IF(ISNA(VLOOKUP((ROW(A271)-15),'List of tables'!$A$4:$H$2136,2,FALSE))," ",VLOOKUP((ROW(A271)-15),'List of tables'!$A$4:$H$2136,2,FALSE))</f>
        <v>CT0363</v>
      </c>
      <c r="B271" s="23" t="str">
        <f>IF(ISNA(VLOOKUP((ROW(B271)-15),'List of tables'!$A$4:$H$2136,3,FALSE))," ",VLOOKUP((ROW(B271)-15),'List of tables'!$A$4:$H$2136,3,FALSE))</f>
        <v>Age by year of arrival in the UK by sex by ethnic group (Baltic States/Other write-in responses)</v>
      </c>
      <c r="C271" s="23" t="str">
        <f>IF(ISNA(VLOOKUP((ROW(C271)-15),'List of tables'!$A$4:$E$2137,5,FALSE))," ",VLOOKUP((ROW(C271)-15),'List of tables'!$A$4:$E$2137,5,FALSE))</f>
        <v>England and Wales</v>
      </c>
      <c r="D271" s="23" t="str">
        <f>IF(ISNA(VLOOKUP((ROW(D271)-15),'List of tables'!$A$4:$H$2136,6,FALSE))," ",VLOOKUP((ROW(D271)-15),'List of tables'!$A$4:$H$2136,6,FALSE))</f>
        <v>All usual residents born in Latvia</v>
      </c>
      <c r="E271" s="5" t="str">
        <f>IF(ISNA(VLOOKUP((ROW(E271)-15),'List of tables'!$A$4:$H$2136,7,FALSE))," ",VLOOKUP((ROW(E271)-15),'List of tables'!$A$4:$H$2136,7,FALSE))</f>
        <v>10/02/15</v>
      </c>
      <c r="F271" s="6" t="s">
        <v>12</v>
      </c>
    </row>
    <row r="272" spans="1:6" ht="15">
      <c r="A272" s="30" t="str">
        <f>IF(ISNA(VLOOKUP((ROW(A272)-15),'List of tables'!$A$4:$H$2136,2,FALSE))," ",VLOOKUP((ROW(A272)-15),'List of tables'!$A$4:$H$2136,2,FALSE))</f>
        <v>CT0364</v>
      </c>
      <c r="B272" s="23" t="str">
        <f>IF(ISNA(VLOOKUP((ROW(B272)-15),'List of tables'!$A$4:$H$2136,3,FALSE))," ",VLOOKUP((ROW(B272)-15),'List of tables'!$A$4:$H$2136,3,FALSE))</f>
        <v>Tenure by number of bedrooms</v>
      </c>
      <c r="C272" s="23" t="str">
        <f>IF(ISNA(VLOOKUP((ROW(C272)-15),'List of tables'!$A$4:$E$2137,5,FALSE))," ",VLOOKUP((ROW(C272)-15),'List of tables'!$A$4:$E$2137,5,FALSE))</f>
        <v>Total of 37 selected Output areas in the London region</v>
      </c>
      <c r="D272" s="23" t="str">
        <f>IF(ISNA(VLOOKUP((ROW(D272)-15),'List of tables'!$A$4:$H$2136,6,FALSE))," ",VLOOKUP((ROW(D272)-15),'List of tables'!$A$4:$H$2136,6,FALSE))</f>
        <v>All households</v>
      </c>
      <c r="E272" s="5">
        <f>IF(ISNA(VLOOKUP((ROW(E272)-15),'List of tables'!$A$4:$H$2136,7,FALSE))," ",VLOOKUP((ROW(E272)-15),'List of tables'!$A$4:$H$2136,7,FALSE))</f>
        <v>42046</v>
      </c>
      <c r="F272" s="6" t="s">
        <v>12</v>
      </c>
    </row>
    <row r="273" spans="1:6" ht="15">
      <c r="A273" s="30" t="str">
        <f>IF(ISNA(VLOOKUP((ROW(A273)-15),'List of tables'!$A$4:$H$2136,2,FALSE))," ",VLOOKUP((ROW(A273)-15),'List of tables'!$A$4:$H$2136,2,FALSE))</f>
        <v>CT0365</v>
      </c>
      <c r="B273" s="23" t="str">
        <f>IF(ISNA(VLOOKUP((ROW(B273)-15),'List of tables'!$A$4:$H$2136,3,FALSE))," ",VLOOKUP((ROW(B273)-15),'List of tables'!$A$4:$H$2136,3,FALSE))</f>
        <v>Ethnic group of father (where father present) by age of mother by ethnic group of mother by ethnic group of infant (aged 0)</v>
      </c>
      <c r="C273" s="23" t="str">
        <f>IF(ISNA(VLOOKUP((ROW(C273)-15),'List of tables'!$A$4:$E$2137,5,FALSE))," ",VLOOKUP((ROW(C273)-15),'List of tables'!$A$4:$E$2137,5,FALSE))</f>
        <v>London region</v>
      </c>
      <c r="D273" s="23" t="str">
        <f>IF(ISNA(VLOOKUP((ROW(D273)-15),'List of tables'!$A$4:$H$2136,6,FALSE))," ",VLOOKUP((ROW(D273)-15),'List of tables'!$A$4:$H$2136,6,FALSE))</f>
        <v>All infants (aged 0) living in households with mother present</v>
      </c>
      <c r="E273" s="5">
        <f>IF(ISNA(VLOOKUP((ROW(E273)-15),'List of tables'!$A$4:$H$2136,7,FALSE))," ",VLOOKUP((ROW(E273)-15),'List of tables'!$A$4:$H$2136,7,FALSE))</f>
        <v>42123</v>
      </c>
      <c r="F273" s="6" t="s">
        <v>12</v>
      </c>
    </row>
    <row r="274" spans="1:6" ht="15">
      <c r="A274" s="30" t="str">
        <f>IF(ISNA(VLOOKUP((ROW(A274)-15),'List of tables'!$A$4:$H$2136,2,FALSE))," ",VLOOKUP((ROW(A274)-15),'List of tables'!$A$4:$H$2136,2,FALSE))</f>
        <v>CT0366</v>
      </c>
      <c r="B274" s="23" t="str">
        <f>IF(ISNA(VLOOKUP((ROW(B274)-15),'List of tables'!$A$4:$H$2136,3,FALSE))," ",VLOOKUP((ROW(B274)-15),'List of tables'!$A$4:$H$2136,3,FALSE))</f>
        <v>Age by tenure by number of bedrooms</v>
      </c>
      <c r="C274" s="23" t="str">
        <f>IF(ISNA(VLOOKUP((ROW(C274)-15),'List of tables'!$A$4:$E$2137,5,FALSE))," ",VLOOKUP((ROW(C274)-15),'List of tables'!$A$4:$E$2137,5,FALSE))</f>
        <v>London region, Inner London, London borough of Wandsworth, rest of Inner London, Outer London</v>
      </c>
      <c r="D274" s="23" t="str">
        <f>IF(ISNA(VLOOKUP((ROW(D274)-15),'List of tables'!$A$4:$H$2136,6,FALSE))," ",VLOOKUP((ROW(D274)-15),'List of tables'!$A$4:$H$2136,6,FALSE))</f>
        <v>All usual residents in households</v>
      </c>
      <c r="E274" s="5">
        <f>IF(ISNA(VLOOKUP((ROW(E274)-15),'List of tables'!$A$4:$H$2136,7,FALSE))," ",VLOOKUP((ROW(E274)-15),'List of tables'!$A$4:$H$2136,7,FALSE))</f>
        <v>42048</v>
      </c>
      <c r="F274" s="6" t="s">
        <v>12</v>
      </c>
    </row>
    <row r="275" spans="1:6" ht="15">
      <c r="A275" s="30" t="str">
        <f>IF(ISNA(VLOOKUP((ROW(A275)-15),'List of tables'!$A$4:$H$2136,2,FALSE))," ",VLOOKUP((ROW(A275)-15),'List of tables'!$A$4:$H$2136,2,FALSE))</f>
        <v>CT0367</v>
      </c>
      <c r="B275" s="23" t="str">
        <f>IF(ISNA(VLOOKUP((ROW(B275)-15),'List of tables'!$A$4:$H$2136,3,FALSE))," ",VLOOKUP((ROW(B275)-15),'List of tables'!$A$4:$H$2136,3,FALSE))</f>
        <v>Tenure by number of bedrooms</v>
      </c>
      <c r="C275" s="23" t="str">
        <f>IF(ISNA(VLOOKUP((ROW(C275)-15),'List of tables'!$A$4:$E$2137,5,FALSE))," ",VLOOKUP((ROW(C275)-15),'List of tables'!$A$4:$E$2137,5,FALSE))</f>
        <v>London region, Inner London, London borough of Wandsworth, rest of Inner London, Outer London</v>
      </c>
      <c r="D275" s="23" t="str">
        <f>IF(ISNA(VLOOKUP((ROW(D275)-15),'List of tables'!$A$4:$H$2136,6,FALSE))," ",VLOOKUP((ROW(D275)-15),'List of tables'!$A$4:$H$2136,6,FALSE))</f>
        <v>All households</v>
      </c>
      <c r="E275" s="5">
        <f>IF(ISNA(VLOOKUP((ROW(E275)-15),'List of tables'!$A$4:$H$2136,7,FALSE))," ",VLOOKUP((ROW(E275)-15),'List of tables'!$A$4:$H$2136,7,FALSE))</f>
        <v>42048</v>
      </c>
      <c r="F275" s="6" t="s">
        <v>12</v>
      </c>
    </row>
    <row r="276" spans="1:6" ht="15">
      <c r="A276" s="30" t="str">
        <f>IF(ISNA(VLOOKUP((ROW(A276)-15),'List of tables'!$A$4:$H$2136,2,FALSE))," ",VLOOKUP((ROW(A276)-15),'List of tables'!$A$4:$H$2136,2,FALSE))</f>
        <v>CT0368</v>
      </c>
      <c r="B276" s="23" t="str">
        <f>IF(ISNA(VLOOKUP((ROW(B276)-15),'List of tables'!$A$4:$H$2136,3,FALSE))," ",VLOOKUP((ROW(B276)-15),'List of tables'!$A$4:$H$2136,3,FALSE))</f>
        <v>Origin and destination of international migrants into London by age by sex</v>
      </c>
      <c r="C276" s="23" t="str">
        <f>IF(ISNA(VLOOKUP((ROW(C276)-15),'List of tables'!$A$4:$E$2137,5,FALSE))," ",VLOOKUP((ROW(C276)-15),'List of tables'!$A$4:$E$2137,5,FALSE))</f>
        <v>London boroughs</v>
      </c>
      <c r="D276" s="23" t="str">
        <f>IF(ISNA(VLOOKUP((ROW(D276)-15),'List of tables'!$A$4:$H$2136,6,FALSE))," ",VLOOKUP((ROW(D276)-15),'List of tables'!$A$4:$H$2136,6,FALSE))</f>
        <v>All usual residents who were living outside the UK one year ago</v>
      </c>
      <c r="E276" s="5">
        <f>IF(ISNA(VLOOKUP((ROW(E276)-15),'List of tables'!$A$4:$H$2136,7,FALSE))," ",VLOOKUP((ROW(E276)-15),'List of tables'!$A$4:$H$2136,7,FALSE))</f>
        <v>41992</v>
      </c>
      <c r="F276" s="6" t="s">
        <v>12</v>
      </c>
    </row>
    <row r="277" spans="1:6" ht="15">
      <c r="A277" s="30" t="str">
        <f>IF(ISNA(VLOOKUP((ROW(A277)-15),'List of tables'!$A$4:$H$2136,2,FALSE))," ",VLOOKUP((ROW(A277)-15),'List of tables'!$A$4:$H$2136,2,FALSE))</f>
        <v>CT0369</v>
      </c>
      <c r="B277" s="23" t="str">
        <f>IF(ISNA(VLOOKUP((ROW(B277)-15),'List of tables'!$A$4:$H$2136,3,FALSE))," ",VLOOKUP((ROW(B277)-15),'List of tables'!$A$4:$H$2136,3,FALSE))</f>
        <v>Origin and destination of migrants into London by age by sex</v>
      </c>
      <c r="C277" s="23" t="str">
        <f>IF(ISNA(VLOOKUP((ROW(C277)-15),'List of tables'!$A$4:$E$2137,5,FALSE))," ",VLOOKUP((ROW(C277)-15),'List of tables'!$A$4:$E$2137,5,FALSE))</f>
        <v>London boroughs</v>
      </c>
      <c r="D277" s="23" t="str">
        <f>IF(ISNA(VLOOKUP((ROW(D277)-15),'List of tables'!$A$4:$H$2136,6,FALSE))," ",VLOOKUP((ROW(D277)-15),'List of tables'!$A$4:$H$2136,6,FALSE))</f>
        <v>All usual residents who were living inside the UK but outside London one year ago</v>
      </c>
      <c r="E277" s="5">
        <f>IF(ISNA(VLOOKUP((ROW(E277)-15),'List of tables'!$A$4:$H$2136,7,FALSE))," ",VLOOKUP((ROW(E277)-15),'List of tables'!$A$4:$H$2136,7,FALSE))</f>
        <v>41992</v>
      </c>
      <c r="F277" s="6" t="s">
        <v>12</v>
      </c>
    </row>
    <row r="278" spans="1:6" ht="15">
      <c r="A278" s="30" t="str">
        <f>IF(ISNA(VLOOKUP((ROW(A278)-15),'List of tables'!$A$4:$H$2136,2,FALSE))," ",VLOOKUP((ROW(A278)-15),'List of tables'!$A$4:$H$2136,2,FALSE))</f>
        <v>CT0370</v>
      </c>
      <c r="B278" s="23" t="str">
        <f>IF(ISNA(VLOOKUP((ROW(B278)-15),'List of tables'!$A$4:$H$2136,3,FALSE))," ",VLOOKUP((ROW(B278)-15),'List of tables'!$A$4:$H$2136,3,FALSE))</f>
        <v>Origin and destination of migrants out of London by age by sex</v>
      </c>
      <c r="C278" s="23" t="str">
        <f>IF(ISNA(VLOOKUP((ROW(C278)-15),'List of tables'!$A$4:$E$2137,5,FALSE))," ",VLOOKUP((ROW(C278)-15),'List of tables'!$A$4:$E$2137,5,FALSE))</f>
        <v>London boroughs</v>
      </c>
      <c r="D278" s="23" t="str">
        <f>IF(ISNA(VLOOKUP((ROW(D278)-15),'List of tables'!$A$4:$H$2136,6,FALSE))," ",VLOOKUP((ROW(D278)-15),'List of tables'!$A$4:$H$2136,6,FALSE))</f>
        <v>All usual residents of the UK (excluding London) who were living inside London one year ago</v>
      </c>
      <c r="E278" s="5">
        <f>IF(ISNA(VLOOKUP((ROW(E278)-15),'List of tables'!$A$4:$H$2136,7,FALSE))," ",VLOOKUP((ROW(E278)-15),'List of tables'!$A$4:$H$2136,7,FALSE))</f>
        <v>41992</v>
      </c>
      <c r="F278" s="6" t="s">
        <v>12</v>
      </c>
    </row>
    <row r="279" spans="1:6" ht="15">
      <c r="A279" s="30" t="str">
        <f>IF(ISNA(VLOOKUP((ROW(A279)-15),'List of tables'!$A$4:$H$2136,2,FALSE))," ",VLOOKUP((ROW(A279)-15),'List of tables'!$A$4:$H$2136,2,FALSE))</f>
        <v>CT0371</v>
      </c>
      <c r="B279" s="23" t="str">
        <f>IF(ISNA(VLOOKUP((ROW(B279)-15),'List of tables'!$A$4:$H$2136,3,FALSE))," ",VLOOKUP((ROW(B279)-15),'List of tables'!$A$4:$H$2136,3,FALSE))</f>
        <v>Origin and destination of migrants who moved within London during the 12 months before the Census by age by sex</v>
      </c>
      <c r="C279" s="23" t="str">
        <f>IF(ISNA(VLOOKUP((ROW(C279)-15),'List of tables'!$A$4:$E$2137,5,FALSE))," ",VLOOKUP((ROW(C279)-15),'List of tables'!$A$4:$E$2137,5,FALSE))</f>
        <v>London boroughs</v>
      </c>
      <c r="D279" s="23" t="str">
        <f>IF(ISNA(VLOOKUP((ROW(D279)-15),'List of tables'!$A$4:$H$2136,6,FALSE))," ",VLOOKUP((ROW(D279)-15),'List of tables'!$A$4:$H$2136,6,FALSE))</f>
        <v>All usual residents in London</v>
      </c>
      <c r="E279" s="5">
        <f>IF(ISNA(VLOOKUP((ROW(E279)-15),'List of tables'!$A$4:$H$2136,7,FALSE))," ",VLOOKUP((ROW(E279)-15),'List of tables'!$A$4:$H$2136,7,FALSE))</f>
        <v>41992</v>
      </c>
      <c r="F279" s="6" t="s">
        <v>12</v>
      </c>
    </row>
    <row r="280" spans="1:6" ht="15">
      <c r="A280" s="30" t="str">
        <f>IF(ISNA(VLOOKUP((ROW(A280)-15),'List of tables'!$A$4:$H$2136,2,FALSE))," ",VLOOKUP((ROW(A280)-15),'List of tables'!$A$4:$H$2136,2,FALSE))</f>
        <v>CT0372</v>
      </c>
      <c r="B280" s="23" t="str">
        <f>IF(ISNA(VLOOKUP((ROW(B280)-15),'List of tables'!$A$4:$H$2136,3,FALSE))," ",VLOOKUP((ROW(B280)-15),'List of tables'!$A$4:$H$2136,3,FALSE))</f>
        <v>Sex by age by marital and civil partnership status</v>
      </c>
      <c r="C280" s="23" t="str">
        <f>IF(ISNA(VLOOKUP((ROW(C280)-15),'List of tables'!$A$4:$E$2137,5,FALSE))," ",VLOOKUP((ROW(C280)-15),'List of tables'!$A$4:$E$2137,5,FALSE))</f>
        <v>Bespoke 2011 Census merged wards</v>
      </c>
      <c r="D280" s="23" t="str">
        <f>IF(ISNA(VLOOKUP((ROW(D280)-15),'List of tables'!$A$4:$H$2136,6,FALSE))," ",VLOOKUP((ROW(D280)-15),'List of tables'!$A$4:$H$2136,6,FALSE))</f>
        <v>All usual residents aged 16 or over with Jewish religion</v>
      </c>
      <c r="E280" s="5">
        <f>IF(ISNA(VLOOKUP((ROW(E280)-15),'List of tables'!$A$4:$H$2136,7,FALSE))," ",VLOOKUP((ROW(E280)-15),'List of tables'!$A$4:$H$2136,7,FALSE))</f>
        <v>42016</v>
      </c>
      <c r="F280" s="6" t="s">
        <v>12</v>
      </c>
    </row>
    <row r="281" spans="1:6" ht="15">
      <c r="A281" s="30" t="str">
        <f>IF(ISNA(VLOOKUP((ROW(A281)-15),'List of tables'!$A$4:$H$2136,2,FALSE))," ",VLOOKUP((ROW(A281)-15),'List of tables'!$A$4:$H$2136,2,FALSE))</f>
        <v>CT0373</v>
      </c>
      <c r="B281" s="23" t="str">
        <f>IF(ISNA(VLOOKUP((ROW(B281)-15),'List of tables'!$A$4:$H$2136,3,FALSE))," ",VLOOKUP((ROW(B281)-15),'List of tables'!$A$4:$H$2136,3,FALSE))</f>
        <v>Accommodation type (excluding caravans or other mobile or temporary structures) by number of bedrooms by car or van availability; Number of households in the area; Number of cars or vans in the area</v>
      </c>
      <c r="C281" s="23" t="str">
        <f>IF(ISNA(VLOOKUP((ROW(C281)-15),'List of tables'!$A$4:$E$2137,5,FALSE))," ",VLOOKUP((ROW(C281)-15),'List of tables'!$A$4:$E$2137,5,FALSE))</f>
        <v>Wards in Southend-on-Sea UA (East of England region)</v>
      </c>
      <c r="D281" s="23" t="str">
        <f>IF(ISNA(VLOOKUP((ROW(D281)-15),'List of tables'!$A$4:$H$2136,6,FALSE))," ",VLOOKUP((ROW(D281)-15),'List of tables'!$A$4:$H$2136,6,FALSE))</f>
        <v>All households (excluding caravans or other mobile or temporary structures); All households; Number of cars/vans in the area</v>
      </c>
      <c r="E281" s="5" t="str">
        <f>IF(ISNA(VLOOKUP((ROW(E281)-15),'List of tables'!$A$4:$H$2136,7,FALSE))," ",VLOOKUP((ROW(E281)-15),'List of tables'!$A$4:$H$2136,7,FALSE))</f>
        <v>08/01/15</v>
      </c>
      <c r="F281" s="6" t="s">
        <v>12</v>
      </c>
    </row>
    <row r="282" spans="1:6" ht="15">
      <c r="A282" s="30" t="str">
        <f>IF(ISNA(VLOOKUP((ROW(A282)-15),'List of tables'!$A$4:$H$2136,2,FALSE))," ",VLOOKUP((ROW(A282)-15),'List of tables'!$A$4:$H$2136,2,FALSE))</f>
        <v>CT0374</v>
      </c>
      <c r="B282" s="23" t="str">
        <f>IF(ISNA(VLOOKUP((ROW(B282)-15),'List of tables'!$A$4:$H$2136,3,FALSE))," ",VLOOKUP((ROW(B282)-15),'List of tables'!$A$4:$H$2136,3,FALSE))</f>
        <v>Accommodation type (excluding caravans or other mobile or temporary structures) by tenure by number of rooms by car or van availability</v>
      </c>
      <c r="C282" s="23" t="str">
        <f>IF(ISNA(VLOOKUP((ROW(C282)-15),'List of tables'!$A$4:$E$2137,5,FALSE))," ",VLOOKUP((ROW(C282)-15),'List of tables'!$A$4:$E$2137,5,FALSE))</f>
        <v>Bespoke geography: 27 selected output areas</v>
      </c>
      <c r="D282" s="23" t="str">
        <f>IF(ISNA(VLOOKUP((ROW(D282)-15),'List of tables'!$A$4:$H$2136,6,FALSE))," ",VLOOKUP((ROW(D282)-15),'List of tables'!$A$4:$H$2136,6,FALSE))</f>
        <v>All households (excluding caravans or other mobile or temporary structures)</v>
      </c>
      <c r="E282" s="5">
        <f>IF(ISNA(VLOOKUP((ROW(E282)-15),'List of tables'!$A$4:$H$2136,7,FALSE))," ",VLOOKUP((ROW(E282)-15),'List of tables'!$A$4:$H$2136,7,FALSE))</f>
        <v>42017</v>
      </c>
      <c r="F282" s="6" t="s">
        <v>12</v>
      </c>
    </row>
    <row r="283" spans="1:6" ht="15">
      <c r="A283" s="30" t="str">
        <f>IF(ISNA(VLOOKUP((ROW(A283)-15),'List of tables'!$A$4:$H$2136,2,FALSE))," ",VLOOKUP((ROW(A283)-15),'List of tables'!$A$4:$H$2136,2,FALSE))</f>
        <v>CT0375</v>
      </c>
      <c r="B283" s="23" t="str">
        <f>IF(ISNA(VLOOKUP((ROW(B283)-15),'List of tables'!$A$4:$H$2136,3,FALSE))," ",VLOOKUP((ROW(B283)-15),'List of tables'!$A$4:$H$2136,3,FALSE))</f>
        <v>Economic activity by highest level of qualification by length of residency in the UK by sex</v>
      </c>
      <c r="C283" s="23" t="str">
        <f>IF(ISNA(VLOOKUP((ROW(C283)-15),'List of tables'!$A$4:$E$2137,5,FALSE))," ",VLOOKUP((ROW(C283)-15),'List of tables'!$A$4:$E$2137,5,FALSE))</f>
        <v>London region</v>
      </c>
      <c r="D283" s="23" t="str">
        <f>IF(ISNA(VLOOKUP((ROW(D283)-15),'List of tables'!$A$4:$H$2136,6,FALSE))," ",VLOOKUP((ROW(D283)-15),'List of tables'!$A$4:$H$2136,6,FALSE))</f>
        <v xml:space="preserve">All usual residents aged 18 to 35 with Pakistani ethnic group </v>
      </c>
      <c r="E283" s="5">
        <f>IF(ISNA(VLOOKUP((ROW(E283)-15),'List of tables'!$A$4:$H$2136,7,FALSE))," ",VLOOKUP((ROW(E283)-15),'List of tables'!$A$4:$H$2136,7,FALSE))</f>
        <v>42025</v>
      </c>
      <c r="F283" s="6" t="s">
        <v>12</v>
      </c>
    </row>
    <row r="284" spans="1:6" ht="15">
      <c r="A284" s="30" t="str">
        <f>IF(ISNA(VLOOKUP((ROW(A284)-15),'List of tables'!$A$4:$H$2136,2,FALSE))," ",VLOOKUP((ROW(A284)-15),'List of tables'!$A$4:$H$2136,2,FALSE))</f>
        <v>CT0376</v>
      </c>
      <c r="B284" s="23" t="str">
        <f>IF(ISNA(VLOOKUP((ROW(B284)-15),'List of tables'!$A$4:$H$2136,3,FALSE))," ",VLOOKUP((ROW(B284)-15),'List of tables'!$A$4:$H$2136,3,FALSE))</f>
        <v>Living arrangements by age by sex</v>
      </c>
      <c r="C284" s="23" t="str">
        <f>IF(ISNA(VLOOKUP((ROW(C284)-15),'List of tables'!$A$4:$E$2137,5,FALSE))," ",VLOOKUP((ROW(C284)-15),'List of tables'!$A$4:$E$2137,5,FALSE))</f>
        <v>Local Authorities in England and Wales</v>
      </c>
      <c r="D284" s="23" t="str">
        <f>IF(ISNA(VLOOKUP((ROW(D284)-15),'List of tables'!$A$4:$H$2136,6,FALSE))," ",VLOOKUP((ROW(D284)-15),'List of tables'!$A$4:$H$2136,6,FALSE))</f>
        <v>All heads of households</v>
      </c>
      <c r="E284" s="5">
        <f>IF(ISNA(VLOOKUP((ROW(E284)-15),'List of tables'!$A$4:$H$2136,7,FALSE))," ",VLOOKUP((ROW(E284)-15),'List of tables'!$A$4:$H$2136,7,FALSE))</f>
        <v>42030</v>
      </c>
      <c r="F284" s="6" t="s">
        <v>12</v>
      </c>
    </row>
    <row r="285" spans="1:6" ht="15">
      <c r="A285" s="30" t="str">
        <f>IF(ISNA(VLOOKUP((ROW(A285)-15),'List of tables'!$A$4:$H$2136,2,FALSE))," ",VLOOKUP((ROW(A285)-15),'List of tables'!$A$4:$H$2136,2,FALSE))</f>
        <v>CT0377</v>
      </c>
      <c r="B285" s="23" t="str">
        <f>IF(ISNA(VLOOKUP((ROW(B285)-15),'List of tables'!$A$4:$H$2136,3,FALSE))," ",VLOOKUP((ROW(B285)-15),'List of tables'!$A$4:$H$2136,3,FALSE))</f>
        <v>Age by sex by general health</v>
      </c>
      <c r="C285" s="23" t="str">
        <f>IF(ISNA(VLOOKUP((ROW(C285)-15),'List of tables'!$A$4:$E$2137,5,FALSE))," ",VLOOKUP((ROW(C285)-15),'List of tables'!$A$4:$E$2137,5,FALSE))</f>
        <v>England and Wales</v>
      </c>
      <c r="D285" s="23" t="str">
        <f>IF(ISNA(VLOOKUP((ROW(D285)-15),'List of tables'!$A$4:$H$2136,6,FALSE))," ",VLOOKUP((ROW(D285)-15),'List of tables'!$A$4:$H$2136,6,FALSE))</f>
        <v>All usual residents</v>
      </c>
      <c r="E285" s="5" t="str">
        <f>IF(ISNA(VLOOKUP((ROW(E285)-15),'List of tables'!$A$4:$H$2136,7,FALSE))," ",VLOOKUP((ROW(E285)-15),'List of tables'!$A$4:$H$2136,7,FALSE))</f>
        <v>14/01/15</v>
      </c>
      <c r="F285" s="6" t="s">
        <v>12</v>
      </c>
    </row>
    <row r="286" spans="1:6" ht="15">
      <c r="A286" s="30" t="str">
        <f>IF(ISNA(VLOOKUP((ROW(A286)-15),'List of tables'!$A$4:$H$2136,2,FALSE))," ",VLOOKUP((ROW(A286)-15),'List of tables'!$A$4:$H$2136,2,FALSE))</f>
        <v>CT0378</v>
      </c>
      <c r="B286" s="23" t="str">
        <f>IF(ISNA(VLOOKUP((ROW(B286)-15),'List of tables'!$A$4:$H$2136,3,FALSE))," ",VLOOKUP((ROW(B286)-15),'List of tables'!$A$4:$H$2136,3,FALSE))</f>
        <v>Age by sex by car or van availability</v>
      </c>
      <c r="C286" s="23" t="str">
        <f>IF(ISNA(VLOOKUP((ROW(C286)-15),'List of tables'!$A$4:$E$2137,5,FALSE))," ",VLOOKUP((ROW(C286)-15),'List of tables'!$A$4:$E$2137,5,FALSE))</f>
        <v>England and Wales</v>
      </c>
      <c r="D286" s="23" t="str">
        <f>IF(ISNA(VLOOKUP((ROW(D286)-15),'List of tables'!$A$4:$H$2136,6,FALSE))," ",VLOOKUP((ROW(D286)-15),'List of tables'!$A$4:$H$2136,6,FALSE))</f>
        <v>All usual residents in households</v>
      </c>
      <c r="E286" s="5" t="str">
        <f>IF(ISNA(VLOOKUP((ROW(E286)-15),'List of tables'!$A$4:$H$2136,7,FALSE))," ",VLOOKUP((ROW(E286)-15),'List of tables'!$A$4:$H$2136,7,FALSE))</f>
        <v>14/01/15</v>
      </c>
      <c r="F286" s="6" t="s">
        <v>12</v>
      </c>
    </row>
    <row r="287" spans="1:6" ht="15">
      <c r="A287" s="30" t="str">
        <f>IF(ISNA(VLOOKUP((ROW(A287)-15),'List of tables'!$A$4:$H$2136,2,FALSE))," ",VLOOKUP((ROW(A287)-15),'List of tables'!$A$4:$H$2136,2,FALSE))</f>
        <v>CT0379</v>
      </c>
      <c r="B287" s="23" t="str">
        <f>IF(ISNA(VLOOKUP((ROW(B287)-15),'List of tables'!$A$4:$H$2136,3,FALSE))," ",VLOOKUP((ROW(B287)-15),'List of tables'!$A$4:$H$2136,3,FALSE))</f>
        <v>Age by general health by sex</v>
      </c>
      <c r="C287" s="23" t="str">
        <f>IF(ISNA(VLOOKUP((ROW(C287)-15),'List of tables'!$A$4:$E$2137,5,FALSE))," ",VLOOKUP((ROW(C287)-15),'List of tables'!$A$4:$E$2137,5,FALSE))</f>
        <v>National to LSOA</v>
      </c>
      <c r="D287" s="23" t="str">
        <f>IF(ISNA(VLOOKUP((ROW(D287)-15),'List of tables'!$A$4:$H$2136,6,FALSE))," ",VLOOKUP((ROW(D287)-15),'List of tables'!$A$4:$H$2136,6,FALSE))</f>
        <v>All usual residents aged 50 or over</v>
      </c>
      <c r="E287" s="5">
        <f>IF(ISNA(VLOOKUP((ROW(E287)-15),'List of tables'!$A$4:$H$2136,7,FALSE))," ",VLOOKUP((ROW(E287)-15),'List of tables'!$A$4:$H$2136,7,FALSE))</f>
        <v>42058</v>
      </c>
      <c r="F287" s="6" t="s">
        <v>12</v>
      </c>
    </row>
    <row r="288" spans="1:6" ht="15" hidden="1">
      <c r="A288" s="30">
        <f>IF(ISNA(VLOOKUP((ROW(A288)-15),'List of tables'!$A$4:$H$2136,2,FALSE))," ",VLOOKUP((ROW(A288)-15),'List of tables'!$A$4:$H$2136,2,FALSE))</f>
        <v>0</v>
      </c>
      <c r="B288" s="23">
        <f>IF(ISNA(VLOOKUP((ROW(B288)-15),'List of tables'!$A$4:$H$2136,3,FALSE))," ",VLOOKUP((ROW(B288)-15),'List of tables'!$A$4:$H$2136,3,FALSE))</f>
        <v>0</v>
      </c>
      <c r="C288" s="23">
        <f>IF(ISNA(VLOOKUP((ROW(C288)-15),'List of tables'!$A$4:$E$2137,5,FALSE))," ",VLOOKUP((ROW(C288)-15),'List of tables'!$A$4:$E$2137,5,FALSE))</f>
        <v>0</v>
      </c>
      <c r="D288" s="23">
        <f>IF(ISNA(VLOOKUP((ROW(D288)-15),'List of tables'!$A$4:$H$2136,6,FALSE))," ",VLOOKUP((ROW(D288)-15),'List of tables'!$A$4:$H$2136,6,FALSE))</f>
        <v>0</v>
      </c>
      <c r="E288" s="5">
        <f>IF(ISNA(VLOOKUP((ROW(E288)-15),'List of tables'!$A$4:$H$2136,7,FALSE))," ",VLOOKUP((ROW(E288)-15),'List of tables'!$A$4:$H$2136,7,FALSE))</f>
        <v>0</v>
      </c>
      <c r="F288" s="6" t="s">
        <v>12</v>
      </c>
    </row>
    <row r="289" spans="1:6" ht="15" hidden="1">
      <c r="A289" s="30">
        <f>IF(ISNA(VLOOKUP((ROW(A289)-15),'List of tables'!$A$4:$H$2136,2,FALSE))," ",VLOOKUP((ROW(A289)-15),'List of tables'!$A$4:$H$2136,2,FALSE))</f>
        <v>0</v>
      </c>
      <c r="B289" s="23">
        <f>IF(ISNA(VLOOKUP((ROW(B289)-15),'List of tables'!$A$4:$H$2136,3,FALSE))," ",VLOOKUP((ROW(B289)-15),'List of tables'!$A$4:$H$2136,3,FALSE))</f>
        <v>0</v>
      </c>
      <c r="C289" s="23">
        <f>IF(ISNA(VLOOKUP((ROW(C289)-15),'List of tables'!$A$4:$E$2137,5,FALSE))," ",VLOOKUP((ROW(C289)-15),'List of tables'!$A$4:$E$2137,5,FALSE))</f>
        <v>0</v>
      </c>
      <c r="D289" s="23">
        <f>IF(ISNA(VLOOKUP((ROW(D289)-15),'List of tables'!$A$4:$H$2136,6,FALSE))," ",VLOOKUP((ROW(D289)-15),'List of tables'!$A$4:$H$2136,6,FALSE))</f>
        <v>0</v>
      </c>
      <c r="E289" s="5">
        <f>IF(ISNA(VLOOKUP((ROW(E289)-15),'List of tables'!$A$4:$H$2136,7,FALSE))," ",VLOOKUP((ROW(E289)-15),'List of tables'!$A$4:$H$2136,7,FALSE))</f>
        <v>0</v>
      </c>
      <c r="F289" s="6" t="s">
        <v>12</v>
      </c>
    </row>
    <row r="290" spans="1:6" ht="15">
      <c r="A290" s="30" t="str">
        <f>IF(ISNA(VLOOKUP((ROW(A290)-15),'List of tables'!$A$4:$H$2136,2,FALSE))," ",VLOOKUP((ROW(A290)-15),'List of tables'!$A$4:$H$2136,2,FALSE))</f>
        <v>CT0380</v>
      </c>
      <c r="B290" s="23" t="str">
        <f>IF(ISNA(VLOOKUP((ROW(B290)-15),'List of tables'!$A$4:$H$2136,3,FALSE))," ",VLOOKUP((ROW(B290)-15),'List of tables'!$A$4:$H$2136,3,FALSE))</f>
        <v>Age by general health by long term health problem or disability by sex</v>
      </c>
      <c r="C290" s="23" t="str">
        <f>IF(ISNA(VLOOKUP((ROW(C290)-15),'List of tables'!$A$4:$E$2137,5,FALSE))," ",VLOOKUP((ROW(C290)-15),'List of tables'!$A$4:$E$2137,5,FALSE))</f>
        <v>National, Country, Unitary Authority / Local Authority, LSOA</v>
      </c>
      <c r="D290" s="23" t="str">
        <f>IF(ISNA(VLOOKUP((ROW(D290)-15),'List of tables'!$A$4:$H$2136,6,FALSE))," ",VLOOKUP((ROW(D290)-15),'List of tables'!$A$4:$H$2136,6,FALSE))</f>
        <v xml:space="preserve"> All usual residents aged 50 or over</v>
      </c>
      <c r="E290" s="5">
        <f>IF(ISNA(VLOOKUP((ROW(E290)-15),'List of tables'!$A$4:$H$2136,7,FALSE))," ",VLOOKUP((ROW(E290)-15),'List of tables'!$A$4:$H$2136,7,FALSE))</f>
        <v>42058</v>
      </c>
      <c r="F290" s="6" t="s">
        <v>12</v>
      </c>
    </row>
    <row r="291" spans="1:6" ht="15" hidden="1">
      <c r="A291" s="30">
        <f>IF(ISNA(VLOOKUP((ROW(A291)-15),'List of tables'!$A$4:$H$2136,2,FALSE))," ",VLOOKUP((ROW(A291)-15),'List of tables'!$A$4:$H$2136,2,FALSE))</f>
        <v>0</v>
      </c>
      <c r="B291" s="23">
        <f>IF(ISNA(VLOOKUP((ROW(B291)-15),'List of tables'!$A$4:$H$2136,3,FALSE))," ",VLOOKUP((ROW(B291)-15),'List of tables'!$A$4:$H$2136,3,FALSE))</f>
        <v>0</v>
      </c>
      <c r="C291" s="23">
        <f>IF(ISNA(VLOOKUP((ROW(C291)-15),'List of tables'!$A$4:$E$2137,5,FALSE))," ",VLOOKUP((ROW(C291)-15),'List of tables'!$A$4:$E$2137,5,FALSE))</f>
        <v>0</v>
      </c>
      <c r="D291" s="23">
        <f>IF(ISNA(VLOOKUP((ROW(D291)-15),'List of tables'!$A$4:$H$2136,6,FALSE))," ",VLOOKUP((ROW(D291)-15),'List of tables'!$A$4:$H$2136,6,FALSE))</f>
        <v>0</v>
      </c>
      <c r="E291" s="5">
        <f>IF(ISNA(VLOOKUP((ROW(E291)-15),'List of tables'!$A$4:$H$2136,7,FALSE))," ",VLOOKUP((ROW(E291)-15),'List of tables'!$A$4:$H$2136,7,FALSE))</f>
        <v>0</v>
      </c>
      <c r="F291" s="6" t="s">
        <v>12</v>
      </c>
    </row>
    <row r="292" spans="1:6" ht="15" hidden="1">
      <c r="A292" s="30">
        <f>IF(ISNA(VLOOKUP((ROW(A292)-15),'List of tables'!$A$4:$H$2136,2,FALSE))," ",VLOOKUP((ROW(A292)-15),'List of tables'!$A$4:$H$2136,2,FALSE))</f>
        <v>0</v>
      </c>
      <c r="B292" s="23">
        <f>IF(ISNA(VLOOKUP((ROW(B292)-15),'List of tables'!$A$4:$H$2136,3,FALSE))," ",VLOOKUP((ROW(B292)-15),'List of tables'!$A$4:$H$2136,3,FALSE))</f>
        <v>0</v>
      </c>
      <c r="C292" s="23">
        <f>IF(ISNA(VLOOKUP((ROW(C292)-15),'List of tables'!$A$4:$E$2137,5,FALSE))," ",VLOOKUP((ROW(C292)-15),'List of tables'!$A$4:$E$2137,5,FALSE))</f>
        <v>0</v>
      </c>
      <c r="D292" s="23">
        <f>IF(ISNA(VLOOKUP((ROW(D292)-15),'List of tables'!$A$4:$H$2136,6,FALSE))," ",VLOOKUP((ROW(D292)-15),'List of tables'!$A$4:$H$2136,6,FALSE))</f>
        <v>0</v>
      </c>
      <c r="E292" s="5">
        <f>IF(ISNA(VLOOKUP((ROW(E292)-15),'List of tables'!$A$4:$H$2136,7,FALSE))," ",VLOOKUP((ROW(E292)-15),'List of tables'!$A$4:$H$2136,7,FALSE))</f>
        <v>0</v>
      </c>
      <c r="F292" s="6" t="s">
        <v>12</v>
      </c>
    </row>
    <row r="293" spans="1:6" ht="15" hidden="1">
      <c r="A293" s="30">
        <f>IF(ISNA(VLOOKUP((ROW(A293)-15),'List of tables'!$A$4:$H$2136,2,FALSE))," ",VLOOKUP((ROW(A293)-15),'List of tables'!$A$4:$H$2136,2,FALSE))</f>
        <v>0</v>
      </c>
      <c r="B293" s="23">
        <f>IF(ISNA(VLOOKUP((ROW(B293)-15),'List of tables'!$A$4:$H$2136,3,FALSE))," ",VLOOKUP((ROW(B293)-15),'List of tables'!$A$4:$H$2136,3,FALSE))</f>
        <v>0</v>
      </c>
      <c r="C293" s="23">
        <f>IF(ISNA(VLOOKUP((ROW(C293)-15),'List of tables'!$A$4:$E$2137,5,FALSE))," ",VLOOKUP((ROW(C293)-15),'List of tables'!$A$4:$E$2137,5,FALSE))</f>
        <v>0</v>
      </c>
      <c r="D293" s="23">
        <f>IF(ISNA(VLOOKUP((ROW(D293)-15),'List of tables'!$A$4:$H$2136,6,FALSE))," ",VLOOKUP((ROW(D293)-15),'List of tables'!$A$4:$H$2136,6,FALSE))</f>
        <v>0</v>
      </c>
      <c r="E293" s="5">
        <f>IF(ISNA(VLOOKUP((ROW(E293)-15),'List of tables'!$A$4:$H$2136,7,FALSE))," ",VLOOKUP((ROW(E293)-15),'List of tables'!$A$4:$H$2136,7,FALSE))</f>
        <v>0</v>
      </c>
      <c r="F293" s="6" t="s">
        <v>12</v>
      </c>
    </row>
    <row r="294" spans="1:6" ht="15" hidden="1">
      <c r="A294" s="30">
        <f>IF(ISNA(VLOOKUP((ROW(A294)-15),'List of tables'!$A$4:$H$2136,2,FALSE))," ",VLOOKUP((ROW(A294)-15),'List of tables'!$A$4:$H$2136,2,FALSE))</f>
        <v>0</v>
      </c>
      <c r="B294" s="23">
        <f>IF(ISNA(VLOOKUP((ROW(B294)-15),'List of tables'!$A$4:$H$2136,3,FALSE))," ",VLOOKUP((ROW(B294)-15),'List of tables'!$A$4:$H$2136,3,FALSE))</f>
        <v>0</v>
      </c>
      <c r="C294" s="23">
        <f>IF(ISNA(VLOOKUP((ROW(C294)-15),'List of tables'!$A$4:$E$2137,5,FALSE))," ",VLOOKUP((ROW(C294)-15),'List of tables'!$A$4:$E$2137,5,FALSE))</f>
        <v>0</v>
      </c>
      <c r="D294" s="23">
        <f>IF(ISNA(VLOOKUP((ROW(D294)-15),'List of tables'!$A$4:$H$2136,6,FALSE))," ",VLOOKUP((ROW(D294)-15),'List of tables'!$A$4:$H$2136,6,FALSE))</f>
        <v>0</v>
      </c>
      <c r="E294" s="5">
        <f>IF(ISNA(VLOOKUP((ROW(E294)-15),'List of tables'!$A$4:$H$2136,7,FALSE))," ",VLOOKUP((ROW(E294)-15),'List of tables'!$A$4:$H$2136,7,FALSE))</f>
        <v>0</v>
      </c>
      <c r="F294" s="6" t="s">
        <v>12</v>
      </c>
    </row>
    <row r="295" spans="1:6" ht="15" hidden="1">
      <c r="A295" s="30">
        <f>IF(ISNA(VLOOKUP((ROW(A295)-15),'List of tables'!$A$4:$H$2136,2,FALSE))," ",VLOOKUP((ROW(A295)-15),'List of tables'!$A$4:$H$2136,2,FALSE))</f>
        <v>0</v>
      </c>
      <c r="B295" s="23">
        <f>IF(ISNA(VLOOKUP((ROW(B295)-15),'List of tables'!$A$4:$H$2136,3,FALSE))," ",VLOOKUP((ROW(B295)-15),'List of tables'!$A$4:$H$2136,3,FALSE))</f>
        <v>0</v>
      </c>
      <c r="C295" s="23">
        <f>IF(ISNA(VLOOKUP((ROW(C295)-15),'List of tables'!$A$4:$E$2137,5,FALSE))," ",VLOOKUP((ROW(C295)-15),'List of tables'!$A$4:$E$2137,5,FALSE))</f>
        <v>0</v>
      </c>
      <c r="D295" s="23">
        <f>IF(ISNA(VLOOKUP((ROW(D295)-15),'List of tables'!$A$4:$H$2136,6,FALSE))," ",VLOOKUP((ROW(D295)-15),'List of tables'!$A$4:$H$2136,6,FALSE))</f>
        <v>0</v>
      </c>
      <c r="E295" s="5">
        <f>IF(ISNA(VLOOKUP((ROW(E295)-15),'List of tables'!$A$4:$H$2136,7,FALSE))," ",VLOOKUP((ROW(E295)-15),'List of tables'!$A$4:$H$2136,7,FALSE))</f>
        <v>0</v>
      </c>
      <c r="F295" s="6" t="s">
        <v>12</v>
      </c>
    </row>
    <row r="296" spans="1:6" ht="15" hidden="1">
      <c r="A296" s="30">
        <f>IF(ISNA(VLOOKUP((ROW(A296)-15),'List of tables'!$A$4:$H$2136,2,FALSE))," ",VLOOKUP((ROW(A296)-15),'List of tables'!$A$4:$H$2136,2,FALSE))</f>
        <v>0</v>
      </c>
      <c r="B296" s="23">
        <f>IF(ISNA(VLOOKUP((ROW(B296)-15),'List of tables'!$A$4:$H$2136,3,FALSE))," ",VLOOKUP((ROW(B296)-15),'List of tables'!$A$4:$H$2136,3,FALSE))</f>
        <v>0</v>
      </c>
      <c r="C296" s="23">
        <f>IF(ISNA(VLOOKUP((ROW(C296)-15),'List of tables'!$A$4:$E$2137,5,FALSE))," ",VLOOKUP((ROW(C296)-15),'List of tables'!$A$4:$E$2137,5,FALSE))</f>
        <v>0</v>
      </c>
      <c r="D296" s="23">
        <f>IF(ISNA(VLOOKUP((ROW(D296)-15),'List of tables'!$A$4:$H$2136,6,FALSE))," ",VLOOKUP((ROW(D296)-15),'List of tables'!$A$4:$H$2136,6,FALSE))</f>
        <v>0</v>
      </c>
      <c r="E296" s="5">
        <f>IF(ISNA(VLOOKUP((ROW(E296)-15),'List of tables'!$A$4:$H$2136,7,FALSE))," ",VLOOKUP((ROW(E296)-15),'List of tables'!$A$4:$H$2136,7,FALSE))</f>
        <v>0</v>
      </c>
      <c r="F296" s="6" t="s">
        <v>12</v>
      </c>
    </row>
    <row r="297" spans="1:6" ht="15" hidden="1">
      <c r="A297" s="30">
        <f>IF(ISNA(VLOOKUP((ROW(A297)-15),'List of tables'!$A$4:$H$2136,2,FALSE))," ",VLOOKUP((ROW(A297)-15),'List of tables'!$A$4:$H$2136,2,FALSE))</f>
        <v>0</v>
      </c>
      <c r="B297" s="23">
        <f>IF(ISNA(VLOOKUP((ROW(B297)-15),'List of tables'!$A$4:$H$2136,3,FALSE))," ",VLOOKUP((ROW(B297)-15),'List of tables'!$A$4:$H$2136,3,FALSE))</f>
        <v>0</v>
      </c>
      <c r="C297" s="23">
        <f>IF(ISNA(VLOOKUP((ROW(C297)-15),'List of tables'!$A$4:$E$2137,5,FALSE))," ",VLOOKUP((ROW(C297)-15),'List of tables'!$A$4:$E$2137,5,FALSE))</f>
        <v>0</v>
      </c>
      <c r="D297" s="23">
        <f>IF(ISNA(VLOOKUP((ROW(D297)-15),'List of tables'!$A$4:$H$2136,6,FALSE))," ",VLOOKUP((ROW(D297)-15),'List of tables'!$A$4:$H$2136,6,FALSE))</f>
        <v>0</v>
      </c>
      <c r="E297" s="5">
        <f>IF(ISNA(VLOOKUP((ROW(E297)-15),'List of tables'!$A$4:$H$2136,7,FALSE))," ",VLOOKUP((ROW(E297)-15),'List of tables'!$A$4:$H$2136,7,FALSE))</f>
        <v>0</v>
      </c>
      <c r="F297" s="6" t="s">
        <v>12</v>
      </c>
    </row>
    <row r="298" spans="1:6" ht="15" hidden="1">
      <c r="A298" s="30">
        <f>IF(ISNA(VLOOKUP((ROW(A298)-15),'List of tables'!$A$4:$H$2136,2,FALSE))," ",VLOOKUP((ROW(A298)-15),'List of tables'!$A$4:$H$2136,2,FALSE))</f>
        <v>0</v>
      </c>
      <c r="B298" s="23">
        <f>IF(ISNA(VLOOKUP((ROW(B298)-15),'List of tables'!$A$4:$H$2136,3,FALSE))," ",VLOOKUP((ROW(B298)-15),'List of tables'!$A$4:$H$2136,3,FALSE))</f>
        <v>0</v>
      </c>
      <c r="C298" s="23">
        <f>IF(ISNA(VLOOKUP((ROW(C298)-15),'List of tables'!$A$4:$E$2137,5,FALSE))," ",VLOOKUP((ROW(C298)-15),'List of tables'!$A$4:$E$2137,5,FALSE))</f>
        <v>0</v>
      </c>
      <c r="D298" s="23">
        <f>IF(ISNA(VLOOKUP((ROW(D298)-15),'List of tables'!$A$4:$H$2136,6,FALSE))," ",VLOOKUP((ROW(D298)-15),'List of tables'!$A$4:$H$2136,6,FALSE))</f>
        <v>0</v>
      </c>
      <c r="E298" s="5">
        <f>IF(ISNA(VLOOKUP((ROW(E298)-15),'List of tables'!$A$4:$H$2136,7,FALSE))," ",VLOOKUP((ROW(E298)-15),'List of tables'!$A$4:$H$2136,7,FALSE))</f>
        <v>0</v>
      </c>
      <c r="F298" s="6" t="s">
        <v>12</v>
      </c>
    </row>
    <row r="299" spans="1:6" ht="15">
      <c r="A299" s="30" t="str">
        <f>IF(ISNA(VLOOKUP((ROW(A299)-15),'List of tables'!$A$4:$H$2136,2,FALSE))," ",VLOOKUP((ROW(A299)-15),'List of tables'!$A$4:$H$2136,2,FALSE))</f>
        <v>CT0381</v>
      </c>
      <c r="B299" s="23" t="str">
        <f>IF(ISNA(VLOOKUP((ROW(B299)-15),'List of tables'!$A$4:$H$2136,3,FALSE))," ",VLOOKUP((ROW(B299)-15),'List of tables'!$A$4:$H$2136,3,FALSE))</f>
        <v>Age by highest level of qualification</v>
      </c>
      <c r="C299" s="23" t="str">
        <f>IF(ISNA(VLOOKUP((ROW(C299)-15),'List of tables'!$A$4:$E$2137,5,FALSE))," ",VLOOKUP((ROW(C299)-15),'List of tables'!$A$4:$E$2137,5,FALSE))</f>
        <v>National to LSOA</v>
      </c>
      <c r="D299" s="23" t="str">
        <f>IF(ISNA(VLOOKUP((ROW(D299)-15),'List of tables'!$A$4:$H$2136,6,FALSE))," ",VLOOKUP((ROW(D299)-15),'List of tables'!$A$4:$H$2136,6,FALSE))</f>
        <v>All usual residents aged 50 or over</v>
      </c>
      <c r="E299" s="5">
        <f>IF(ISNA(VLOOKUP((ROW(E299)-15),'List of tables'!$A$4:$H$2136,7,FALSE))," ",VLOOKUP((ROW(E299)-15),'List of tables'!$A$4:$H$2136,7,FALSE))</f>
        <v>42055</v>
      </c>
      <c r="F299" s="6" t="s">
        <v>12</v>
      </c>
    </row>
    <row r="300" spans="1:6" ht="15" hidden="1">
      <c r="A300" s="30">
        <f>IF(ISNA(VLOOKUP((ROW(A300)-15),'List of tables'!$A$4:$H$2136,2,FALSE))," ",VLOOKUP((ROW(A300)-15),'List of tables'!$A$4:$H$2136,2,FALSE))</f>
        <v>0</v>
      </c>
      <c r="B300" s="23">
        <f>IF(ISNA(VLOOKUP((ROW(B300)-15),'List of tables'!$A$4:$H$2136,3,FALSE))," ",VLOOKUP((ROW(B300)-15),'List of tables'!$A$4:$H$2136,3,FALSE))</f>
        <v>0</v>
      </c>
      <c r="C300" s="23">
        <f>IF(ISNA(VLOOKUP((ROW(C300)-15),'List of tables'!$A$4:$E$2137,5,FALSE))," ",VLOOKUP((ROW(C300)-15),'List of tables'!$A$4:$E$2137,5,FALSE))</f>
        <v>0</v>
      </c>
      <c r="D300" s="23">
        <f>IF(ISNA(VLOOKUP((ROW(D300)-15),'List of tables'!$A$4:$H$2136,6,FALSE))," ",VLOOKUP((ROW(D300)-15),'List of tables'!$A$4:$H$2136,6,FALSE))</f>
        <v>0</v>
      </c>
      <c r="E300" s="5">
        <f>IF(ISNA(VLOOKUP((ROW(E300)-15),'List of tables'!$A$4:$H$2136,7,FALSE))," ",VLOOKUP((ROW(E300)-15),'List of tables'!$A$4:$H$2136,7,FALSE))</f>
        <v>0</v>
      </c>
      <c r="F300" s="6" t="s">
        <v>12</v>
      </c>
    </row>
    <row r="301" spans="1:6" ht="15" hidden="1">
      <c r="A301" s="30">
        <f>IF(ISNA(VLOOKUP((ROW(A301)-15),'List of tables'!$A$4:$H$2136,2,FALSE))," ",VLOOKUP((ROW(A301)-15),'List of tables'!$A$4:$H$2136,2,FALSE))</f>
        <v>0</v>
      </c>
      <c r="B301" s="23">
        <f>IF(ISNA(VLOOKUP((ROW(B301)-15),'List of tables'!$A$4:$H$2136,3,FALSE))," ",VLOOKUP((ROW(B301)-15),'List of tables'!$A$4:$H$2136,3,FALSE))</f>
        <v>0</v>
      </c>
      <c r="C301" s="23">
        <f>IF(ISNA(VLOOKUP((ROW(C301)-15),'List of tables'!$A$4:$E$2137,5,FALSE))," ",VLOOKUP((ROW(C301)-15),'List of tables'!$A$4:$E$2137,5,FALSE))</f>
        <v>0</v>
      </c>
      <c r="D301" s="23">
        <f>IF(ISNA(VLOOKUP((ROW(D301)-15),'List of tables'!$A$4:$H$2136,6,FALSE))," ",VLOOKUP((ROW(D301)-15),'List of tables'!$A$4:$H$2136,6,FALSE))</f>
        <v>0</v>
      </c>
      <c r="E301" s="5">
        <f>IF(ISNA(VLOOKUP((ROW(E301)-15),'List of tables'!$A$4:$H$2136,7,FALSE))," ",VLOOKUP((ROW(E301)-15),'List of tables'!$A$4:$H$2136,7,FALSE))</f>
        <v>0</v>
      </c>
      <c r="F301" s="6" t="s">
        <v>12</v>
      </c>
    </row>
    <row r="302" spans="1:6" ht="15">
      <c r="A302" s="30" t="str">
        <f>IF(ISNA(VLOOKUP((ROW(A302)-15),'List of tables'!$A$4:$H$2136,2,FALSE))," ",VLOOKUP((ROW(A302)-15),'List of tables'!$A$4:$H$2136,2,FALSE))</f>
        <v>CT0383</v>
      </c>
      <c r="B302" s="23" t="str">
        <f>IF(ISNA(VLOOKUP((ROW(B302)-15),'List of tables'!$A$4:$H$2136,3,FALSE))," ",VLOOKUP((ROW(B302)-15),'List of tables'!$A$4:$H$2136,3,FALSE))</f>
        <v>Bespoke household type by sex by age by economic activity</v>
      </c>
      <c r="C302" s="23" t="str">
        <f>IF(ISNA(VLOOKUP((ROW(C302)-15),'List of tables'!$A$4:$E$2137,5,FALSE))," ",VLOOKUP((ROW(C302)-15),'List of tables'!$A$4:$E$2137,5,FALSE))</f>
        <v>England, Wales, England and Wales</v>
      </c>
      <c r="D302" s="23" t="str">
        <f>IF(ISNA(VLOOKUP((ROW(D302)-15),'List of tables'!$A$4:$H$2136,6,FALSE))," ",VLOOKUP((ROW(D302)-15),'List of tables'!$A$4:$H$2136,6,FALSE))</f>
        <v>Bespoke households</v>
      </c>
      <c r="E302" s="5">
        <f>IF(ISNA(VLOOKUP((ROW(E302)-15),'List of tables'!$A$4:$H$2136,7,FALSE))," ",VLOOKUP((ROW(E302)-15),'List of tables'!$A$4:$H$2136,7,FALSE))</f>
        <v>42125</v>
      </c>
      <c r="F302" s="6" t="s">
        <v>12</v>
      </c>
    </row>
    <row r="303" spans="1:6" ht="15">
      <c r="A303" s="30" t="str">
        <f>IF(ISNA(VLOOKUP((ROW(A303)-15),'List of tables'!$A$4:$H$2136,2,FALSE))," ",VLOOKUP((ROW(A303)-15),'List of tables'!$A$4:$H$2136,2,FALSE))</f>
        <v>CT0384</v>
      </c>
      <c r="B303" s="23" t="str">
        <f>IF(ISNA(VLOOKUP((ROW(B303)-15),'List of tables'!$A$4:$H$2136,3,FALSE))," ",VLOOKUP((ROW(B303)-15),'List of tables'!$A$4:$H$2136,3,FALSE))</f>
        <v>Industry (1 digit) by passports held</v>
      </c>
      <c r="C303" s="23" t="str">
        <f>IF(ISNA(VLOOKUP((ROW(C303)-15),'List of tables'!$A$4:$E$2137,5,FALSE))," ",VLOOKUP((ROW(C303)-15),'List of tables'!$A$4:$E$2137,5,FALSE))</f>
        <v>National to local authority</v>
      </c>
      <c r="D303" s="23" t="str">
        <f>IF(ISNA(VLOOKUP((ROW(D303)-15),'List of tables'!$A$4:$H$2136,6,FALSE))," ",VLOOKUP((ROW(D303)-15),'List of tables'!$A$4:$H$2136,6,FALSE))</f>
        <v>All usual residents aged 16 or over in employment the week before the Census</v>
      </c>
      <c r="E303" s="5">
        <f>IF(ISNA(VLOOKUP((ROW(E303)-15),'List of tables'!$A$4:$H$2136,7,FALSE))," ",VLOOKUP((ROW(E303)-15),'List of tables'!$A$4:$H$2136,7,FALSE))</f>
        <v>42082</v>
      </c>
      <c r="F303" s="6" t="s">
        <v>12</v>
      </c>
    </row>
    <row r="304" spans="1:6" ht="15">
      <c r="A304" s="30" t="str">
        <f>IF(ISNA(VLOOKUP((ROW(A304)-15),'List of tables'!$A$4:$H$2136,2,FALSE))," ",VLOOKUP((ROW(A304)-15),'List of tables'!$A$4:$H$2136,2,FALSE))</f>
        <v>CT0385</v>
      </c>
      <c r="B304" s="23" t="str">
        <f>IF(ISNA(VLOOKUP((ROW(B304)-15),'List of tables'!$A$4:$H$2136,3,FALSE))," ",VLOOKUP((ROW(B304)-15),'List of tables'!$A$4:$H$2136,3,FALSE))</f>
        <v>Industry (2 digits / 3 digits) by passports held</v>
      </c>
      <c r="C304" s="23" t="str">
        <f>IF(ISNA(VLOOKUP((ROW(C304)-15),'List of tables'!$A$4:$E$2137,5,FALSE))," ",VLOOKUP((ROW(C304)-15),'List of tables'!$A$4:$E$2137,5,FALSE))</f>
        <v>National to region</v>
      </c>
      <c r="D304" s="23" t="str">
        <f>IF(ISNA(VLOOKUP((ROW(D304)-15),'List of tables'!$A$4:$H$2136,6,FALSE))," ",VLOOKUP((ROW(D304)-15),'List of tables'!$A$4:$H$2136,6,FALSE))</f>
        <v>All usual residents aged 16 or over in employment the week before the Census</v>
      </c>
      <c r="E304" s="5">
        <f>IF(ISNA(VLOOKUP((ROW(E304)-15),'List of tables'!$A$4:$H$2136,7,FALSE))," ",VLOOKUP((ROW(E304)-15),'List of tables'!$A$4:$H$2136,7,FALSE))</f>
        <v>42082</v>
      </c>
      <c r="F304" s="6" t="s">
        <v>12</v>
      </c>
    </row>
    <row r="305" spans="1:6" ht="15">
      <c r="A305" s="30" t="str">
        <f>IF(ISNA(VLOOKUP((ROW(A305)-15),'List of tables'!$A$4:$H$2136,2,FALSE))," ",VLOOKUP((ROW(A305)-15),'List of tables'!$A$4:$H$2136,2,FALSE))</f>
        <v>CT0386</v>
      </c>
      <c r="B305" s="23" t="str">
        <f>IF(ISNA(VLOOKUP((ROW(B305)-15),'List of tables'!$A$4:$H$2136,3,FALSE))," ",VLOOKUP((ROW(B305)-15),'List of tables'!$A$4:$H$2136,3,FALSE))</f>
        <v xml:space="preserve">Occupation (1 digit) by industry (selected 2 digits) by passports held </v>
      </c>
      <c r="C305" s="23" t="str">
        <f>IF(ISNA(VLOOKUP((ROW(C305)-15),'List of tables'!$A$4:$E$2137,5,FALSE))," ",VLOOKUP((ROW(C305)-15),'List of tables'!$A$4:$E$2137,5,FALSE))</f>
        <v>National to region</v>
      </c>
      <c r="D305" s="23" t="str">
        <f>IF(ISNA(VLOOKUP((ROW(D305)-15),'List of tables'!$A$4:$H$2136,6,FALSE))," ",VLOOKUP((ROW(D305)-15),'List of tables'!$A$4:$H$2136,6,FALSE))</f>
        <v>All usual residents aged 16 or over in employment the week before the Census</v>
      </c>
      <c r="E305" s="5">
        <f>IF(ISNA(VLOOKUP((ROW(E305)-15),'List of tables'!$A$4:$H$2136,7,FALSE))," ",VLOOKUP((ROW(E305)-15),'List of tables'!$A$4:$H$2136,7,FALSE))</f>
        <v>42082</v>
      </c>
      <c r="F305" s="6" t="s">
        <v>12</v>
      </c>
    </row>
    <row r="306" spans="1:6" ht="15">
      <c r="A306" s="30" t="str">
        <f>IF(ISNA(VLOOKUP((ROW(A306)-15),'List of tables'!$A$4:$H$2136,2,FALSE))," ",VLOOKUP((ROW(A306)-15),'List of tables'!$A$4:$H$2136,2,FALSE))</f>
        <v>CT0387</v>
      </c>
      <c r="B306" s="23" t="str">
        <f>IF(ISNA(VLOOKUP((ROW(B306)-15),'List of tables'!$A$4:$H$2136,3,FALSE))," ",VLOOKUP((ROW(B306)-15),'List of tables'!$A$4:$H$2136,3,FALSE))</f>
        <v>Industry (selected 2 digits) by highest level of qualification by passports held</v>
      </c>
      <c r="C306" s="23" t="str">
        <f>IF(ISNA(VLOOKUP((ROW(C306)-15),'List of tables'!$A$4:$E$2137,5,FALSE))," ",VLOOKUP((ROW(C306)-15),'List of tables'!$A$4:$E$2137,5,FALSE))</f>
        <v>National to region</v>
      </c>
      <c r="D306" s="23" t="str">
        <f>IF(ISNA(VLOOKUP((ROW(D306)-15),'List of tables'!$A$4:$H$2136,6,FALSE))," ",VLOOKUP((ROW(D306)-15),'List of tables'!$A$4:$H$2136,6,FALSE))</f>
        <v>All usual residents aged 16 or over in employment the week before the Census</v>
      </c>
      <c r="E306" s="5">
        <f>IF(ISNA(VLOOKUP((ROW(E306)-15),'List of tables'!$A$4:$H$2136,7,FALSE))," ",VLOOKUP((ROW(E306)-15),'List of tables'!$A$4:$H$2136,7,FALSE))</f>
        <v>42115</v>
      </c>
      <c r="F306" s="6" t="s">
        <v>12</v>
      </c>
    </row>
    <row r="307" spans="1:6" ht="15">
      <c r="A307" s="30" t="str">
        <f>IF(ISNA(VLOOKUP((ROW(A307)-15),'List of tables'!$A$4:$H$2136,2,FALSE))," ",VLOOKUP((ROW(A307)-15),'List of tables'!$A$4:$H$2136,2,FALSE))</f>
        <v>CT0388</v>
      </c>
      <c r="B307" s="23" t="str">
        <f>IF(ISNA(VLOOKUP((ROW(B307)-15),'List of tables'!$A$4:$H$2136,3,FALSE))," ",VLOOKUP((ROW(B307)-15),'List of tables'!$A$4:$H$2136,3,FALSE))</f>
        <v>Industry (selected 2 digits) by proficiency in English by passports held</v>
      </c>
      <c r="C307" s="23" t="str">
        <f>IF(ISNA(VLOOKUP((ROW(C307)-15),'List of tables'!$A$4:$E$2137,5,FALSE))," ",VLOOKUP((ROW(C307)-15),'List of tables'!$A$4:$E$2137,5,FALSE))</f>
        <v>National to region</v>
      </c>
      <c r="D307" s="23" t="str">
        <f>IF(ISNA(VLOOKUP((ROW(D307)-15),'List of tables'!$A$4:$H$2136,6,FALSE))," ",VLOOKUP((ROW(D307)-15),'List of tables'!$A$4:$H$2136,6,FALSE))</f>
        <v>All usual residents aged 16 or over in employment the week before the Census</v>
      </c>
      <c r="E307" s="5">
        <f>IF(ISNA(VLOOKUP((ROW(E307)-15),'List of tables'!$A$4:$H$2136,7,FALSE))," ",VLOOKUP((ROW(E307)-15),'List of tables'!$A$4:$H$2136,7,FALSE))</f>
        <v>42115</v>
      </c>
      <c r="F307" s="6" t="s">
        <v>12</v>
      </c>
    </row>
    <row r="308" spans="1:6" ht="15">
      <c r="A308" s="30" t="str">
        <f>IF(ISNA(VLOOKUP((ROW(A308)-15),'List of tables'!$A$4:$H$2136,2,FALSE))," ",VLOOKUP((ROW(A308)-15),'List of tables'!$A$4:$H$2136,2,FALSE))</f>
        <v>CT0389</v>
      </c>
      <c r="B308" s="23" t="str">
        <f>IF(ISNA(VLOOKUP((ROW(B308)-15),'List of tables'!$A$4:$H$2136,3,FALSE))," ",VLOOKUP((ROW(B308)-15),'List of tables'!$A$4:$H$2136,3,FALSE))</f>
        <v>Tenure by bespoke accommodation type (excluding caravans or other mobile or temporary structures) by number of bedrooms by age</v>
      </c>
      <c r="C308" s="23" t="str">
        <f>IF(ISNA(VLOOKUP((ROW(C308)-15),'List of tables'!$A$4:$E$2137,5,FALSE))," ",VLOOKUP((ROW(C308)-15),'List of tables'!$A$4:$E$2137,5,FALSE))</f>
        <v>National to 2011 Census merged local authority</v>
      </c>
      <c r="D308" s="23" t="str">
        <f>IF(ISNA(VLOOKUP((ROW(D308)-15),'List of tables'!$A$4:$H$2136,6,FALSE))," ",VLOOKUP((ROW(D308)-15),'List of tables'!$A$4:$H$2136,6,FALSE))</f>
        <v>All usual residents living in wholly moving households (excluding caravans or other mobile or temporary structures) in unshared dwellings</v>
      </c>
      <c r="E308" s="5">
        <f>IF(ISNA(VLOOKUP((ROW(E308)-15),'List of tables'!$A$4:$H$2136,7,FALSE))," ",VLOOKUP((ROW(E308)-15),'List of tables'!$A$4:$H$2136,7,FALSE))</f>
        <v>42053</v>
      </c>
      <c r="F308" s="6" t="s">
        <v>12</v>
      </c>
    </row>
    <row r="309" spans="1:6" ht="15">
      <c r="A309" s="30" t="str">
        <f>IF(ISNA(VLOOKUP((ROW(A309)-15),'List of tables'!$A$4:$H$2136,2,FALSE))," ",VLOOKUP((ROW(A309)-15),'List of tables'!$A$4:$H$2136,2,FALSE))</f>
        <v>CT0390</v>
      </c>
      <c r="B309" s="23" t="str">
        <f>IF(ISNA(VLOOKUP((ROW(B309)-15),'List of tables'!$A$4:$H$2136,3,FALSE))," ",VLOOKUP((ROW(B309)-15),'List of tables'!$A$4:$H$2136,3,FALSE))</f>
        <v>Tenure by bespoke accommodation type (excluding caravans or other mobile or temporary structures) by number of bedrooms</v>
      </c>
      <c r="C309" s="23" t="str">
        <f>IF(ISNA(VLOOKUP((ROW(C309)-15),'List of tables'!$A$4:$E$2137,5,FALSE))," ",VLOOKUP((ROW(C309)-15),'List of tables'!$A$4:$E$2137,5,FALSE))</f>
        <v>National to 2011 Census merged local authority</v>
      </c>
      <c r="D309" s="23" t="str">
        <f>IF(ISNA(VLOOKUP((ROW(D309)-15),'List of tables'!$A$4:$H$2136,6,FALSE))," ",VLOOKUP((ROW(D309)-15),'List of tables'!$A$4:$H$2136,6,FALSE))</f>
        <v>Wholly moving households (excluding caravans or other mobile or temporary structures) in unshared dwellings</v>
      </c>
      <c r="E309" s="5">
        <f>IF(ISNA(VLOOKUP((ROW(E309)-15),'List of tables'!$A$4:$H$2136,7,FALSE))," ",VLOOKUP((ROW(E309)-15),'List of tables'!$A$4:$H$2136,7,FALSE))</f>
        <v>42053</v>
      </c>
      <c r="F309" s="6" t="s">
        <v>12</v>
      </c>
    </row>
    <row r="310" spans="1:6" ht="15">
      <c r="A310" s="30" t="str">
        <f>IF(ISNA(VLOOKUP((ROW(A310)-15),'List of tables'!$A$4:$H$2136,2,FALSE))," ",VLOOKUP((ROW(A310)-15),'List of tables'!$A$4:$H$2136,2,FALSE))</f>
        <v>CT0391</v>
      </c>
      <c r="B310" s="23" t="str">
        <f>IF(ISNA(VLOOKUP((ROW(B310)-15),'List of tables'!$A$4:$H$2136,3,FALSE))," ",VLOOKUP((ROW(B310)-15),'List of tables'!$A$4:$H$2136,3,FALSE))</f>
        <v>Age (SYOA) by accommodation type by tenure by number of bedrooms</v>
      </c>
      <c r="C310" s="23" t="str">
        <f>IF(ISNA(VLOOKUP((ROW(C310)-15),'List of tables'!$A$4:$E$2137,5,FALSE))," ",VLOOKUP((ROW(C310)-15),'List of tables'!$A$4:$E$2137,5,FALSE))</f>
        <v>Central Bedfordshire UA, East Sussex, Surrey</v>
      </c>
      <c r="D310" s="23" t="str">
        <f>IF(ISNA(VLOOKUP((ROW(D310)-15),'List of tables'!$A$4:$H$2136,6,FALSE))," ",VLOOKUP((ROW(D310)-15),'List of tables'!$A$4:$H$2136,6,FALSE))</f>
        <v>All usual residents aged 0 to 19 living in households</v>
      </c>
      <c r="E310" s="5">
        <f>IF(ISNA(VLOOKUP((ROW(E310)-15),'List of tables'!$A$4:$H$2136,7,FALSE))," ",VLOOKUP((ROW(E310)-15),'List of tables'!$A$4:$H$2136,7,FALSE))</f>
        <v>42074</v>
      </c>
      <c r="F310" s="6" t="s">
        <v>12</v>
      </c>
    </row>
    <row r="311" spans="1:6" ht="15">
      <c r="A311" s="30" t="str">
        <f>IF(ISNA(VLOOKUP((ROW(A311)-15),'List of tables'!$A$4:$H$2136,2,FALSE))," ",VLOOKUP((ROW(A311)-15),'List of tables'!$A$4:$H$2136,2,FALSE))</f>
        <v>CT0392</v>
      </c>
      <c r="B311" s="23" t="str">
        <f>IF(ISNA(VLOOKUP((ROW(B311)-15),'List of tables'!$A$4:$H$2136,3,FALSE))," ",VLOOKUP((ROW(B311)-15),'List of tables'!$A$4:$H$2136,3,FALSE))</f>
        <v>Bespoke passport held (detailed) - Dual passport</v>
      </c>
      <c r="C311" s="23" t="str">
        <f>IF(ISNA(VLOOKUP((ROW(C311)-15),'List of tables'!$A$4:$E$2137,5,FALSE))," ",VLOOKUP((ROW(C311)-15),'List of tables'!$A$4:$E$2137,5,FALSE))</f>
        <v>England and Wales</v>
      </c>
      <c r="D311" s="23" t="str">
        <f>IF(ISNA(VLOOKUP((ROW(D311)-15),'List of tables'!$A$4:$H$2136,6,FALSE))," ",VLOOKUP((ROW(D311)-15),'List of tables'!$A$4:$H$2136,6,FALSE))</f>
        <v>All usual residents born in Israel with Jewish religion</v>
      </c>
      <c r="E311" s="5">
        <f>IF(ISNA(VLOOKUP((ROW(E311)-15),'List of tables'!$A$4:$H$2136,7,FALSE))," ",VLOOKUP((ROW(E311)-15),'List of tables'!$A$4:$H$2136,7,FALSE))</f>
        <v>42146</v>
      </c>
      <c r="F311" s="6" t="s">
        <v>12</v>
      </c>
    </row>
    <row r="312" spans="1:6" ht="15">
      <c r="A312" s="30" t="str">
        <f>IF(ISNA(VLOOKUP((ROW(A312)-15),'List of tables'!$A$4:$H$2136,2,FALSE))," ",VLOOKUP((ROW(A312)-15),'List of tables'!$A$4:$H$2136,2,FALSE))</f>
        <v>CT0395</v>
      </c>
      <c r="B312" s="23" t="str">
        <f>IF(ISNA(VLOOKUP((ROW(B312)-15),'List of tables'!$A$4:$H$2136,3,FALSE))," ",VLOOKUP((ROW(B312)-15),'List of tables'!$A$4:$H$2136,3,FALSE))</f>
        <v>Accommodation type by tenure by number of bedrooms</v>
      </c>
      <c r="C312" s="23" t="str">
        <f>IF(ISNA(VLOOKUP((ROW(C312)-15),'List of tables'!$A$4:$E$2137,5,FALSE))," ",VLOOKUP((ROW(C312)-15),'List of tables'!$A$4:$E$2137,5,FALSE))</f>
        <v>Wards in Blackpool UA (North West)</v>
      </c>
      <c r="D312" s="23" t="str">
        <f>IF(ISNA(VLOOKUP((ROW(D312)-15),'List of tables'!$A$4:$H$2136,6,FALSE))," ",VLOOKUP((ROW(D312)-15),'List of tables'!$A$4:$H$2136,6,FALSE))</f>
        <v>All households</v>
      </c>
      <c r="E312" s="5">
        <f>IF(ISNA(VLOOKUP((ROW(E312)-15),'List of tables'!$A$4:$H$2136,7,FALSE))," ",VLOOKUP((ROW(E312)-15),'List of tables'!$A$4:$H$2136,7,FALSE))</f>
        <v>42090</v>
      </c>
      <c r="F312" s="6" t="s">
        <v>12</v>
      </c>
    </row>
    <row r="313" spans="1:6" ht="15">
      <c r="A313" s="30" t="str">
        <f>IF(ISNA(VLOOKUP((ROW(A313)-15),'List of tables'!$A$4:$H$2136,2,FALSE))," ",VLOOKUP((ROW(A313)-15),'List of tables'!$A$4:$H$2136,2,FALSE))</f>
        <v>CT0396</v>
      </c>
      <c r="B313" s="23" t="str">
        <f>IF(ISNA(VLOOKUP((ROW(B313)-15),'List of tables'!$A$4:$H$2136,3,FALSE))," ",VLOOKUP((ROW(B313)-15),'List of tables'!$A$4:$H$2136,3,FALSE))</f>
        <v>Age (SYOA) of dependent children by accommodation type by tenure by number of bedrooms</v>
      </c>
      <c r="C313" s="23" t="str">
        <f>IF(ISNA(VLOOKUP((ROW(C313)-15),'List of tables'!$A$4:$E$2137,5,FALSE))," ",VLOOKUP((ROW(C313)-15),'List of tables'!$A$4:$E$2137,5,FALSE))</f>
        <v>Wards in Blackpool UA (North West)</v>
      </c>
      <c r="D313" s="23" t="str">
        <f>IF(ISNA(VLOOKUP((ROW(D313)-15),'List of tables'!$A$4:$H$2136,6,FALSE))," ",VLOOKUP((ROW(D313)-15),'List of tables'!$A$4:$H$2136,6,FALSE))</f>
        <v>All dependent children aged 0 to 18</v>
      </c>
      <c r="E313" s="5">
        <f>IF(ISNA(VLOOKUP((ROW(E313)-15),'List of tables'!$A$4:$H$2136,7,FALSE))," ",VLOOKUP((ROW(E313)-15),'List of tables'!$A$4:$H$2136,7,FALSE))</f>
        <v>42090</v>
      </c>
      <c r="F313" s="6" t="s">
        <v>12</v>
      </c>
    </row>
    <row r="314" spans="1:6" ht="15">
      <c r="A314" s="30" t="str">
        <f>IF(ISNA(VLOOKUP((ROW(A314)-15),'List of tables'!$A$4:$H$2136,2,FALSE))," ",VLOOKUP((ROW(A314)-15),'List of tables'!$A$4:$H$2136,2,FALSE))</f>
        <v>CT0397</v>
      </c>
      <c r="B314" s="23" t="str">
        <f>IF(ISNA(VLOOKUP((ROW(B314)-15),'List of tables'!$A$4:$H$2136,3,FALSE))," ",VLOOKUP((ROW(B314)-15),'List of tables'!$A$4:$H$2136,3,FALSE))</f>
        <v xml:space="preserve">Tenure by household composition by approximated social grade </v>
      </c>
      <c r="C314" s="23" t="str">
        <f>IF(ISNA(VLOOKUP((ROW(C314)-15),'List of tables'!$A$4:$E$2137,5,FALSE))," ",VLOOKUP((ROW(C314)-15),'List of tables'!$A$4:$E$2137,5,FALSE))</f>
        <v>London borough of Lewisham</v>
      </c>
      <c r="D314" s="23" t="str">
        <f>IF(ISNA(VLOOKUP((ROW(D314)-15),'List of tables'!$A$4:$H$2136,6,FALSE))," ",VLOOKUP((ROW(D314)-15),'List of tables'!$A$4:$H$2136,6,FALSE))</f>
        <v>All usual residents aged 16 to 64 living in households</v>
      </c>
      <c r="E314" s="5">
        <f>IF(ISNA(VLOOKUP((ROW(E314)-15),'List of tables'!$A$4:$H$2136,7,FALSE))," ",VLOOKUP((ROW(E314)-15),'List of tables'!$A$4:$H$2136,7,FALSE))</f>
        <v>42081</v>
      </c>
      <c r="F314" s="6" t="s">
        <v>12</v>
      </c>
    </row>
    <row r="315" spans="1:6" ht="15">
      <c r="A315" s="30" t="str">
        <f>IF(ISNA(VLOOKUP((ROW(A315)-15),'List of tables'!$A$4:$H$2136,2,FALSE))," ",VLOOKUP((ROW(A315)-15),'List of tables'!$A$4:$H$2136,2,FALSE))</f>
        <v>CT0398</v>
      </c>
      <c r="B315" s="23" t="str">
        <f>IF(ISNA(VLOOKUP((ROW(B315)-15),'List of tables'!$A$4:$H$2136,3,FALSE))," ",VLOOKUP((ROW(B315)-15),'List of tables'!$A$4:$H$2136,3,FALSE))</f>
        <v>Living arrangements by detailed age by sex</v>
      </c>
      <c r="C315" s="23" t="str">
        <f>IF(ISNA(VLOOKUP((ROW(C315)-15),'List of tables'!$A$4:$E$2137,5,FALSE))," ",VLOOKUP((ROW(C315)-15),'List of tables'!$A$4:$E$2137,5,FALSE))</f>
        <v>Regions England and Wales</v>
      </c>
      <c r="D315" s="23" t="str">
        <f>IF(ISNA(VLOOKUP((ROW(D315)-15),'List of tables'!$A$4:$H$2136,6,FALSE))," ",VLOOKUP((ROW(D315)-15),'List of tables'!$A$4:$H$2136,6,FALSE))</f>
        <v>All heads of households</v>
      </c>
      <c r="E315" s="5">
        <f>IF(ISNA(VLOOKUP((ROW(E315)-15),'List of tables'!$A$4:$H$2136,7,FALSE))," ",VLOOKUP((ROW(E315)-15),'List of tables'!$A$4:$H$2136,7,FALSE))</f>
        <v>42053</v>
      </c>
      <c r="F315" s="6" t="s">
        <v>12</v>
      </c>
    </row>
    <row r="316" spans="1:6" ht="15">
      <c r="A316" s="30" t="str">
        <f>IF(ISNA(VLOOKUP((ROW(A316)-15),'List of tables'!$A$4:$H$2136,2,FALSE))," ",VLOOKUP((ROW(A316)-15),'List of tables'!$A$4:$H$2136,2,FALSE))</f>
        <v>CT0399</v>
      </c>
      <c r="B316" s="23" t="str">
        <f>IF(ISNA(VLOOKUP((ROW(B316)-15),'List of tables'!$A$4:$H$2136,3,FALSE))," ",VLOOKUP((ROW(B316)-15),'List of tables'!$A$4:$H$2136,3,FALSE))</f>
        <v>Sex by country of birth by age by passports held</v>
      </c>
      <c r="C316" s="23" t="str">
        <f>IF(ISNA(VLOOKUP((ROW(C316)-15),'List of tables'!$A$4:$E$2137,5,FALSE))," ",VLOOKUP((ROW(C316)-15),'List of tables'!$A$4:$E$2137,5,FALSE))</f>
        <v>London borough of Southwark</v>
      </c>
      <c r="D316" s="23" t="str">
        <f>IF(ISNA(VLOOKUP((ROW(D316)-15),'List of tables'!$A$4:$H$2136,6,FALSE))," ",VLOOKUP((ROW(D316)-15),'List of tables'!$A$4:$H$2136,6,FALSE))</f>
        <v>All usual residents (threshold 100+ usual residents)</v>
      </c>
      <c r="E316" s="5">
        <f>IF(ISNA(VLOOKUP((ROW(E316)-15),'List of tables'!$A$4:$H$2136,7,FALSE))," ",VLOOKUP((ROW(E316)-15),'List of tables'!$A$4:$H$2136,7,FALSE))</f>
        <v>42121</v>
      </c>
      <c r="F316" s="6" t="s">
        <v>12</v>
      </c>
    </row>
    <row r="317" spans="1:6" ht="15">
      <c r="A317" s="30" t="str">
        <f>IF(ISNA(VLOOKUP((ROW(A317)-15),'List of tables'!$A$4:$H$2136,2,FALSE))," ",VLOOKUP((ROW(A317)-15),'List of tables'!$A$4:$H$2136,2,FALSE))</f>
        <v>CT0400</v>
      </c>
      <c r="B317" s="23" t="str">
        <f>IF(ISNA(VLOOKUP((ROW(B317)-15),'List of tables'!$A$4:$H$2136,3,FALSE))," ",VLOOKUP((ROW(B317)-15),'List of tables'!$A$4:$H$2136,3,FALSE))</f>
        <v>Sex by country of birth by highest level of qualification</v>
      </c>
      <c r="C317" s="23" t="str">
        <f>IF(ISNA(VLOOKUP((ROW(C317)-15),'List of tables'!$A$4:$E$2137,5,FALSE))," ",VLOOKUP((ROW(C317)-15),'List of tables'!$A$4:$E$2137,5,FALSE))</f>
        <v>London borough of Southwark</v>
      </c>
      <c r="D317" s="23" t="str">
        <f>IF(ISNA(VLOOKUP((ROW(D317)-15),'List of tables'!$A$4:$H$2136,6,FALSE))," ",VLOOKUP((ROW(D317)-15),'List of tables'!$A$4:$H$2136,6,FALSE))</f>
        <v>All usual residents aged 16 or over (threshold 5+ males and 5+ females)</v>
      </c>
      <c r="E317" s="5">
        <f>IF(ISNA(VLOOKUP((ROW(E317)-15),'List of tables'!$A$4:$H$2136,7,FALSE))," ",VLOOKUP((ROW(E317)-15),'List of tables'!$A$4:$H$2136,7,FALSE))</f>
        <v>42121</v>
      </c>
      <c r="F317" s="6" t="s">
        <v>12</v>
      </c>
    </row>
    <row r="318" spans="1:6" ht="15">
      <c r="A318" s="30" t="str">
        <f>IF(ISNA(VLOOKUP((ROW(A318)-15),'List of tables'!$A$4:$H$2136,2,FALSE))," ",VLOOKUP((ROW(A318)-15),'List of tables'!$A$4:$H$2136,2,FALSE))</f>
        <v>CT0401</v>
      </c>
      <c r="B318" s="23" t="str">
        <f>IF(ISNA(VLOOKUP((ROW(B318)-15),'List of tables'!$A$4:$H$2136,3,FALSE))," ",VLOOKUP((ROW(B318)-15),'List of tables'!$A$4:$H$2136,3,FALSE))</f>
        <v>Country of birth of Household Reference Person (HRP) by household size by number and age of dependent children in household</v>
      </c>
      <c r="C318" s="23" t="str">
        <f>IF(ISNA(VLOOKUP((ROW(C318)-15),'List of tables'!$A$4:$E$2137,5,FALSE))," ",VLOOKUP((ROW(C318)-15),'List of tables'!$A$4:$E$2137,5,FALSE))</f>
        <v>London borough of Southwark</v>
      </c>
      <c r="D318" s="23" t="str">
        <f>IF(ISNA(VLOOKUP((ROW(D318)-15),'List of tables'!$A$4:$H$2136,6,FALSE))," ",VLOOKUP((ROW(D318)-15),'List of tables'!$A$4:$H$2136,6,FALSE))</f>
        <v>All HRPs aged 16 or over (threshold  10+ HRPs)</v>
      </c>
      <c r="E318" s="5">
        <f>IF(ISNA(VLOOKUP((ROW(E318)-15),'List of tables'!$A$4:$H$2136,7,FALSE))," ",VLOOKUP((ROW(E318)-15),'List of tables'!$A$4:$H$2136,7,FALSE))</f>
        <v>42121</v>
      </c>
      <c r="F318" s="6" t="s">
        <v>12</v>
      </c>
    </row>
    <row r="319" spans="1:6" ht="15">
      <c r="A319" s="30" t="str">
        <f>IF(ISNA(VLOOKUP((ROW(A319)-15),'List of tables'!$A$4:$H$2136,2,FALSE))," ",VLOOKUP((ROW(A319)-15),'List of tables'!$A$4:$H$2136,2,FALSE))</f>
        <v>CT0402</v>
      </c>
      <c r="B319" s="23" t="str">
        <f>IF(ISNA(VLOOKUP((ROW(B319)-15),'List of tables'!$A$4:$H$2136,3,FALSE))," ",VLOOKUP((ROW(B319)-15),'List of tables'!$A$4:$H$2136,3,FALSE))</f>
        <v>Origin and destination of migrants in to London by age by sex</v>
      </c>
      <c r="C319" s="23" t="str">
        <f>IF(ISNA(VLOOKUP((ROW(C319)-15),'List of tables'!$A$4:$E$2137,5,FALSE))," ",VLOOKUP((ROW(C319)-15),'List of tables'!$A$4:$E$2137,5,FALSE))</f>
        <v xml:space="preserve">Area of origin: Anywhere in the UK (excluding London); Area of destination: London Region </v>
      </c>
      <c r="D319" s="23" t="str">
        <f>IF(ISNA(VLOOKUP((ROW(D319)-15),'List of tables'!$A$4:$H$2136,6,FALSE))," ",VLOOKUP((ROW(D319)-15),'List of tables'!$A$4:$H$2136,6,FALSE))</f>
        <v>All usual residents who moved in to London the year before the Census</v>
      </c>
      <c r="E319" s="5">
        <f>IF(ISNA(VLOOKUP((ROW(E319)-15),'List of tables'!$A$4:$H$2136,7,FALSE))," ",VLOOKUP((ROW(E319)-15),'List of tables'!$A$4:$H$2136,7,FALSE))</f>
        <v>42054</v>
      </c>
      <c r="F319" s="6" t="s">
        <v>12</v>
      </c>
    </row>
    <row r="320" spans="1:6" ht="15">
      <c r="A320" s="30" t="str">
        <f>IF(ISNA(VLOOKUP((ROW(A320)-15),'List of tables'!$A$4:$H$2136,2,FALSE))," ",VLOOKUP((ROW(A320)-15),'List of tables'!$A$4:$H$2136,2,FALSE))</f>
        <v>CT0403</v>
      </c>
      <c r="B320" s="23" t="str">
        <f>IF(ISNA(VLOOKUP((ROW(B320)-15),'List of tables'!$A$4:$H$2136,3,FALSE))," ",VLOOKUP((ROW(B320)-15),'List of tables'!$A$4:$H$2136,3,FALSE))</f>
        <v>Origin and destination of migrants out of London by age by sex</v>
      </c>
      <c r="C320" s="23" t="str">
        <f>IF(ISNA(VLOOKUP((ROW(C320)-15),'List of tables'!$A$4:$E$2137,5,FALSE))," ",VLOOKUP((ROW(C320)-15),'List of tables'!$A$4:$E$2137,5,FALSE))</f>
        <v>Area of origin: London Region; Area of destination: Anywhere in the UK (excluding London)</v>
      </c>
      <c r="D320" s="23" t="str">
        <f>IF(ISNA(VLOOKUP((ROW(D320)-15),'List of tables'!$A$4:$H$2136,6,FALSE))," ",VLOOKUP((ROW(D320)-15),'List of tables'!$A$4:$H$2136,6,FALSE))</f>
        <v>All usual residents who moved out of London the year before the Census</v>
      </c>
      <c r="E320" s="5">
        <f>IF(ISNA(VLOOKUP((ROW(E320)-15),'List of tables'!$A$4:$H$2136,7,FALSE))," ",VLOOKUP((ROW(E320)-15),'List of tables'!$A$4:$H$2136,7,FALSE))</f>
        <v>42054</v>
      </c>
      <c r="F320" s="6" t="s">
        <v>12</v>
      </c>
    </row>
    <row r="321" spans="1:6" ht="15">
      <c r="A321" s="30" t="str">
        <f>IF(ISNA(VLOOKUP((ROW(A321)-15),'List of tables'!$A$4:$H$2136,2,FALSE))," ",VLOOKUP((ROW(A321)-15),'List of tables'!$A$4:$H$2136,2,FALSE))</f>
        <v>CT0404</v>
      </c>
      <c r="B321" s="23" t="str">
        <f>IF(ISNA(VLOOKUP((ROW(B321)-15),'List of tables'!$A$4:$H$2136,3,FALSE))," ",VLOOKUP((ROW(B321)-15),'List of tables'!$A$4:$H$2136,3,FALSE))</f>
        <v>Origin and destination of migrants in to London by age by sex by ethnic groups</v>
      </c>
      <c r="C321" s="23" t="str">
        <f>IF(ISNA(VLOOKUP((ROW(C321)-15),'List of tables'!$A$4:$E$2137,5,FALSE))," ",VLOOKUP((ROW(C321)-15),'List of tables'!$A$4:$E$2137,5,FALSE))</f>
        <v>Area of origin: Anywhere inside and outside of the UK; Area of destination: London Boroughs</v>
      </c>
      <c r="D321" s="23" t="str">
        <f>IF(ISNA(VLOOKUP((ROW(D321)-15),'List of tables'!$A$4:$H$2136,6,FALSE))," ",VLOOKUP((ROW(D321)-15),'List of tables'!$A$4:$H$2136,6,FALSE))</f>
        <v xml:space="preserve"> All usual residents who moved in to or within the London region the year before the Census</v>
      </c>
      <c r="E321" s="5">
        <f>IF(ISNA(VLOOKUP((ROW(E321)-15),'List of tables'!$A$4:$H$2136,7,FALSE))," ",VLOOKUP((ROW(E321)-15),'List of tables'!$A$4:$H$2136,7,FALSE))</f>
        <v>42059</v>
      </c>
      <c r="F321" s="6" t="s">
        <v>12</v>
      </c>
    </row>
    <row r="322" spans="1:6" ht="15">
      <c r="A322" s="30" t="str">
        <f>IF(ISNA(VLOOKUP((ROW(A322)-15),'List of tables'!$A$4:$H$2136,2,FALSE))," ",VLOOKUP((ROW(A322)-15),'List of tables'!$A$4:$H$2136,2,FALSE))</f>
        <v>CT0405</v>
      </c>
      <c r="B322" s="23" t="str">
        <f>IF(ISNA(VLOOKUP((ROW(B322)-15),'List of tables'!$A$4:$H$2136,3,FALSE))," ",VLOOKUP((ROW(B322)-15),'List of tables'!$A$4:$H$2136,3,FALSE))</f>
        <v>Origin and destination of migrants out of London by age by sex by ethnic groups</v>
      </c>
      <c r="C322" s="23" t="str">
        <f>IF(ISNA(VLOOKUP((ROW(C322)-15),'List of tables'!$A$4:$E$2137,5,FALSE))," ",VLOOKUP((ROW(C322)-15),'List of tables'!$A$4:$E$2137,5,FALSE))</f>
        <v xml:space="preserve">Area of origin: London Boroughs; Area of destination: England and Wales excluding London </v>
      </c>
      <c r="D322" s="23" t="str">
        <f>IF(ISNA(VLOOKUP((ROW(D322)-15),'List of tables'!$A$4:$H$2136,6,FALSE))," ",VLOOKUP((ROW(D322)-15),'List of tables'!$A$4:$H$2136,6,FALSE))</f>
        <v>All usual residents who moved out of London the year before the Census</v>
      </c>
      <c r="E322" s="5">
        <f>IF(ISNA(VLOOKUP((ROW(E322)-15),'List of tables'!$A$4:$H$2136,7,FALSE))," ",VLOOKUP((ROW(E322)-15),'List of tables'!$A$4:$H$2136,7,FALSE))</f>
        <v>42059</v>
      </c>
      <c r="F322" s="6" t="s">
        <v>12</v>
      </c>
    </row>
    <row r="323" spans="1:6" ht="15">
      <c r="A323" s="30" t="str">
        <f>IF(ISNA(VLOOKUP((ROW(A323)-15),'List of tables'!$A$4:$H$2136,2,FALSE))," ",VLOOKUP((ROW(A323)-15),'List of tables'!$A$4:$H$2136,2,FALSE))</f>
        <v>CT0406</v>
      </c>
      <c r="B323" s="23" t="str">
        <f>IF(ISNA(VLOOKUP((ROW(B323)-15),'List of tables'!$A$4:$H$2136,3,FALSE))," ",VLOOKUP((ROW(B323)-15),'List of tables'!$A$4:$H$2136,3,FALSE))</f>
        <v xml:space="preserve">Occupation (3 digits) by NS-SeC by sex by age </v>
      </c>
      <c r="C323" s="23" t="str">
        <f>IF(ISNA(VLOOKUP((ROW(C323)-15),'List of tables'!$A$4:$E$2137,5,FALSE))," ",VLOOKUP((ROW(C323)-15),'List of tables'!$A$4:$E$2137,5,FALSE))</f>
        <v>England, Liverpool Local Authority (North West), Manchester Local Authority (North West)</v>
      </c>
      <c r="D323" s="23" t="str">
        <f>IF(ISNA(VLOOKUP((ROW(D323)-15),'List of tables'!$A$4:$H$2136,6,FALSE))," ",VLOOKUP((ROW(D323)-15),'List of tables'!$A$4:$H$2136,6,FALSE))</f>
        <v>All usual resident males aged 16 to 64 and females aged 16 to 59 in employment the week before the Census</v>
      </c>
      <c r="E323" s="5">
        <f>IF(ISNA(VLOOKUP((ROW(E323)-15),'List of tables'!$A$4:$H$2136,7,FALSE))," ",VLOOKUP((ROW(E323)-15),'List of tables'!$A$4:$H$2136,7,FALSE))</f>
        <v>42135</v>
      </c>
      <c r="F323" s="6" t="s">
        <v>12</v>
      </c>
    </row>
    <row r="324" spans="1:6" ht="15">
      <c r="A324" s="30" t="str">
        <f>IF(ISNA(VLOOKUP((ROW(A324)-15),'List of tables'!$A$4:$H$2136,2,FALSE))," ",VLOOKUP((ROW(A324)-15),'List of tables'!$A$4:$H$2136,2,FALSE))</f>
        <v>CT0407</v>
      </c>
      <c r="B324" s="23" t="str">
        <f>IF(ISNA(VLOOKUP((ROW(B324)-15),'List of tables'!$A$4:$H$2136,3,FALSE))," ",VLOOKUP((ROW(B324)-15),'List of tables'!$A$4:$H$2136,3,FALSE))</f>
        <v xml:space="preserve">Occupation (3 digits) by NS-SeC by sex by age </v>
      </c>
      <c r="C324" s="23" t="str">
        <f>IF(ISNA(VLOOKUP((ROW(C324)-15),'List of tables'!$A$4:$E$2137,5,FALSE))," ",VLOOKUP((ROW(C324)-15),'List of tables'!$A$4:$E$2137,5,FALSE))</f>
        <v>England, Liverpool Local Authority (North West), Manchester Local Authority (North West)</v>
      </c>
      <c r="D324" s="23" t="str">
        <f>IF(ISNA(VLOOKUP((ROW(D324)-15),'List of tables'!$A$4:$H$2136,6,FALSE))," ",VLOOKUP((ROW(D324)-15),'List of tables'!$A$4:$H$2136,6,FALSE))</f>
        <v>All usual resident males aged 16 to 64 and females aged 16 to 59 not in employment the week before the Census</v>
      </c>
      <c r="E324" s="5">
        <f>IF(ISNA(VLOOKUP((ROW(E324)-15),'List of tables'!$A$4:$H$2136,7,FALSE))," ",VLOOKUP((ROW(E324)-15),'List of tables'!$A$4:$H$2136,7,FALSE))</f>
        <v>42135</v>
      </c>
      <c r="F324" s="6" t="s">
        <v>12</v>
      </c>
    </row>
    <row r="325" spans="1:6" ht="15">
      <c r="A325" s="30" t="str">
        <f>IF(ISNA(VLOOKUP((ROW(A325)-15),'List of tables'!$A$4:$H$2136,2,FALSE))," ",VLOOKUP((ROW(A325)-15),'List of tables'!$A$4:$H$2136,2,FALSE))</f>
        <v>CT0408</v>
      </c>
      <c r="B325" s="23" t="str">
        <f>IF(ISNA(VLOOKUP((ROW(B325)-15),'List of tables'!$A$4:$H$2136,3,FALSE))," ",VLOOKUP((ROW(B325)-15),'List of tables'!$A$4:$H$2136,3,FALSE))</f>
        <v xml:space="preserve">Age by child family status </v>
      </c>
      <c r="C325" s="23" t="str">
        <f>IF(ISNA(VLOOKUP((ROW(C325)-15),'List of tables'!$A$4:$E$2137,5,FALSE))," ",VLOOKUP((ROW(C325)-15),'List of tables'!$A$4:$E$2137,5,FALSE))</f>
        <v>England and Wales, Regions, London Boroughs</v>
      </c>
      <c r="D325" s="23" t="str">
        <f>IF(ISNA(VLOOKUP((ROW(D325)-15),'List of tables'!$A$4:$H$2136,6,FALSE))," ",VLOOKUP((ROW(D325)-15),'List of tables'!$A$4:$H$2136,6,FALSE))</f>
        <v>All usual residents in households</v>
      </c>
      <c r="E325" s="5">
        <f>IF(ISNA(VLOOKUP((ROW(E325)-15),'List of tables'!$A$4:$H$2136,7,FALSE))," ",VLOOKUP((ROW(E325)-15),'List of tables'!$A$4:$H$2136,7,FALSE))</f>
        <v>42061</v>
      </c>
      <c r="F325" s="6" t="s">
        <v>12</v>
      </c>
    </row>
    <row r="326" spans="1:6" ht="15">
      <c r="A326" s="30" t="str">
        <f>IF(ISNA(VLOOKUP((ROW(A326)-15),'List of tables'!$A$4:$H$2136,2,FALSE))," ",VLOOKUP((ROW(A326)-15),'List of tables'!$A$4:$H$2136,2,FALSE))</f>
        <v>CT0409</v>
      </c>
      <c r="B326" s="23" t="str">
        <f>IF(ISNA(VLOOKUP((ROW(B326)-15),'List of tables'!$A$4:$H$2136,3,FALSE))," ",VLOOKUP((ROW(B326)-15),'List of tables'!$A$4:$H$2136,3,FALSE))</f>
        <v>Origin and destination of migrants into London (wards) by age by sex</v>
      </c>
      <c r="C326" s="23" t="str">
        <f>IF(ISNA(VLOOKUP((ROW(C326)-15),'List of tables'!$A$4:$E$2137,5,FALSE))," ",VLOOKUP((ROW(C326)-15),'List of tables'!$A$4:$E$2137,5,FALSE))</f>
        <v>Area of origin: Anywhere excluding destination ward; Area of destination: London wards and the City of London (borough)</v>
      </c>
      <c r="D326" s="23" t="str">
        <f>IF(ISNA(VLOOKUP((ROW(D326)-15),'List of tables'!$A$4:$H$2136,6,FALSE))," ",VLOOKUP((ROW(D326)-15),'List of tables'!$A$4:$H$2136,6,FALSE))</f>
        <v>All usual residents who moved in to the London wards the year before the Census</v>
      </c>
      <c r="E326" s="5">
        <f>IF(ISNA(VLOOKUP((ROW(E326)-15),'List of tables'!$A$4:$H$2136,7,FALSE))," ",VLOOKUP((ROW(E326)-15),'List of tables'!$A$4:$H$2136,7,FALSE))</f>
        <v>42055</v>
      </c>
      <c r="F326" s="6" t="s">
        <v>12</v>
      </c>
    </row>
    <row r="327" spans="1:6" ht="15">
      <c r="A327" s="30" t="str">
        <f>IF(ISNA(VLOOKUP((ROW(A327)-15),'List of tables'!$A$4:$H$2136,2,FALSE))," ",VLOOKUP((ROW(A327)-15),'List of tables'!$A$4:$H$2136,2,FALSE))</f>
        <v>CT0410</v>
      </c>
      <c r="B327" s="23" t="str">
        <f>IF(ISNA(VLOOKUP((ROW(B327)-15),'List of tables'!$A$4:$H$2136,3,FALSE))," ",VLOOKUP((ROW(B327)-15),'List of tables'!$A$4:$H$2136,3,FALSE))</f>
        <v>Accommodation type (excluding caravans or other mobile or temporary structures) by tenure by number of rooms by car or van availability</v>
      </c>
      <c r="C327" s="23" t="str">
        <f>IF(ISNA(VLOOKUP((ROW(C327)-15),'List of tables'!$A$4:$E$2137,5,FALSE))," ",VLOOKUP((ROW(C327)-15),'List of tables'!$A$4:$E$2137,5,FALSE))</f>
        <v>MSOAs in London Borough of Hounslow</v>
      </c>
      <c r="D327" s="23" t="str">
        <f>IF(ISNA(VLOOKUP((ROW(D327)-15),'List of tables'!$A$4:$H$2136,6,FALSE))," ",VLOOKUP((ROW(D327)-15),'List of tables'!$A$4:$H$2136,6,FALSE))</f>
        <v>All usual residents in households</v>
      </c>
      <c r="E327" s="5">
        <f>IF(ISNA(VLOOKUP((ROW(E327)-15),'List of tables'!$A$4:$H$2136,7,FALSE))," ",VLOOKUP((ROW(E327)-15),'List of tables'!$A$4:$H$2136,7,FALSE))</f>
        <v>42082</v>
      </c>
      <c r="F327" s="6" t="s">
        <v>12</v>
      </c>
    </row>
    <row r="328" spans="1:6" ht="15">
      <c r="A328" s="30" t="str">
        <f>IF(ISNA(VLOOKUP((ROW(A328)-15),'List of tables'!$A$4:$H$2136,2,FALSE))," ",VLOOKUP((ROW(A328)-15),'List of tables'!$A$4:$H$2136,2,FALSE))</f>
        <v>CT0411</v>
      </c>
      <c r="B328" s="23" t="str">
        <f>IF(ISNA(VLOOKUP((ROW(B328)-15),'List of tables'!$A$4:$H$2136,3,FALSE))," ",VLOOKUP((ROW(B328)-15),'List of tables'!$A$4:$H$2136,3,FALSE))</f>
        <v>Date of Birth of youngest child by Family Status (Mothers only) by Part-time working</v>
      </c>
      <c r="C328" s="23" t="str">
        <f>IF(ISNA(VLOOKUP((ROW(C328)-15),'List of tables'!$A$4:$E$2137,5,FALSE))," ",VLOOKUP((ROW(C328)-15),'List of tables'!$A$4:$E$2137,5,FALSE))</f>
        <v>National to 2011 Census merged LAs</v>
      </c>
      <c r="D328" s="23" t="str">
        <f>IF(ISNA(VLOOKUP((ROW(D328)-15),'List of tables'!$A$4:$H$2136,6,FALSE))," ",VLOOKUP((ROW(D328)-15),'List of tables'!$A$4:$H$2136,6,FALSE))</f>
        <v>All mothers whose youngest child was born between 1st April 2003 and 31st March 2009</v>
      </c>
      <c r="E328" s="5">
        <f>IF(ISNA(VLOOKUP((ROW(E328)-15),'List of tables'!$A$4:$H$2136,7,FALSE))," ",VLOOKUP((ROW(E328)-15),'List of tables'!$A$4:$H$2136,7,FALSE))</f>
        <v>42095</v>
      </c>
      <c r="F328" s="6" t="s">
        <v>12</v>
      </c>
    </row>
    <row r="329" spans="1:6" ht="15">
      <c r="A329" s="30" t="str">
        <f>IF(ISNA(VLOOKUP((ROW(A329)-15),'List of tables'!$A$4:$H$2136,2,FALSE))," ",VLOOKUP((ROW(A329)-15),'List of tables'!$A$4:$H$2136,2,FALSE))</f>
        <v>CT0412</v>
      </c>
      <c r="B329" s="23" t="str">
        <f>IF(ISNA(VLOOKUP((ROW(B329)-15),'List of tables'!$A$4:$H$2136,3,FALSE))," ",VLOOKUP((ROW(B329)-15),'List of tables'!$A$4:$H$2136,3,FALSE))</f>
        <v>Age by household size by household composition and family status</v>
      </c>
      <c r="C329" s="23" t="str">
        <f>IF(ISNA(VLOOKUP((ROW(C329)-15),'List of tables'!$A$4:$E$2137,5,FALSE))," ",VLOOKUP((ROW(C329)-15),'List of tables'!$A$4:$E$2137,5,FALSE))</f>
        <v>National to region</v>
      </c>
      <c r="D329" s="23" t="str">
        <f>IF(ISNA(VLOOKUP((ROW(D329)-15),'List of tables'!$A$4:$H$2136,6,FALSE))," ",VLOOKUP((ROW(D329)-15),'List of tables'!$A$4:$H$2136,6,FALSE))</f>
        <v>All usual residents aged 18 or over in households (excluding full-time students)</v>
      </c>
      <c r="E329" s="5">
        <f>IF(ISNA(VLOOKUP((ROW(E329)-15),'List of tables'!$A$4:$H$2136,7,FALSE))," ",VLOOKUP((ROW(E329)-15),'List of tables'!$A$4:$H$2136,7,FALSE))</f>
        <v>42124</v>
      </c>
      <c r="F329" s="6" t="s">
        <v>12</v>
      </c>
    </row>
    <row r="330" spans="1:6" ht="15">
      <c r="A330" s="30" t="str">
        <f>IF(ISNA(VLOOKUP((ROW(A330)-15),'List of tables'!$A$4:$H$2136,2,FALSE))," ",VLOOKUP((ROW(A330)-15),'List of tables'!$A$4:$H$2136,2,FALSE))</f>
        <v>CT0413</v>
      </c>
      <c r="B330" s="23" t="str">
        <f>IF(ISNA(VLOOKUP((ROW(B330)-15),'List of tables'!$A$4:$H$2136,3,FALSE))," ",VLOOKUP((ROW(B330)-15),'List of tables'!$A$4:$H$2136,3,FALSE))</f>
        <v>Age by sex</v>
      </c>
      <c r="C330" s="23" t="str">
        <f>IF(ISNA(VLOOKUP((ROW(C330)-15),'List of tables'!$A$4:$E$2137,5,FALSE))," ",VLOOKUP((ROW(C330)-15),'List of tables'!$A$4:$E$2137,5,FALSE))</f>
        <v>National to 2011 merged local authority</v>
      </c>
      <c r="D330" s="23" t="str">
        <f>IF(ISNA(VLOOKUP((ROW(D330)-15),'List of tables'!$A$4:$H$2136,6,FALSE))," ",VLOOKUP((ROW(D330)-15),'List of tables'!$A$4:$H$2136,6,FALSE))</f>
        <v>All usual residents aged 16 or over economically active</v>
      </c>
      <c r="E330" s="5">
        <f>IF(ISNA(VLOOKUP((ROW(E330)-15),'List of tables'!$A$4:$H$2136,7,FALSE))," ",VLOOKUP((ROW(E330)-15),'List of tables'!$A$4:$H$2136,7,FALSE))</f>
        <v>42082</v>
      </c>
      <c r="F330" s="6" t="s">
        <v>12</v>
      </c>
    </row>
    <row r="331" spans="1:6" ht="15">
      <c r="A331" s="30" t="str">
        <f>IF(ISNA(VLOOKUP((ROW(A331)-15),'List of tables'!$A$4:$H$2136,2,FALSE))," ",VLOOKUP((ROW(A331)-15),'List of tables'!$A$4:$H$2136,2,FALSE))</f>
        <v>CT0414</v>
      </c>
      <c r="B331" s="23" t="str">
        <f>IF(ISNA(VLOOKUP((ROW(B331)-15),'List of tables'!$A$4:$H$2136,3,FALSE))," ",VLOOKUP((ROW(B331)-15),'List of tables'!$A$4:$H$2136,3,FALSE))</f>
        <v>Country of birth by year of arrival in the UK by age of arrival in the UK</v>
      </c>
      <c r="C331" s="23" t="str">
        <f>IF(ISNA(VLOOKUP((ROW(C331)-15),'List of tables'!$A$4:$E$2137,5,FALSE))," ",VLOOKUP((ROW(C331)-15),'List of tables'!$A$4:$E$2137,5,FALSE))</f>
        <v>Wards in Manchester local authority (North West)</v>
      </c>
      <c r="D331" s="23" t="str">
        <f>IF(ISNA(VLOOKUP((ROW(D331)-15),'List of tables'!$A$4:$H$2136,6,FALSE))," ",VLOOKUP((ROW(D331)-15),'List of tables'!$A$4:$H$2136,6,FALSE))</f>
        <v>All usual residents</v>
      </c>
      <c r="E331" s="5">
        <f>IF(ISNA(VLOOKUP((ROW(E331)-15),'List of tables'!$A$4:$H$2136,7,FALSE))," ",VLOOKUP((ROW(E331)-15),'List of tables'!$A$4:$H$2136,7,FALSE))</f>
        <v>42255</v>
      </c>
      <c r="F331" s="6" t="s">
        <v>12</v>
      </c>
    </row>
    <row r="332" spans="1:6" ht="15">
      <c r="A332" s="30" t="str">
        <f>IF(ISNA(VLOOKUP((ROW(A332)-15),'List of tables'!$A$4:$H$2136,2,FALSE))," ",VLOOKUP((ROW(A332)-15),'List of tables'!$A$4:$H$2136,2,FALSE))</f>
        <v>CT0415</v>
      </c>
      <c r="B332" s="23" t="str">
        <f>IF(ISNA(VLOOKUP((ROW(B332)-15),'List of tables'!$A$4:$H$2136,3,FALSE))," ",VLOOKUP((ROW(B332)-15),'List of tables'!$A$4:$H$2136,3,FALSE))</f>
        <v>Sex by age by ethnic group by provision of unpaid care</v>
      </c>
      <c r="C332" s="23" t="str">
        <f>IF(ISNA(VLOOKUP((ROW(C332)-15),'List of tables'!$A$4:$E$2137,5,FALSE))," ",VLOOKUP((ROW(C332)-15),'List of tables'!$A$4:$E$2137,5,FALSE))</f>
        <v>National to country</v>
      </c>
      <c r="D332" s="23" t="str">
        <f>IF(ISNA(VLOOKUP((ROW(D332)-15),'List of tables'!$A$4:$H$2136,6,FALSE))," ",VLOOKUP((ROW(D332)-15),'List of tables'!$A$4:$H$2136,6,FALSE))</f>
        <v>All usual residents in households</v>
      </c>
      <c r="E332" s="5">
        <f>IF(ISNA(VLOOKUP((ROW(E332)-15),'List of tables'!$A$4:$H$2136,7,FALSE))," ",VLOOKUP((ROW(E332)-15),'List of tables'!$A$4:$H$2136,7,FALSE))</f>
        <v>42104</v>
      </c>
      <c r="F332" s="6" t="s">
        <v>12</v>
      </c>
    </row>
    <row r="333" spans="1:6" ht="15">
      <c r="A333" s="30" t="str">
        <f>IF(ISNA(VLOOKUP((ROW(A333)-15),'List of tables'!$A$4:$H$2136,2,FALSE))," ",VLOOKUP((ROW(A333)-15),'List of tables'!$A$4:$H$2136,2,FALSE))</f>
        <v>CT0416</v>
      </c>
      <c r="B333" s="23" t="str">
        <f>IF(ISNA(VLOOKUP((ROW(B333)-15),'List of tables'!$A$4:$H$2136,3,FALSE))," ",VLOOKUP((ROW(B333)-15),'List of tables'!$A$4:$H$2136,3,FALSE))</f>
        <v>Age (SYOA) by number of bedrooms</v>
      </c>
      <c r="C333" s="23" t="str">
        <f>IF(ISNA(VLOOKUP((ROW(C333)-15),'List of tables'!$A$4:$E$2137,5,FALSE))," ",VLOOKUP((ROW(C333)-15),'List of tables'!$A$4:$E$2137,5,FALSE))</f>
        <v>Local authorities in Kent (South East)</v>
      </c>
      <c r="D333" s="23" t="str">
        <f>IF(ISNA(VLOOKUP((ROW(D333)-15),'List of tables'!$A$4:$H$2136,6,FALSE))," ",VLOOKUP((ROW(D333)-15),'List of tables'!$A$4:$H$2136,6,FALSE))</f>
        <v>All usual residents in households</v>
      </c>
      <c r="E333" s="5">
        <f>IF(ISNA(VLOOKUP((ROW(E333)-15),'List of tables'!$A$4:$H$2136,7,FALSE))," ",VLOOKUP((ROW(E333)-15),'List of tables'!$A$4:$H$2136,7,FALSE))</f>
        <v>42075</v>
      </c>
      <c r="F333" s="6" t="s">
        <v>12</v>
      </c>
    </row>
    <row r="334" spans="1:6" ht="15">
      <c r="A334" s="30" t="str">
        <f>IF(ISNA(VLOOKUP((ROW(A334)-15),'List of tables'!$A$4:$H$2136,2,FALSE))," ",VLOOKUP((ROW(A334)-15),'List of tables'!$A$4:$H$2136,2,FALSE))</f>
        <v>CT0417</v>
      </c>
      <c r="B334" s="23" t="str">
        <f>IF(ISNA(VLOOKUP((ROW(B334)-15),'List of tables'!$A$4:$H$2136,3,FALSE))," ",VLOOKUP((ROW(B334)-15),'List of tables'!$A$4:$H$2136,3,FALSE))</f>
        <v>Bespoke demography: sex and age and highest level of qualification and proficiency in English</v>
      </c>
      <c r="C334" s="23" t="str">
        <f>IF(ISNA(VLOOKUP((ROW(C334)-15),'List of tables'!$A$4:$E$2137,5,FALSE))," ",VLOOKUP((ROW(C334)-15),'List of tables'!$A$4:$E$2137,5,FALSE))</f>
        <v>LSOAs in England and Wales</v>
      </c>
      <c r="D334" s="23" t="str">
        <f>IF(ISNA(VLOOKUP((ROW(D334)-15),'List of tables'!$A$4:$H$2136,6,FALSE))," ",VLOOKUP((ROW(D334)-15),'List of tables'!$A$4:$H$2136,6,FALSE))</f>
        <v>All adults (males aged 25 to 64 and females aged 25 to 59) with no or low qualifications (level 1) and/or cannot speak English or cannot speak English well</v>
      </c>
      <c r="E334" s="5">
        <f>IF(ISNA(VLOOKUP((ROW(E334)-15),'List of tables'!$A$4:$H$2136,7,FALSE))," ",VLOOKUP((ROW(E334)-15),'List of tables'!$A$4:$H$2136,7,FALSE))</f>
        <v>42075</v>
      </c>
      <c r="F334" s="6" t="s">
        <v>12</v>
      </c>
    </row>
    <row r="335" spans="1:6" ht="15">
      <c r="A335" s="30" t="str">
        <f>IF(ISNA(VLOOKUP((ROW(A335)-15),'List of tables'!$A$4:$H$2136,2,FALSE))," ",VLOOKUP((ROW(A335)-15),'List of tables'!$A$4:$H$2136,2,FALSE))</f>
        <v>CT0418</v>
      </c>
      <c r="B335" s="23" t="str">
        <f>IF(ISNA(VLOOKUP((ROW(B335)-15),'List of tables'!$A$4:$H$2136,3,FALSE))," ",VLOOKUP((ROW(B335)-15),'List of tables'!$A$4:$H$2136,3,FALSE))</f>
        <v>Origin Destination Workplace: Method of travel to work (2001 specification) by distance travelled to work</v>
      </c>
      <c r="C335" s="23" t="str">
        <f>IF(ISNA(VLOOKUP((ROW(C335)-15),'List of tables'!$A$4:$E$2137,5,FALSE))," ",VLOOKUP((ROW(C335)-15),'List of tables'!$A$4:$E$2137,5,FALSE))</f>
        <v>Area of residence: Exmoor National Park; Area of workplace: Local authorities in England and Wales,  outside England and Wales but within UK; Offshore installation; Outside UK</v>
      </c>
      <c r="D335" s="23" t="str">
        <f>IF(ISNA(VLOOKUP((ROW(D335)-15),'List of tables'!$A$4:$H$2136,6,FALSE))," ",VLOOKUP((ROW(D335)-15),'List of tables'!$A$4:$H$2136,6,FALSE))</f>
        <v>All usual residents aged 16 or over in employment the week before the Census, living in Exmoor National Park</v>
      </c>
      <c r="E335" s="5">
        <f>IF(ISNA(VLOOKUP((ROW(E335)-15),'List of tables'!$A$4:$H$2136,7,FALSE))," ",VLOOKUP((ROW(E335)-15),'List of tables'!$A$4:$H$2136,7,FALSE))</f>
        <v>42192</v>
      </c>
      <c r="F335" s="6" t="s">
        <v>12</v>
      </c>
    </row>
    <row r="336" spans="1:6" ht="15">
      <c r="A336" s="30" t="str">
        <f>IF(ISNA(VLOOKUP((ROW(A336)-15),'List of tables'!$A$4:$H$2136,2,FALSE))," ",VLOOKUP((ROW(A336)-15),'List of tables'!$A$4:$H$2136,2,FALSE))</f>
        <v>CT0419</v>
      </c>
      <c r="B336" s="23" t="str">
        <f>IF(ISNA(VLOOKUP((ROW(B336)-15),'List of tables'!$A$4:$H$2136,3,FALSE))," ",VLOOKUP((ROW(B336)-15),'List of tables'!$A$4:$H$2136,3,FALSE))</f>
        <v>Accommodation type (excluding caravans or other mobile or temporary structures) by tenure by number of rooms by car or van availability</v>
      </c>
      <c r="C336" s="23" t="str">
        <f>IF(ISNA(VLOOKUP((ROW(C336)-15),'List of tables'!$A$4:$E$2137,5,FALSE))," ",VLOOKUP((ROW(C336)-15),'List of tables'!$A$4:$E$2137,5,FALSE))</f>
        <v>London Borough of Hounslow</v>
      </c>
      <c r="D336" s="23" t="str">
        <f>IF(ISNA(VLOOKUP((ROW(D336)-15),'List of tables'!$A$4:$H$2136,6,FALSE))," ",VLOOKUP((ROW(D336)-15),'List of tables'!$A$4:$H$2136,6,FALSE))</f>
        <v>All usual residents in households</v>
      </c>
      <c r="E336" s="5">
        <f>IF(ISNA(VLOOKUP((ROW(E336)-15),'List of tables'!$A$4:$H$2136,7,FALSE))," ",VLOOKUP((ROW(E336)-15),'List of tables'!$A$4:$H$2136,7,FALSE))</f>
        <v>42082</v>
      </c>
      <c r="F336" s="6" t="s">
        <v>12</v>
      </c>
    </row>
    <row r="337" spans="1:6" ht="15">
      <c r="A337" s="30" t="str">
        <f>IF(ISNA(VLOOKUP((ROW(A337)-15),'List of tables'!$A$4:$H$2136,2,FALSE))," ",VLOOKUP((ROW(A337)-15),'List of tables'!$A$4:$H$2136,2,FALSE))</f>
        <v>CT0421</v>
      </c>
      <c r="B337" s="23" t="str">
        <f>IF(ISNA(VLOOKUP((ROW(B337)-15),'List of tables'!$A$4:$H$2136,3,FALSE))," ",VLOOKUP((ROW(B337)-15),'List of tables'!$A$4:$H$2136,3,FALSE))</f>
        <v>Migration within the UK and from outside of the UK by age and sex</v>
      </c>
      <c r="C337" s="23" t="str">
        <f>IF(ISNA(VLOOKUP((ROW(C337)-15),'List of tables'!$A$4:$E$2137,5,FALSE))," ",VLOOKUP((ROW(C337)-15),'List of tables'!$A$4:$E$2137,5,FALSE))</f>
        <v>United Kingdom</v>
      </c>
      <c r="D337" s="23" t="str">
        <f>IF(ISNA(VLOOKUP((ROW(D337)-15),'List of tables'!$A$4:$H$2136,6,FALSE))," ",VLOOKUP((ROW(D337)-15),'List of tables'!$A$4:$H$2136,6,FALSE))</f>
        <v>All usual residents who lived in a different Local Authority or outside of the UK the year before the Census</v>
      </c>
      <c r="E337" s="5">
        <f>IF(ISNA(VLOOKUP((ROW(E337)-15),'List of tables'!$A$4:$H$2136,7,FALSE))," ",VLOOKUP((ROW(E337)-15),'List of tables'!$A$4:$H$2136,7,FALSE))</f>
        <v>42086</v>
      </c>
      <c r="F337" s="6" t="s">
        <v>12</v>
      </c>
    </row>
    <row r="338" spans="1:6" ht="15">
      <c r="A338" s="30" t="str">
        <f>IF(ISNA(VLOOKUP((ROW(A338)-15),'List of tables'!$A$4:$H$2136,2,FALSE))," ",VLOOKUP((ROW(A338)-15),'List of tables'!$A$4:$H$2136,2,FALSE))</f>
        <v>CT0422</v>
      </c>
      <c r="B338" s="23" t="str">
        <f>IF(ISNA(VLOOKUP((ROW(B338)-15),'List of tables'!$A$4:$H$2136,3,FALSE))," ",VLOOKUP((ROW(B338)-15),'List of tables'!$A$4:$H$2136,3,FALSE))</f>
        <v>Living arrangements by age (65 or over and 80 or over); Household composition (persons living alone) by age (65 or over and 80 or over)</v>
      </c>
      <c r="C338" s="23" t="str">
        <f>IF(ISNA(VLOOKUP((ROW(C338)-15),'List of tables'!$A$4:$E$2137,5,FALSE))," ",VLOOKUP((ROW(C338)-15),'List of tables'!$A$4:$E$2137,5,FALSE))</f>
        <v>York UA (Yorkshire and the Humber); York Central parlycon</v>
      </c>
      <c r="D338" s="23" t="str">
        <f>IF(ISNA(VLOOKUP((ROW(D338)-15),'List of tables'!$A$4:$H$2136,6,FALSE))," ",VLOOKUP((ROW(D338)-15),'List of tables'!$A$4:$H$2136,6,FALSE))</f>
        <v>All usual residents aged 65 or over in households; All usual residents aged 80 or over in households</v>
      </c>
      <c r="E338" s="5">
        <f>IF(ISNA(VLOOKUP((ROW(E338)-15),'List of tables'!$A$4:$H$2136,7,FALSE))," ",VLOOKUP((ROW(E338)-15),'List of tables'!$A$4:$H$2136,7,FALSE))</f>
        <v>42079</v>
      </c>
      <c r="F338" s="6" t="s">
        <v>12</v>
      </c>
    </row>
    <row r="339" spans="1:6" ht="15">
      <c r="A339" s="30" t="str">
        <f>IF(ISNA(VLOOKUP((ROW(A339)-15),'List of tables'!$A$4:$H$2136,2,FALSE))," ",VLOOKUP((ROW(A339)-15),'List of tables'!$A$4:$H$2136,2,FALSE))</f>
        <v>CT0423</v>
      </c>
      <c r="B339" s="23" t="str">
        <f>IF(ISNA(VLOOKUP((ROW(B339)-15),'List of tables'!$A$4:$H$2136,3,FALSE))," ",VLOOKUP((ROW(B339)-15),'List of tables'!$A$4:$H$2136,3,FALSE))</f>
        <v xml:space="preserve">Sex by age by long-term health problem or disability by ethnic group </v>
      </c>
      <c r="C339" s="23" t="str">
        <f>IF(ISNA(VLOOKUP((ROW(C339)-15),'List of tables'!$A$4:$E$2137,5,FALSE))," ",VLOOKUP((ROW(C339)-15),'List of tables'!$A$4:$E$2137,5,FALSE))</f>
        <v>Leicester UA (East Midlands)</v>
      </c>
      <c r="D339" s="23" t="str">
        <f>IF(ISNA(VLOOKUP((ROW(D339)-15),'List of tables'!$A$4:$H$2136,6,FALSE))," ",VLOOKUP((ROW(D339)-15),'List of tables'!$A$4:$H$2136,6,FALSE))</f>
        <v>All usual residents</v>
      </c>
      <c r="E339" s="5">
        <f>IF(ISNA(VLOOKUP((ROW(E339)-15),'List of tables'!$A$4:$H$2136,7,FALSE))," ",VLOOKUP((ROW(E339)-15),'List of tables'!$A$4:$H$2136,7,FALSE))</f>
        <v>42136</v>
      </c>
      <c r="F339" s="6" t="s">
        <v>12</v>
      </c>
    </row>
    <row r="340" spans="1:6" ht="15">
      <c r="A340" s="30" t="str">
        <f>IF(ISNA(VLOOKUP((ROW(A340)-15),'List of tables'!$A$4:$H$2136,2,FALSE))," ",VLOOKUP((ROW(A340)-15),'List of tables'!$A$4:$H$2136,2,FALSE))</f>
        <v>CT0424</v>
      </c>
      <c r="B340" s="23" t="str">
        <f>IF(ISNA(VLOOKUP((ROW(B340)-15),'List of tables'!$A$4:$H$2136,3,FALSE))," ",VLOOKUP((ROW(B340)-15),'List of tables'!$A$4:$H$2136,3,FALSE))</f>
        <v>Country of birth of the Household Reference Person (HRP) by year of arrival in the UK by household size</v>
      </c>
      <c r="C340" s="23" t="str">
        <f>IF(ISNA(VLOOKUP((ROW(C340)-15),'List of tables'!$A$4:$E$2137,5,FALSE))," ",VLOOKUP((ROW(C340)-15),'List of tables'!$A$4:$E$2137,5,FALSE))</f>
        <v>England and Wales</v>
      </c>
      <c r="D340" s="23" t="str">
        <f>IF(ISNA(VLOOKUP((ROW(D340)-15),'List of tables'!$A$4:$H$2136,6,FALSE))," ",VLOOKUP((ROW(D340)-15),'List of tables'!$A$4:$H$2136,6,FALSE))</f>
        <v>All Household Reference Persons aged 16 or over</v>
      </c>
      <c r="E340" s="5">
        <f>IF(ISNA(VLOOKUP((ROW(E340)-15),'List of tables'!$A$4:$H$2136,7,FALSE))," ",VLOOKUP((ROW(E340)-15),'List of tables'!$A$4:$H$2136,7,FALSE))</f>
        <v>42160</v>
      </c>
      <c r="F340" s="6" t="s">
        <v>12</v>
      </c>
    </row>
    <row r="341" spans="1:6" ht="15">
      <c r="A341" s="30" t="str">
        <f>IF(ISNA(VLOOKUP((ROW(A341)-15),'List of tables'!$A$4:$H$2136,2,FALSE))," ",VLOOKUP((ROW(A341)-15),'List of tables'!$A$4:$H$2136,2,FALSE))</f>
        <v>CT0425</v>
      </c>
      <c r="B341" s="23" t="str">
        <f>IF(ISNA(VLOOKUP((ROW(B341)-15),'List of tables'!$A$4:$H$2136,3,FALSE))," ",VLOOKUP((ROW(B341)-15),'List of tables'!$A$4:$H$2136,3,FALSE))</f>
        <v>Country of birth of Household Reference Person (born in the UK/born outside the UK) - Increase in households between 2001 Census and 2011 Census</v>
      </c>
      <c r="C341" s="23" t="str">
        <f>IF(ISNA(VLOOKUP((ROW(C341)-15),'List of tables'!$A$4:$E$2137,5,FALSE))," ",VLOOKUP((ROW(C341)-15),'List of tables'!$A$4:$E$2137,5,FALSE))</f>
        <v>England and Wales</v>
      </c>
      <c r="D341" s="23" t="str">
        <f>IF(ISNA(VLOOKUP((ROW(D341)-15),'List of tables'!$A$4:$H$2136,6,FALSE))," ",VLOOKUP((ROW(D341)-15),'List of tables'!$A$4:$H$2136,6,FALSE))</f>
        <v>All households</v>
      </c>
      <c r="E341" s="5">
        <f>IF(ISNA(VLOOKUP((ROW(E341)-15),'List of tables'!$A$4:$H$2136,7,FALSE))," ",VLOOKUP((ROW(E341)-15),'List of tables'!$A$4:$H$2136,7,FALSE))</f>
        <v>42079</v>
      </c>
      <c r="F341" s="6" t="s">
        <v>12</v>
      </c>
    </row>
    <row r="342" spans="1:6" ht="15">
      <c r="A342" s="30" t="str">
        <f>IF(ISNA(VLOOKUP((ROW(A342)-15),'List of tables'!$A$4:$H$2136,2,FALSE))," ",VLOOKUP((ROW(A342)-15),'List of tables'!$A$4:$H$2136,2,FALSE))</f>
        <v>CT0426</v>
      </c>
      <c r="B342" s="23" t="str">
        <f>IF(ISNA(VLOOKUP((ROW(B342)-15),'List of tables'!$A$4:$H$2136,3,FALSE))," ",VLOOKUP((ROW(B342)-15),'List of tables'!$A$4:$H$2136,3,FALSE))</f>
        <v>Sex by Occupation (4 digit)</v>
      </c>
      <c r="C342" s="23" t="str">
        <f>IF(ISNA(VLOOKUP((ROW(C342)-15),'List of tables'!$A$4:$E$2137,5,FALSE))," ",VLOOKUP((ROW(C342)-15),'List of tables'!$A$4:$E$2137,5,FALSE))</f>
        <v xml:space="preserve"> National to 2011 merged Local Authority</v>
      </c>
      <c r="D342" s="23" t="str">
        <f>IF(ISNA(VLOOKUP((ROW(D342)-15),'List of tables'!$A$4:$H$2136,6,FALSE))," ",VLOOKUP((ROW(D342)-15),'List of tables'!$A$4:$H$2136,6,FALSE))</f>
        <v>All usual residents aged 16 or over in employment the week before the Census (workplace population)</v>
      </c>
      <c r="E342" s="5">
        <f>IF(ISNA(VLOOKUP((ROW(E342)-15),'List of tables'!$A$4:$H$2136,7,FALSE))," ",VLOOKUP((ROW(E342)-15),'List of tables'!$A$4:$H$2136,7,FALSE))</f>
        <v>42086</v>
      </c>
      <c r="F342" s="6" t="s">
        <v>12</v>
      </c>
    </row>
    <row r="343" spans="1:6" ht="15">
      <c r="A343" s="30" t="str">
        <f>IF(ISNA(VLOOKUP((ROW(A343)-15),'List of tables'!$A$4:$H$2136,2,FALSE))," ",VLOOKUP((ROW(A343)-15),'List of tables'!$A$4:$H$2136,2,FALSE))</f>
        <v>CT0428</v>
      </c>
      <c r="B343" s="23" t="str">
        <f>IF(ISNA(VLOOKUP((ROW(B343)-15),'List of tables'!$A$4:$H$2136,3,FALSE))," ",VLOOKUP((ROW(B343)-15),'List of tables'!$A$4:$H$2136,3,FALSE))</f>
        <v>Country of birth of Household Reference Person (born in the UK/born outside the UK) - Increase in households in the UK between 2001 Census and 2011 Census</v>
      </c>
      <c r="C343" s="23" t="str">
        <f>IF(ISNA(VLOOKUP((ROW(C343)-15),'List of tables'!$A$4:$E$2137,5,FALSE))," ",VLOOKUP((ROW(C343)-15),'List of tables'!$A$4:$E$2137,5,FALSE))</f>
        <v>United Kingdom</v>
      </c>
      <c r="D343" s="23" t="str">
        <f>IF(ISNA(VLOOKUP((ROW(D343)-15),'List of tables'!$A$4:$H$2136,6,FALSE))," ",VLOOKUP((ROW(D343)-15),'List of tables'!$A$4:$H$2136,6,FALSE))</f>
        <v>All households</v>
      </c>
      <c r="E343" s="5">
        <f>IF(ISNA(VLOOKUP((ROW(E343)-15),'List of tables'!$A$4:$H$2136,7,FALSE))," ",VLOOKUP((ROW(E343)-15),'List of tables'!$A$4:$H$2136,7,FALSE))</f>
        <v>42082</v>
      </c>
      <c r="F343" s="6" t="s">
        <v>12</v>
      </c>
    </row>
    <row r="344" spans="1:6" ht="15">
      <c r="A344" s="30" t="str">
        <f>IF(ISNA(VLOOKUP((ROW(A344)-15),'List of tables'!$A$4:$H$2136,2,FALSE))," ",VLOOKUP((ROW(A344)-15),'List of tables'!$A$4:$H$2136,2,FALSE))</f>
        <v>CT0429</v>
      </c>
      <c r="B344" s="23" t="str">
        <f>IF(ISNA(VLOOKUP((ROW(B344)-15),'List of tables'!$A$4:$H$2136,3,FALSE))," ",VLOOKUP((ROW(B344)-15),'List of tables'!$A$4:$H$2136,3,FALSE))</f>
        <v>Highest level of qualification</v>
      </c>
      <c r="C344" s="23" t="str">
        <f>IF(ISNA(VLOOKUP((ROW(C344)-15),'List of tables'!$A$4:$E$2137,5,FALSE))," ",VLOOKUP((ROW(C344)-15),'List of tables'!$A$4:$E$2137,5,FALSE))</f>
        <v>England and Wales</v>
      </c>
      <c r="D344" s="23" t="str">
        <f>IF(ISNA(VLOOKUP((ROW(D344)-15),'List of tables'!$A$4:$H$2136,6,FALSE))," ",VLOOKUP((ROW(D344)-15),'List of tables'!$A$4:$H$2136,6,FALSE))</f>
        <v>All adults aged 18 or over</v>
      </c>
      <c r="E344" s="5">
        <f>IF(ISNA(VLOOKUP((ROW(E344)-15),'List of tables'!$A$4:$H$2136,7,FALSE))," ",VLOOKUP((ROW(E344)-15),'List of tables'!$A$4:$H$2136,7,FALSE))</f>
        <v>42138</v>
      </c>
      <c r="F344" s="6" t="s">
        <v>12</v>
      </c>
    </row>
    <row r="345" spans="1:6" ht="15">
      <c r="A345" s="30" t="str">
        <f>IF(ISNA(VLOOKUP((ROW(A345)-15),'List of tables'!$A$4:$H$2136,2,FALSE))," ",VLOOKUP((ROW(A345)-15),'List of tables'!$A$4:$H$2136,2,FALSE))</f>
        <v>CT0430</v>
      </c>
      <c r="B345" s="23" t="str">
        <f>IF(ISNA(VLOOKUP((ROW(B345)-15),'List of tables'!$A$4:$H$2136,3,FALSE))," ",VLOOKUP((ROW(B345)-15),'List of tables'!$A$4:$H$2136,3,FALSE))</f>
        <v>Sex by age by country of birth by ethnic group</v>
      </c>
      <c r="C345" s="23" t="str">
        <f>IF(ISNA(VLOOKUP((ROW(C345)-15),'List of tables'!$A$4:$E$2137,5,FALSE))," ",VLOOKUP((ROW(C345)-15),'List of tables'!$A$4:$E$2137,5,FALSE))</f>
        <v>Customer's bespoke area (Birmingham Local Authority and Solihull Local Authority combined)</v>
      </c>
      <c r="D345" s="23" t="str">
        <f>IF(ISNA(VLOOKUP((ROW(D345)-15),'List of tables'!$A$4:$H$2136,6,FALSE))," ",VLOOKUP((ROW(D345)-15),'List of tables'!$A$4:$H$2136,6,FALSE))</f>
        <v>All usual residents</v>
      </c>
      <c r="E345" s="5">
        <f>IF(ISNA(VLOOKUP((ROW(E345)-15),'List of tables'!$A$4:$H$2136,7,FALSE))," ",VLOOKUP((ROW(E345)-15),'List of tables'!$A$4:$H$2136,7,FALSE))</f>
        <v>42179</v>
      </c>
      <c r="F345" s="6" t="s">
        <v>12</v>
      </c>
    </row>
    <row r="346" spans="1:6" ht="15">
      <c r="A346" s="30" t="str">
        <f>IF(ISNA(VLOOKUP((ROW(A346)-15),'List of tables'!$A$4:$H$2136,2,FALSE))," ",VLOOKUP((ROW(A346)-15),'List of tables'!$A$4:$H$2136,2,FALSE))</f>
        <v>CT0431</v>
      </c>
      <c r="B346" s="23" t="str">
        <f>IF(ISNA(VLOOKUP((ROW(B346)-15),'List of tables'!$A$4:$H$2136,3,FALSE))," ",VLOOKUP((ROW(B346)-15),'List of tables'!$A$4:$H$2136,3,FALSE))</f>
        <v xml:space="preserve">Industry (3 digits) by sex by age by NS-SEC  </v>
      </c>
      <c r="C346" s="23" t="str">
        <f>IF(ISNA(VLOOKUP((ROW(C346)-15),'List of tables'!$A$4:$E$2137,5,FALSE))," ",VLOOKUP((ROW(C346)-15),'List of tables'!$A$4:$E$2137,5,FALSE))</f>
        <v>England, Liverpool Local Authority (North West), Manchester Local Authority (North West)</v>
      </c>
      <c r="D346" s="23" t="str">
        <f>IF(ISNA(VLOOKUP((ROW(D346)-15),'List of tables'!$A$4:$H$2136,6,FALSE))," ",VLOOKUP((ROW(D346)-15),'List of tables'!$A$4:$H$2136,6,FALSE))</f>
        <v>All usual resident males aged 16 to 64 and females aged 16 to 59 in employment the week before the Census</v>
      </c>
      <c r="E346" s="5">
        <f>IF(ISNA(VLOOKUP((ROW(E346)-15),'List of tables'!$A$4:$H$2136,7,FALSE))," ",VLOOKUP((ROW(E346)-15),'List of tables'!$A$4:$H$2136,7,FALSE))</f>
        <v>42135</v>
      </c>
      <c r="F346" s="6" t="s">
        <v>12</v>
      </c>
    </row>
    <row r="347" spans="1:6" ht="15">
      <c r="A347" s="30" t="str">
        <f>IF(ISNA(VLOOKUP((ROW(A347)-15),'List of tables'!$A$4:$H$2136,2,FALSE))," ",VLOOKUP((ROW(A347)-15),'List of tables'!$A$4:$H$2136,2,FALSE))</f>
        <v>CT0432</v>
      </c>
      <c r="B347" s="23" t="str">
        <f>IF(ISNA(VLOOKUP((ROW(B347)-15),'List of tables'!$A$4:$H$2136,3,FALSE))," ",VLOOKUP((ROW(B347)-15),'List of tables'!$A$4:$H$2136,3,FALSE))</f>
        <v xml:space="preserve">Industry (3 digits) by sex by age by NS-SEC  </v>
      </c>
      <c r="C347" s="23" t="str">
        <f>IF(ISNA(VLOOKUP((ROW(C347)-15),'List of tables'!$A$4:$E$2137,5,FALSE))," ",VLOOKUP((ROW(C347)-15),'List of tables'!$A$4:$E$2137,5,FALSE))</f>
        <v>England, Liverpool Local Authority (North West), Manchester Local Authority (North West)</v>
      </c>
      <c r="D347" s="23" t="str">
        <f>IF(ISNA(VLOOKUP((ROW(D347)-15),'List of tables'!$A$4:$H$2136,6,FALSE))," ",VLOOKUP((ROW(D347)-15),'List of tables'!$A$4:$H$2136,6,FALSE))</f>
        <v>All usual resident males aged 16 to 64 and females aged 16 to 59 not in employment the week before the Census</v>
      </c>
      <c r="E347" s="5">
        <f>IF(ISNA(VLOOKUP((ROW(E347)-15),'List of tables'!$A$4:$H$2136,7,FALSE))," ",VLOOKUP((ROW(E347)-15),'List of tables'!$A$4:$H$2136,7,FALSE))</f>
        <v>42135</v>
      </c>
      <c r="F347" s="6" t="s">
        <v>12</v>
      </c>
    </row>
    <row r="348" spans="1:6" ht="15">
      <c r="A348" s="30" t="str">
        <f>IF(ISNA(VLOOKUP((ROW(A348)-15),'List of tables'!$A$4:$H$2136,2,FALSE))," ",VLOOKUP((ROW(A348)-15),'List of tables'!$A$4:$H$2136,2,FALSE))</f>
        <v>CT0433</v>
      </c>
      <c r="B348" s="23" t="str">
        <f>IF(ISNA(VLOOKUP((ROW(B348)-15),'List of tables'!$A$4:$H$2136,3,FALSE))," ",VLOOKUP((ROW(B348)-15),'List of tables'!$A$4:$H$2136,3,FALSE))</f>
        <v xml:space="preserve">Tenure by household composition by approximated social grade </v>
      </c>
      <c r="C348" s="23" t="str">
        <f>IF(ISNA(VLOOKUP((ROW(C348)-15),'List of tables'!$A$4:$E$2137,5,FALSE))," ",VLOOKUP((ROW(C348)-15),'List of tables'!$A$4:$E$2137,5,FALSE))</f>
        <v>London borough of Lewisham</v>
      </c>
      <c r="D348" s="23" t="str">
        <f>IF(ISNA(VLOOKUP((ROW(D348)-15),'List of tables'!$A$4:$H$2136,6,FALSE))," ",VLOOKUP((ROW(D348)-15),'List of tables'!$A$4:$H$2136,6,FALSE))</f>
        <v>All Household Reference Persons  aged 16 to 64</v>
      </c>
      <c r="E348" s="5">
        <f>IF(ISNA(VLOOKUP((ROW(E348)-15),'List of tables'!$A$4:$H$2136,7,FALSE))," ",VLOOKUP((ROW(E348)-15),'List of tables'!$A$4:$H$2136,7,FALSE))</f>
        <v>42111</v>
      </c>
      <c r="F348" s="6" t="s">
        <v>12</v>
      </c>
    </row>
    <row r="349" spans="1:6" ht="15">
      <c r="A349" s="30" t="str">
        <f>IF(ISNA(VLOOKUP((ROW(A349)-15),'List of tables'!$A$4:$H$2136,2,FALSE))," ",VLOOKUP((ROW(A349)-15),'List of tables'!$A$4:$H$2136,2,FALSE))</f>
        <v>CT0434</v>
      </c>
      <c r="B349" s="23" t="str">
        <f>IF(ISNA(VLOOKUP((ROW(B349)-15),'List of tables'!$A$4:$H$2136,3,FALSE))," ",VLOOKUP((ROW(B349)-15),'List of tables'!$A$4:$H$2136,3,FALSE))</f>
        <v>National identity by age - dual national identity</v>
      </c>
      <c r="C349" s="23" t="str">
        <f>IF(ISNA(VLOOKUP((ROW(C349)-15),'List of tables'!$A$4:$E$2137,5,FALSE))," ",VLOOKUP((ROW(C349)-15),'List of tables'!$A$4:$E$2137,5,FALSE))</f>
        <v>England and Wales</v>
      </c>
      <c r="D349" s="23" t="str">
        <f>IF(ISNA(VLOOKUP((ROW(D349)-15),'List of tables'!$A$4:$H$2136,6,FALSE))," ",VLOOKUP((ROW(D349)-15),'List of tables'!$A$4:$H$2136,6,FALSE))</f>
        <v>All usual residents aged under 25 born in Latvia</v>
      </c>
      <c r="E349" s="5">
        <f>IF(ISNA(VLOOKUP((ROW(E349)-15),'List of tables'!$A$4:$H$2136,7,FALSE))," ",VLOOKUP((ROW(E349)-15),'List of tables'!$A$4:$H$2136,7,FALSE))</f>
        <v>42156</v>
      </c>
      <c r="F349" s="6" t="s">
        <v>12</v>
      </c>
    </row>
    <row r="350" spans="1:6" ht="15">
      <c r="A350" s="30" t="str">
        <f>IF(ISNA(VLOOKUP((ROW(A350)-15),'List of tables'!$A$4:$H$2136,2,FALSE))," ",VLOOKUP((ROW(A350)-15),'List of tables'!$A$4:$H$2136,2,FALSE))</f>
        <v>CT0435</v>
      </c>
      <c r="B350" s="23" t="str">
        <f>IF(ISNA(VLOOKUP((ROW(B350)-15),'List of tables'!$A$4:$H$2136,3,FALSE))," ",VLOOKUP((ROW(B350)-15),'List of tables'!$A$4:$H$2136,3,FALSE))</f>
        <v>Year of arrival in the UK by age</v>
      </c>
      <c r="C350" s="23" t="str">
        <f>IF(ISNA(VLOOKUP((ROW(C350)-15),'List of tables'!$A$4:$E$2137,5,FALSE))," ",VLOOKUP((ROW(C350)-15),'List of tables'!$A$4:$E$2137,5,FALSE))</f>
        <v>England and Wales</v>
      </c>
      <c r="D350" s="23" t="str">
        <f>IF(ISNA(VLOOKUP((ROW(D350)-15),'List of tables'!$A$4:$H$2136,6,FALSE))," ",VLOOKUP((ROW(D350)-15),'List of tables'!$A$4:$H$2136,6,FALSE))</f>
        <v>All usual residents aged under 25 born in Latvia</v>
      </c>
      <c r="E350" s="5">
        <f>IF(ISNA(VLOOKUP((ROW(E350)-15),'List of tables'!$A$4:$H$2136,7,FALSE))," ",VLOOKUP((ROW(E350)-15),'List of tables'!$A$4:$H$2136,7,FALSE))</f>
        <v>42156</v>
      </c>
      <c r="F350" s="6" t="s">
        <v>12</v>
      </c>
    </row>
    <row r="351" spans="1:6" ht="15">
      <c r="A351" s="30" t="str">
        <f>IF(ISNA(VLOOKUP((ROW(A351)-15),'List of tables'!$A$4:$H$2136,2,FALSE))," ",VLOOKUP((ROW(A351)-15),'List of tables'!$A$4:$H$2136,2,FALSE))</f>
        <v>CT0436</v>
      </c>
      <c r="B351" s="23" t="str">
        <f>IF(ISNA(VLOOKUP((ROW(B351)-15),'List of tables'!$A$4:$H$2136,3,FALSE))," ",VLOOKUP((ROW(B351)-15),'List of tables'!$A$4:$H$2136,3,FALSE))</f>
        <v>National identity by age - dual national identity</v>
      </c>
      <c r="C351" s="23" t="str">
        <f>IF(ISNA(VLOOKUP((ROW(C351)-15),'List of tables'!$A$4:$E$2137,5,FALSE))," ",VLOOKUP((ROW(C351)-15),'List of tables'!$A$4:$E$2137,5,FALSE))</f>
        <v>England and Wales</v>
      </c>
      <c r="D351" s="23" t="str">
        <f>IF(ISNA(VLOOKUP((ROW(D351)-15),'List of tables'!$A$4:$H$2136,6,FALSE))," ",VLOOKUP((ROW(D351)-15),'List of tables'!$A$4:$H$2136,6,FALSE))</f>
        <v>All usual residents aged under 25 born in the UK living in households  with at least one parent born in Latvia</v>
      </c>
      <c r="E351" s="5">
        <f>IF(ISNA(VLOOKUP((ROW(E351)-15),'List of tables'!$A$4:$H$2136,7,FALSE))," ",VLOOKUP((ROW(E351)-15),'List of tables'!$A$4:$H$2136,7,FALSE))</f>
        <v>42156</v>
      </c>
      <c r="F351" s="6" t="s">
        <v>12</v>
      </c>
    </row>
    <row r="352" spans="1:6" ht="15">
      <c r="A352" s="30" t="str">
        <f>IF(ISNA(VLOOKUP((ROW(A352)-15),'List of tables'!$A$4:$H$2136,2,FALSE))," ",VLOOKUP((ROW(A352)-15),'List of tables'!$A$4:$H$2136,2,FALSE))</f>
        <v>CT0437</v>
      </c>
      <c r="B352" s="23" t="str">
        <f>IF(ISNA(VLOOKUP((ROW(B352)-15),'List of tables'!$A$4:$H$2136,3,FALSE))," ",VLOOKUP((ROW(B352)-15),'List of tables'!$A$4:$H$2136,3,FALSE))</f>
        <v xml:space="preserve">Ethnic group by religion by bespoke age by household composition by tenure </v>
      </c>
      <c r="C352" s="23" t="str">
        <f>IF(ISNA(VLOOKUP((ROW(C352)-15),'List of tables'!$A$4:$E$2137,5,FALSE))," ",VLOOKUP((ROW(C352)-15),'List of tables'!$A$4:$E$2137,5,FALSE))</f>
        <v>Wolverhampton Local Authority (West Midlands)</v>
      </c>
      <c r="D352" s="23" t="str">
        <f>IF(ISNA(VLOOKUP((ROW(D352)-15),'List of tables'!$A$4:$H$2136,6,FALSE))," ",VLOOKUP((ROW(D352)-15),'List of tables'!$A$4:$H$2136,6,FALSE))</f>
        <v>All usual residents in households</v>
      </c>
      <c r="E352" s="5">
        <f>IF(ISNA(VLOOKUP((ROW(E352)-15),'List of tables'!$A$4:$H$2136,7,FALSE))," ",VLOOKUP((ROW(E352)-15),'List of tables'!$A$4:$H$2136,7,FALSE))</f>
        <v>42143</v>
      </c>
      <c r="F352" s="6" t="s">
        <v>12</v>
      </c>
    </row>
    <row r="353" spans="1:6" ht="15">
      <c r="A353" s="30" t="str">
        <f>IF(ISNA(VLOOKUP((ROW(A353)-15),'List of tables'!$A$4:$H$2136,2,FALSE))," ",VLOOKUP((ROW(A353)-15),'List of tables'!$A$4:$H$2136,2,FALSE))</f>
        <v>CT0438</v>
      </c>
      <c r="B353" s="23" t="str">
        <f>IF(ISNA(VLOOKUP((ROW(B353)-15),'List of tables'!$A$4:$H$2136,3,FALSE))," ",VLOOKUP((ROW(B353)-15),'List of tables'!$A$4:$H$2136,3,FALSE))</f>
        <v xml:space="preserve">Sex by ethnic group by bespoke age by household composition by tenure </v>
      </c>
      <c r="C353" s="23" t="str">
        <f>IF(ISNA(VLOOKUP((ROW(C353)-15),'List of tables'!$A$4:$E$2137,5,FALSE))," ",VLOOKUP((ROW(C353)-15),'List of tables'!$A$4:$E$2137,5,FALSE))</f>
        <v>Wards in Wolverhampton Local Authority (West Midlands)</v>
      </c>
      <c r="D353" s="23" t="str">
        <f>IF(ISNA(VLOOKUP((ROW(D353)-15),'List of tables'!$A$4:$H$2136,6,FALSE))," ",VLOOKUP((ROW(D353)-15),'List of tables'!$A$4:$H$2136,6,FALSE))</f>
        <v>All usual residents in households</v>
      </c>
      <c r="E353" s="5">
        <f>IF(ISNA(VLOOKUP((ROW(E353)-15),'List of tables'!$A$4:$H$2136,7,FALSE))," ",VLOOKUP((ROW(E353)-15),'List of tables'!$A$4:$H$2136,7,FALSE))</f>
        <v>42143</v>
      </c>
      <c r="F353" s="6" t="s">
        <v>12</v>
      </c>
    </row>
    <row r="354" spans="1:6" ht="15">
      <c r="A354" s="30" t="str">
        <f>IF(ISNA(VLOOKUP((ROW(A354)-15),'List of tables'!$A$4:$H$2136,2,FALSE))," ",VLOOKUP((ROW(A354)-15),'List of tables'!$A$4:$H$2136,2,FALSE))</f>
        <v>CT0439</v>
      </c>
      <c r="B354" s="23" t="str">
        <f>IF(ISNA(VLOOKUP((ROW(B354)-15),'List of tables'!$A$4:$H$2136,3,FALSE))," ",VLOOKUP((ROW(B354)-15),'List of tables'!$A$4:$H$2136,3,FALSE))</f>
        <v xml:space="preserve">Sex by marital status by bespoke age by household composition by tenure </v>
      </c>
      <c r="C354" s="23" t="str">
        <f>IF(ISNA(VLOOKUP((ROW(C354)-15),'List of tables'!$A$4:$E$2137,5,FALSE))," ",VLOOKUP((ROW(C354)-15),'List of tables'!$A$4:$E$2137,5,FALSE))</f>
        <v>Wards in Wolverhampton Local Authority (West Midlands)</v>
      </c>
      <c r="D354" s="23" t="str">
        <f>IF(ISNA(VLOOKUP((ROW(D354)-15),'List of tables'!$A$4:$H$2136,6,FALSE))," ",VLOOKUP((ROW(D354)-15),'List of tables'!$A$4:$H$2136,6,FALSE))</f>
        <v>All usual residents aged 16 or over in households</v>
      </c>
      <c r="E354" s="5">
        <f>IF(ISNA(VLOOKUP((ROW(E354)-15),'List of tables'!$A$4:$H$2136,7,FALSE))," ",VLOOKUP((ROW(E354)-15),'List of tables'!$A$4:$H$2136,7,FALSE))</f>
        <v>42143</v>
      </c>
      <c r="F354" s="6" t="s">
        <v>12</v>
      </c>
    </row>
    <row r="355" spans="1:6" ht="15">
      <c r="A355" s="30" t="str">
        <f>IF(ISNA(VLOOKUP((ROW(A355)-15),'List of tables'!$A$4:$H$2136,2,FALSE))," ",VLOOKUP((ROW(A355)-15),'List of tables'!$A$4:$H$2136,2,FALSE))</f>
        <v>CT0440</v>
      </c>
      <c r="B355" s="23" t="str">
        <f>IF(ISNA(VLOOKUP((ROW(B355)-15),'List of tables'!$A$4:$H$2136,3,FALSE))," ",VLOOKUP((ROW(B355)-15),'List of tables'!$A$4:$H$2136,3,FALSE))</f>
        <v>Sex by religion by bespoke age by household composition by tenure</v>
      </c>
      <c r="C355" s="23" t="str">
        <f>IF(ISNA(VLOOKUP((ROW(C355)-15),'List of tables'!$A$4:$E$2137,5,FALSE))," ",VLOOKUP((ROW(C355)-15),'List of tables'!$A$4:$E$2137,5,FALSE))</f>
        <v>Wards in Wolverhampton Local Authority (West Midlands)</v>
      </c>
      <c r="D355" s="23" t="str">
        <f>IF(ISNA(VLOOKUP((ROW(D355)-15),'List of tables'!$A$4:$H$2136,6,FALSE))," ",VLOOKUP((ROW(D355)-15),'List of tables'!$A$4:$H$2136,6,FALSE))</f>
        <v>All usual residents in households</v>
      </c>
      <c r="E355" s="5">
        <f>IF(ISNA(VLOOKUP((ROW(E355)-15),'List of tables'!$A$4:$H$2136,7,FALSE))," ",VLOOKUP((ROW(E355)-15),'List of tables'!$A$4:$H$2136,7,FALSE))</f>
        <v>42143</v>
      </c>
      <c r="F355" s="6" t="s">
        <v>12</v>
      </c>
    </row>
    <row r="356" spans="1:6" ht="15">
      <c r="A356" s="30" t="str">
        <f>IF(ISNA(VLOOKUP((ROW(A356)-15),'List of tables'!$A$4:$H$2136,2,FALSE))," ",VLOOKUP((ROW(A356)-15),'List of tables'!$A$4:$H$2136,2,FALSE))</f>
        <v>CT0441</v>
      </c>
      <c r="B356" s="23" t="str">
        <f>IF(ISNA(VLOOKUP((ROW(B356)-15),'List of tables'!$A$4:$H$2136,3,FALSE))," ",VLOOKUP((ROW(B356)-15),'List of tables'!$A$4:$H$2136,3,FALSE))</f>
        <v>Age by occupancy rating (bedrooms) by tenure</v>
      </c>
      <c r="C356" s="23" t="str">
        <f>IF(ISNA(VLOOKUP((ROW(C356)-15),'List of tables'!$A$4:$E$2137,5,FALSE))," ",VLOOKUP((ROW(C356)-15),'List of tables'!$A$4:$E$2137,5,FALSE))</f>
        <v>National to 2011 merged local authority</v>
      </c>
      <c r="D356" s="23" t="str">
        <f>IF(ISNA(VLOOKUP((ROW(D356)-15),'List of tables'!$A$4:$H$2136,6,FALSE))," ",VLOOKUP((ROW(D356)-15),'List of tables'!$A$4:$H$2136,6,FALSE))</f>
        <v>All usual residents in households</v>
      </c>
      <c r="E356" s="5">
        <f>IF(ISNA(VLOOKUP((ROW(E356)-15),'List of tables'!$A$4:$H$2136,7,FALSE))," ",VLOOKUP((ROW(E356)-15),'List of tables'!$A$4:$H$2136,7,FALSE))</f>
        <v>42153</v>
      </c>
      <c r="F356" s="6" t="s">
        <v>12</v>
      </c>
    </row>
    <row r="357" spans="1:6" ht="15">
      <c r="A357" s="30" t="str">
        <f>IF(ISNA(VLOOKUP((ROW(A357)-15),'List of tables'!$A$4:$H$2136,2,FALSE))," ",VLOOKUP((ROW(A357)-15),'List of tables'!$A$4:$H$2136,2,FALSE))</f>
        <v>CT0446</v>
      </c>
      <c r="B357" s="23" t="str">
        <f>IF(ISNA(VLOOKUP((ROW(B357)-15),'List of tables'!$A$4:$H$2136,3,FALSE))," ",VLOOKUP((ROW(B357)-15),'List of tables'!$A$4:$H$2136,3,FALSE))</f>
        <v>Age by occupancy rating (bedrooms)</v>
      </c>
      <c r="C357" s="23" t="str">
        <f>IF(ISNA(VLOOKUP((ROW(C357)-15),'List of tables'!$A$4:$E$2137,5,FALSE))," ",VLOOKUP((ROW(C357)-15),'List of tables'!$A$4:$E$2137,5,FALSE))</f>
        <v>LSOAs in Wales</v>
      </c>
      <c r="D357" s="23" t="str">
        <f>IF(ISNA(VLOOKUP((ROW(D357)-15),'List of tables'!$A$4:$H$2136,6,FALSE))," ",VLOOKUP((ROW(D357)-15),'List of tables'!$A$4:$H$2136,6,FALSE))</f>
        <v>All usual residents in households</v>
      </c>
      <c r="E357" s="5">
        <f>IF(ISNA(VLOOKUP((ROW(E357)-15),'List of tables'!$A$4:$H$2136,7,FALSE))," ",VLOOKUP((ROW(E357)-15),'List of tables'!$A$4:$H$2136,7,FALSE))</f>
        <v>42166</v>
      </c>
      <c r="F357" s="6" t="s">
        <v>12</v>
      </c>
    </row>
    <row r="358" spans="1:6" ht="15">
      <c r="A358" s="30" t="str">
        <f>IF(ISNA(VLOOKUP((ROW(A358)-15),'List of tables'!$A$4:$H$2136,2,FALSE))," ",VLOOKUP((ROW(A358)-15),'List of tables'!$A$4:$H$2136,2,FALSE))</f>
        <v>CT0447</v>
      </c>
      <c r="B358" s="23" t="str">
        <f>IF(ISNA(VLOOKUP((ROW(B358)-15),'List of tables'!$A$4:$H$2136,3,FALSE))," ",VLOOKUP((ROW(B358)-15),'List of tables'!$A$4:$H$2136,3,FALSE))</f>
        <v>National Statistics Socio-economic Classification (NS-SeC) of Household Representative Person (HRP)</v>
      </c>
      <c r="C358" s="23" t="str">
        <f>IF(ISNA(VLOOKUP((ROW(C358)-15),'List of tables'!$A$4:$E$2137,5,FALSE))," ",VLOOKUP((ROW(C358)-15),'List of tables'!$A$4:$E$2137,5,FALSE))</f>
        <v>Clinical Commissioning Groups in England</v>
      </c>
      <c r="D358" s="23" t="str">
        <f>IF(ISNA(VLOOKUP((ROW(D358)-15),'List of tables'!$A$4:$H$2136,6,FALSE))," ",VLOOKUP((ROW(D358)-15),'List of tables'!$A$4:$H$2136,6,FALSE))</f>
        <v>All dependent children aged 0 to 17 living in households where the HRP is aged 16 or over</v>
      </c>
      <c r="E358" s="5">
        <f>IF(ISNA(VLOOKUP((ROW(E358)-15),'List of tables'!$A$4:$H$2136,7,FALSE))," ",VLOOKUP((ROW(E358)-15),'List of tables'!$A$4:$H$2136,7,FALSE))</f>
        <v>42194</v>
      </c>
      <c r="F358" s="6" t="s">
        <v>12</v>
      </c>
    </row>
    <row r="359" spans="1:6" ht="15">
      <c r="A359" s="30" t="str">
        <f>IF(ISNA(VLOOKUP((ROW(A359)-15),'List of tables'!$A$4:$H$2136,2,FALSE))," ",VLOOKUP((ROW(A359)-15),'List of tables'!$A$4:$H$2136,2,FALSE))</f>
        <v>CT0448</v>
      </c>
      <c r="B359" s="23" t="str">
        <f>IF(ISNA(VLOOKUP((ROW(B359)-15),'List of tables'!$A$4:$H$2136,3,FALSE))," ",VLOOKUP((ROW(B359)-15),'List of tables'!$A$4:$H$2136,3,FALSE))</f>
        <v>Age by central heating</v>
      </c>
      <c r="C359" s="23" t="str">
        <f>IF(ISNA(VLOOKUP((ROW(C359)-15),'List of tables'!$A$4:$E$2137,5,FALSE))," ",VLOOKUP((ROW(C359)-15),'List of tables'!$A$4:$E$2137,5,FALSE))</f>
        <v>LSOAs in Wales</v>
      </c>
      <c r="D359" s="23" t="str">
        <f>IF(ISNA(VLOOKUP((ROW(D359)-15),'List of tables'!$A$4:$H$2136,6,FALSE))," ",VLOOKUP((ROW(D359)-15),'List of tables'!$A$4:$H$2136,6,FALSE))</f>
        <v>All usual residents in households</v>
      </c>
      <c r="E359" s="5">
        <f>IF(ISNA(VLOOKUP((ROW(E359)-15),'List of tables'!$A$4:$H$2136,7,FALSE))," ",VLOOKUP((ROW(E359)-15),'List of tables'!$A$4:$H$2136,7,FALSE))</f>
        <v>42166</v>
      </c>
      <c r="F359" s="6" t="s">
        <v>12</v>
      </c>
    </row>
    <row r="360" spans="1:6" ht="15">
      <c r="A360" s="30" t="str">
        <f>IF(ISNA(VLOOKUP((ROW(A360)-15),'List of tables'!$A$4:$H$2136,2,FALSE))," ",VLOOKUP((ROW(A360)-15),'List of tables'!$A$4:$H$2136,2,FALSE))</f>
        <v>CT0449</v>
      </c>
      <c r="B360" s="23" t="str">
        <f>IF(ISNA(VLOOKUP((ROW(B360)-15),'List of tables'!$A$4:$H$2136,3,FALSE))," ",VLOOKUP((ROW(B360)-15),'List of tables'!$A$4:$H$2136,3,FALSE))</f>
        <v>Age by long-term health problem or disability</v>
      </c>
      <c r="C360" s="23" t="str">
        <f>IF(ISNA(VLOOKUP((ROW(C360)-15),'List of tables'!$A$4:$E$2137,5,FALSE))," ",VLOOKUP((ROW(C360)-15),'List of tables'!$A$4:$E$2137,5,FALSE))</f>
        <v>LSOAs in Wales</v>
      </c>
      <c r="D360" s="23" t="str">
        <f>IF(ISNA(VLOOKUP((ROW(D360)-15),'List of tables'!$A$4:$H$2136,6,FALSE))," ",VLOOKUP((ROW(D360)-15),'List of tables'!$A$4:$H$2136,6,FALSE))</f>
        <v>All usual residents</v>
      </c>
      <c r="E360" s="5">
        <f>IF(ISNA(VLOOKUP((ROW(E360)-15),'List of tables'!$A$4:$H$2136,7,FALSE))," ",VLOOKUP((ROW(E360)-15),'List of tables'!$A$4:$H$2136,7,FALSE))</f>
        <v>42166</v>
      </c>
      <c r="F360" s="6" t="s">
        <v>12</v>
      </c>
    </row>
    <row r="361" spans="1:6" ht="15">
      <c r="A361" s="30" t="str">
        <f>IF(ISNA(VLOOKUP((ROW(A361)-15),'List of tables'!$A$4:$H$2136,2,FALSE))," ",VLOOKUP((ROW(A361)-15),'List of tables'!$A$4:$H$2136,2,FALSE))</f>
        <v>CT0450</v>
      </c>
      <c r="B361" s="23" t="str">
        <f>IF(ISNA(VLOOKUP((ROW(B361)-15),'List of tables'!$A$4:$H$2136,3,FALSE))," ",VLOOKUP((ROW(B361)-15),'List of tables'!$A$4:$H$2136,3,FALSE))</f>
        <v>Accommodation type (excluding caravans or other mobile or temporary structures) by tenure by number of rooms by car or van availability</v>
      </c>
      <c r="C361" s="23" t="str">
        <f>IF(ISNA(VLOOKUP((ROW(C361)-15),'List of tables'!$A$4:$E$2137,5,FALSE))," ",VLOOKUP((ROW(C361)-15),'List of tables'!$A$4:$E$2137,5,FALSE))</f>
        <v>MSOAs in London Borough of Hounslow</v>
      </c>
      <c r="D361" s="23" t="str">
        <f>IF(ISNA(VLOOKUP((ROW(D361)-15),'List of tables'!$A$4:$H$2136,6,FALSE))," ",VLOOKUP((ROW(D361)-15),'List of tables'!$A$4:$H$2136,6,FALSE))</f>
        <v>All households (excluding caravans or other mobile or temporary structures)</v>
      </c>
      <c r="E361" s="5">
        <f>IF(ISNA(VLOOKUP((ROW(E361)-15),'List of tables'!$A$4:$H$2136,7,FALSE))," ",VLOOKUP((ROW(E361)-15),'List of tables'!$A$4:$H$2136,7,FALSE))</f>
        <v>42159</v>
      </c>
      <c r="F361" s="6" t="s">
        <v>12</v>
      </c>
    </row>
    <row r="362" spans="1:6" ht="15">
      <c r="A362" s="30" t="str">
        <f>IF(ISNA(VLOOKUP((ROW(A362)-15),'List of tables'!$A$4:$H$2136,2,FALSE))," ",VLOOKUP((ROW(A362)-15),'List of tables'!$A$4:$H$2136,2,FALSE))</f>
        <v>CT0451</v>
      </c>
      <c r="B362" s="23" t="str">
        <f>IF(ISNA(VLOOKUP((ROW(B362)-15),'List of tables'!$A$4:$H$2136,3,FALSE))," ",VLOOKUP((ROW(B362)-15),'List of tables'!$A$4:$H$2136,3,FALSE))</f>
        <v>Bespoke passport held (detailed) - Dual passport</v>
      </c>
      <c r="C362" s="23" t="str">
        <f>IF(ISNA(VLOOKUP((ROW(C362)-15),'List of tables'!$A$4:$E$2137,5,FALSE))," ",VLOOKUP((ROW(C362)-15),'List of tables'!$A$4:$E$2137,5,FALSE))</f>
        <v>England and Wales</v>
      </c>
      <c r="D362" s="23" t="str">
        <f>IF(ISNA(VLOOKUP((ROW(D362)-15),'List of tables'!$A$4:$H$2136,6,FALSE))," ",VLOOKUP((ROW(D362)-15),'List of tables'!$A$4:$H$2136,6,FALSE))</f>
        <v>All usual residents</v>
      </c>
      <c r="E362" s="5">
        <f>IF(ISNA(VLOOKUP((ROW(E362)-15),'List of tables'!$A$4:$H$2136,7,FALSE))," ",VLOOKUP((ROW(E362)-15),'List of tables'!$A$4:$H$2136,7,FALSE))</f>
        <v>42145</v>
      </c>
      <c r="F362" s="6" t="s">
        <v>12</v>
      </c>
    </row>
    <row r="363" spans="1:6" ht="15">
      <c r="A363" s="30" t="str">
        <f>IF(ISNA(VLOOKUP((ROW(A363)-15),'List of tables'!$A$4:$H$2136,2,FALSE))," ",VLOOKUP((ROW(A363)-15),'List of tables'!$A$4:$H$2136,2,FALSE))</f>
        <v>CT0452</v>
      </c>
      <c r="B363" s="23" t="str">
        <f>IF(ISNA(VLOOKUP((ROW(B363)-15),'List of tables'!$A$4:$H$2136,3,FALSE))," ",VLOOKUP((ROW(B363)-15),'List of tables'!$A$4:$H$2136,3,FALSE))</f>
        <v>Sex by age by occupation (2 digits) by industry (2 digits)</v>
      </c>
      <c r="C363" s="23" t="str">
        <f>IF(ISNA(VLOOKUP((ROW(C363)-15),'List of tables'!$A$4:$E$2137,5,FALSE))," ",VLOOKUP((ROW(C363)-15),'List of tables'!$A$4:$E$2137,5,FALSE))</f>
        <v>England</v>
      </c>
      <c r="D363" s="23" t="str">
        <f>IF(ISNA(VLOOKUP((ROW(D363)-15),'List of tables'!$A$4:$H$2136,6,FALSE))," ",VLOOKUP((ROW(D363)-15),'List of tables'!$A$4:$H$2136,6,FALSE))</f>
        <v>All usual residents aged 16 to 64 in employment the week before the Census who hold an apprenticeship (qualification gained)</v>
      </c>
      <c r="E363" s="5">
        <f>IF(ISNA(VLOOKUP((ROW(E363)-15),'List of tables'!$A$4:$H$2136,7,FALSE))," ",VLOOKUP((ROW(E363)-15),'List of tables'!$A$4:$H$2136,7,FALSE))</f>
        <v>42179</v>
      </c>
      <c r="F363" s="6" t="s">
        <v>12</v>
      </c>
    </row>
    <row r="364" spans="1:6" ht="15">
      <c r="A364" s="30" t="str">
        <f>IF(ISNA(VLOOKUP((ROW(A364)-15),'List of tables'!$A$4:$H$2136,2,FALSE))," ",VLOOKUP((ROW(A364)-15),'List of tables'!$A$4:$H$2136,2,FALSE))</f>
        <v>CT0453</v>
      </c>
      <c r="B364" s="23" t="str">
        <f>IF(ISNA(VLOOKUP((ROW(B364)-15),'List of tables'!$A$4:$H$2136,3,FALSE))," ",VLOOKUP((ROW(B364)-15),'List of tables'!$A$4:$H$2136,3,FALSE))</f>
        <v xml:space="preserve">Sex by occupation (2 digits) by highest level of qualification by NS-SeC by industry (2 digits)  </v>
      </c>
      <c r="C364" s="23" t="str">
        <f>IF(ISNA(VLOOKUP((ROW(C364)-15),'List of tables'!$A$4:$E$2137,5,FALSE))," ",VLOOKUP((ROW(C364)-15),'List of tables'!$A$4:$E$2137,5,FALSE))</f>
        <v>England</v>
      </c>
      <c r="D364" s="23" t="str">
        <f>IF(ISNA(VLOOKUP((ROW(D364)-15),'List of tables'!$A$4:$H$2136,6,FALSE))," ",VLOOKUP((ROW(D364)-15),'List of tables'!$A$4:$H$2136,6,FALSE))</f>
        <v>All usual residents aged 16 to 24 in employment the week before the Census, not in full-time education</v>
      </c>
      <c r="E364" s="5">
        <f>IF(ISNA(VLOOKUP((ROW(E364)-15),'List of tables'!$A$4:$H$2136,7,FALSE))," ",VLOOKUP((ROW(E364)-15),'List of tables'!$A$4:$H$2136,7,FALSE))</f>
        <v>42179</v>
      </c>
      <c r="F364" s="6" t="s">
        <v>12</v>
      </c>
    </row>
    <row r="365" spans="1:6" ht="15">
      <c r="A365" s="30" t="str">
        <f>IF(ISNA(VLOOKUP((ROW(A365)-15),'List of tables'!$A$4:$H$2136,2,FALSE))," ",VLOOKUP((ROW(A365)-15),'List of tables'!$A$4:$H$2136,2,FALSE))</f>
        <v>CT0454</v>
      </c>
      <c r="B365" s="23" t="str">
        <f>IF(ISNA(VLOOKUP((ROW(B365)-15),'List of tables'!$A$4:$H$2136,3,FALSE))," ",VLOOKUP((ROW(B365)-15),'List of tables'!$A$4:$H$2136,3,FALSE))</f>
        <v>Age by highest level of qualification by NS-SeC by occupation (2 digits) by industry (2 digits)</v>
      </c>
      <c r="C365" s="23" t="str">
        <f>IF(ISNA(VLOOKUP((ROW(C365)-15),'List of tables'!$A$4:$E$2137,5,FALSE))," ",VLOOKUP((ROW(C365)-15),'List of tables'!$A$4:$E$2137,5,FALSE))</f>
        <v>England and Wales, England, Wales</v>
      </c>
      <c r="D365" s="23" t="str">
        <f>IF(ISNA(VLOOKUP((ROW(D365)-15),'List of tables'!$A$4:$H$2136,6,FALSE))," ",VLOOKUP((ROW(D365)-15),'List of tables'!$A$4:$H$2136,6,FALSE))</f>
        <v>All male usual residents aged 16 to 64 in employment the week before the Census</v>
      </c>
      <c r="E365" s="5">
        <f>IF(ISNA(VLOOKUP((ROW(E365)-15),'List of tables'!$A$4:$H$2136,7,FALSE))," ",VLOOKUP((ROW(E365)-15),'List of tables'!$A$4:$H$2136,7,FALSE))</f>
        <v>42179</v>
      </c>
      <c r="F365" s="6" t="s">
        <v>12</v>
      </c>
    </row>
    <row r="366" spans="1:6" ht="15">
      <c r="A366" s="30" t="str">
        <f>IF(ISNA(VLOOKUP((ROW(A366)-15),'List of tables'!$A$4:$H$2136,2,FALSE))," ",VLOOKUP((ROW(A366)-15),'List of tables'!$A$4:$H$2136,2,FALSE))</f>
        <v>CT0455</v>
      </c>
      <c r="B366" s="23" t="str">
        <f>IF(ISNA(VLOOKUP((ROW(B366)-15),'List of tables'!$A$4:$H$2136,3,FALSE))," ",VLOOKUP((ROW(B366)-15),'List of tables'!$A$4:$H$2136,3,FALSE))</f>
        <v>Origin Destination Workplace: Method of travel to work (2001 specification) by distance travelled to work</v>
      </c>
      <c r="C366" s="23" t="str">
        <f>IF(ISNA(VLOOKUP((ROW(C366)-15),'List of tables'!$A$4:$E$2137,5,FALSE))," ",VLOOKUP((ROW(C366)-15),'List of tables'!$A$4:$E$2137,5,FALSE))</f>
        <v>Area of residence: Local authorities in South West or elsewhere in England and Wales (regions); Area of workplace: Exmoor National Park - bespoke area based on Output Areas wholly and partially within the National Park</v>
      </c>
      <c r="D366" s="23" t="str">
        <f>IF(ISNA(VLOOKUP((ROW(D366)-15),'List of tables'!$A$4:$H$2136,6,FALSE))," ",VLOOKUP((ROW(D366)-15),'List of tables'!$A$4:$H$2136,6,FALSE))</f>
        <v>All usual residents aged 16 or over in employment the week before the Census</v>
      </c>
      <c r="E366" s="5">
        <f>IF(ISNA(VLOOKUP((ROW(E366)-15),'List of tables'!$A$4:$H$2136,7,FALSE))," ",VLOOKUP((ROW(E366)-15),'List of tables'!$A$4:$H$2136,7,FALSE))</f>
        <v>42192</v>
      </c>
      <c r="F366" s="6" t="s">
        <v>12</v>
      </c>
    </row>
    <row r="367" spans="1:6" ht="15">
      <c r="A367" s="30" t="str">
        <f>IF(ISNA(VLOOKUP((ROW(A367)-15),'List of tables'!$A$4:$H$2136,2,FALSE))," ",VLOOKUP((ROW(A367)-15),'List of tables'!$A$4:$H$2136,2,FALSE))</f>
        <v>CT0456</v>
      </c>
      <c r="B367" s="23" t="str">
        <f>IF(ISNA(VLOOKUP((ROW(B367)-15),'List of tables'!$A$4:$H$2136,3,FALSE))," ",VLOOKUP((ROW(B367)-15),'List of tables'!$A$4:$H$2136,3,FALSE))</f>
        <v>Age by highest level of qualification by NS-SeC by occupation (2 digits) by industry (2 digits)</v>
      </c>
      <c r="C367" s="23" t="str">
        <f>IF(ISNA(VLOOKUP((ROW(C367)-15),'List of tables'!$A$4:$E$2137,5,FALSE))," ",VLOOKUP((ROW(C367)-15),'List of tables'!$A$4:$E$2137,5,FALSE))</f>
        <v>England and Wales, England, Wales</v>
      </c>
      <c r="D367" s="23" t="str">
        <f>IF(ISNA(VLOOKUP((ROW(D367)-15),'List of tables'!$A$4:$H$2136,6,FALSE))," ",VLOOKUP((ROW(D367)-15),'List of tables'!$A$4:$H$2136,6,FALSE))</f>
        <v>All female usual residents aged 16 to 64 in employment the week before the Census</v>
      </c>
      <c r="E367" s="5">
        <f>IF(ISNA(VLOOKUP((ROW(E367)-15),'List of tables'!$A$4:$H$2136,7,FALSE))," ",VLOOKUP((ROW(E367)-15),'List of tables'!$A$4:$H$2136,7,FALSE))</f>
        <v>42179</v>
      </c>
      <c r="F367" s="6" t="s">
        <v>12</v>
      </c>
    </row>
    <row r="368" spans="1:6" ht="15">
      <c r="A368" s="30" t="str">
        <f>IF(ISNA(VLOOKUP((ROW(A368)-15),'List of tables'!$A$4:$H$2136,2,FALSE))," ",VLOOKUP((ROW(A368)-15),'List of tables'!$A$4:$H$2136,2,FALSE))</f>
        <v>CT0457</v>
      </c>
      <c r="B368" s="23" t="str">
        <f>IF(ISNA(VLOOKUP((ROW(B368)-15),'List of tables'!$A$4:$H$2136,3,FALSE))," ",VLOOKUP((ROW(B368)-15),'List of tables'!$A$4:$H$2136,3,FALSE))</f>
        <v>Occupation (4 digits) by Industry (1 digit)</v>
      </c>
      <c r="C368" s="23" t="str">
        <f>IF(ISNA(VLOOKUP((ROW(C368)-15),'List of tables'!$A$4:$E$2137,5,FALSE))," ",VLOOKUP((ROW(C368)-15),'List of tables'!$A$4:$E$2137,5,FALSE))</f>
        <v>England and Wales</v>
      </c>
      <c r="D368" s="23" t="str">
        <f>IF(ISNA(VLOOKUP((ROW(D368)-15),'List of tables'!$A$4:$H$2136,6,FALSE))," ",VLOOKUP((ROW(D368)-15),'List of tables'!$A$4:$H$2136,6,FALSE))</f>
        <v>All usual residents aged 16 or over working at or from home as self-employed</v>
      </c>
      <c r="E368" s="5">
        <f>IF(ISNA(VLOOKUP((ROW(E368)-15),'List of tables'!$A$4:$H$2136,7,FALSE))," ",VLOOKUP((ROW(E368)-15),'List of tables'!$A$4:$H$2136,7,FALSE))</f>
        <v>42160</v>
      </c>
      <c r="F368" s="6" t="s">
        <v>12</v>
      </c>
    </row>
    <row r="369" spans="1:6" ht="15">
      <c r="A369" s="30" t="str">
        <f>IF(ISNA(VLOOKUP((ROW(A369)-15),'List of tables'!$A$4:$H$2136,2,FALSE))," ",VLOOKUP((ROW(A369)-15),'List of tables'!$A$4:$H$2136,2,FALSE))</f>
        <v>CT0458</v>
      </c>
      <c r="B369" s="23" t="str">
        <f>IF(ISNA(VLOOKUP((ROW(B369)-15),'List of tables'!$A$4:$H$2136,3,FALSE))," ",VLOOKUP((ROW(B369)-15),'List of tables'!$A$4:$H$2136,3,FALSE))</f>
        <v>Age and religion (of male usual residents) by age and religion of spouse (male or female)</v>
      </c>
      <c r="C369" s="23" t="str">
        <f>IF(ISNA(VLOOKUP((ROW(C369)-15),'List of tables'!$A$4:$E$2137,5,FALSE))," ",VLOOKUP((ROW(C369)-15),'List of tables'!$A$4:$E$2137,5,FALSE))</f>
        <v>Bespoke geography: Merged local authorities and London boroughs</v>
      </c>
      <c r="D369" s="23" t="str">
        <f>IF(ISNA(VLOOKUP((ROW(D369)-15),'List of tables'!$A$4:$H$2136,6,FALSE))," ",VLOOKUP((ROW(D369)-15),'List of tables'!$A$4:$H$2136,6,FALSE))</f>
        <v>All usual resident males in households aged 16 or over: Living in a couple: Married or in a registered same-sex civil partnership</v>
      </c>
      <c r="E369" s="5">
        <f>IF(ISNA(VLOOKUP((ROW(E369)-15),'List of tables'!$A$4:$H$2136,7,FALSE))," ",VLOOKUP((ROW(E369)-15),'List of tables'!$A$4:$H$2136,7,FALSE))</f>
        <v>42181</v>
      </c>
      <c r="F369" s="6" t="s">
        <v>12</v>
      </c>
    </row>
    <row r="370" spans="1:6" ht="15">
      <c r="A370" s="30" t="str">
        <f>IF(ISNA(VLOOKUP((ROW(A370)-15),'List of tables'!$A$4:$H$2136,2,FALSE))," ",VLOOKUP((ROW(A370)-15),'List of tables'!$A$4:$H$2136,2,FALSE))</f>
        <v>CT0459</v>
      </c>
      <c r="B370" s="23" t="str">
        <f>IF(ISNA(VLOOKUP((ROW(B370)-15),'List of tables'!$A$4:$H$2136,3,FALSE))," ",VLOOKUP((ROW(B370)-15),'List of tables'!$A$4:$H$2136,3,FALSE))</f>
        <v>Age and religion (of female usual residents) by age and religion of spouse (male or female)</v>
      </c>
      <c r="C370" s="23" t="str">
        <f>IF(ISNA(VLOOKUP((ROW(C370)-15),'List of tables'!$A$4:$E$2137,5,FALSE))," ",VLOOKUP((ROW(C370)-15),'List of tables'!$A$4:$E$2137,5,FALSE))</f>
        <v>Bespoke geography: Merged local authorities and London boroughs</v>
      </c>
      <c r="D370" s="23" t="str">
        <f>IF(ISNA(VLOOKUP((ROW(D370)-15),'List of tables'!$A$4:$H$2136,6,FALSE))," ",VLOOKUP((ROW(D370)-15),'List of tables'!$A$4:$H$2136,6,FALSE))</f>
        <v>All usual resident females in households aged 16 or over: Living in a couple: Married or in a registered same-sex civil partnership</v>
      </c>
      <c r="E370" s="5">
        <f>IF(ISNA(VLOOKUP((ROW(E370)-15),'List of tables'!$A$4:$H$2136,7,FALSE))," ",VLOOKUP((ROW(E370)-15),'List of tables'!$A$4:$H$2136,7,FALSE))</f>
        <v>42181</v>
      </c>
      <c r="F370" s="6" t="s">
        <v>12</v>
      </c>
    </row>
    <row r="371" spans="1:6" ht="15">
      <c r="A371" s="30" t="str">
        <f>IF(ISNA(VLOOKUP((ROW(A371)-15),'List of tables'!$A$4:$H$2136,2,FALSE))," ",VLOOKUP((ROW(A371)-15),'List of tables'!$A$4:$H$2136,2,FALSE))</f>
        <v>CT0460</v>
      </c>
      <c r="B371" s="23" t="str">
        <f>IF(ISNA(VLOOKUP((ROW(B371)-15),'List of tables'!$A$4:$H$2136,3,FALSE))," ",VLOOKUP((ROW(B371)-15),'List of tables'!$A$4:$H$2136,3,FALSE))</f>
        <v>Age and religion (of male usual residents) by age and religion of partner (male or female)</v>
      </c>
      <c r="C371" s="23" t="str">
        <f>IF(ISNA(VLOOKUP((ROW(C371)-15),'List of tables'!$A$4:$E$2137,5,FALSE))," ",VLOOKUP((ROW(C371)-15),'List of tables'!$A$4:$E$2137,5,FALSE))</f>
        <v>Bespoke geography: Merged local authorities and London boroughs</v>
      </c>
      <c r="D371" s="23" t="str">
        <f>IF(ISNA(VLOOKUP((ROW(D371)-15),'List of tables'!$A$4:$H$2136,6,FALSE))," ",VLOOKUP((ROW(D371)-15),'List of tables'!$A$4:$H$2136,6,FALSE))</f>
        <v>All usual resident males in households aged 16 or over: Living in a couple: Cohabiting</v>
      </c>
      <c r="E371" s="5">
        <f>IF(ISNA(VLOOKUP((ROW(E371)-15),'List of tables'!$A$4:$H$2136,7,FALSE))," ",VLOOKUP((ROW(E371)-15),'List of tables'!$A$4:$H$2136,7,FALSE))</f>
        <v>42181</v>
      </c>
      <c r="F371" s="6" t="s">
        <v>12</v>
      </c>
    </row>
    <row r="372" spans="1:6" ht="15">
      <c r="A372" s="30" t="str">
        <f>IF(ISNA(VLOOKUP((ROW(A372)-15),'List of tables'!$A$4:$H$2136,2,FALSE))," ",VLOOKUP((ROW(A372)-15),'List of tables'!$A$4:$H$2136,2,FALSE))</f>
        <v>CT0461</v>
      </c>
      <c r="B372" s="23" t="str">
        <f>IF(ISNA(VLOOKUP((ROW(B372)-15),'List of tables'!$A$4:$H$2136,3,FALSE))," ",VLOOKUP((ROW(B372)-15),'List of tables'!$A$4:$H$2136,3,FALSE))</f>
        <v>Age and religion (of female usual residents) by age and religion of partner (male or female)</v>
      </c>
      <c r="C372" s="23" t="str">
        <f>IF(ISNA(VLOOKUP((ROW(C372)-15),'List of tables'!$A$4:$E$2137,5,FALSE))," ",VLOOKUP((ROW(C372)-15),'List of tables'!$A$4:$E$2137,5,FALSE))</f>
        <v>Bespoke geography: Merged local authorities and London boroughs</v>
      </c>
      <c r="D372" s="23" t="str">
        <f>IF(ISNA(VLOOKUP((ROW(D372)-15),'List of tables'!$A$4:$H$2136,6,FALSE))," ",VLOOKUP((ROW(D372)-15),'List of tables'!$A$4:$H$2136,6,FALSE))</f>
        <v>All usual resident females in households aged 16 or over: Living in a couple: Cohabiting</v>
      </c>
      <c r="E372" s="5">
        <f>IF(ISNA(VLOOKUP((ROW(E372)-15),'List of tables'!$A$4:$H$2136,7,FALSE))," ",VLOOKUP((ROW(E372)-15),'List of tables'!$A$4:$H$2136,7,FALSE))</f>
        <v>42181</v>
      </c>
      <c r="F372" s="6" t="s">
        <v>12</v>
      </c>
    </row>
    <row r="373" spans="1:6" ht="15">
      <c r="A373" s="30" t="str">
        <f>IF(ISNA(VLOOKUP((ROW(A373)-15),'List of tables'!$A$4:$H$2136,2,FALSE))," ",VLOOKUP((ROW(A373)-15),'List of tables'!$A$4:$H$2136,2,FALSE))</f>
        <v>CT0462</v>
      </c>
      <c r="B373" s="23" t="str">
        <f>IF(ISNA(VLOOKUP((ROW(B373)-15),'List of tables'!$A$4:$H$2136,3,FALSE))," ",VLOOKUP((ROW(B373)-15),'List of tables'!$A$4:$H$2136,3,FALSE))</f>
        <v>Method of travel to work (2001 specification) by sex</v>
      </c>
      <c r="C373" s="23" t="str">
        <f>IF(ISNA(VLOOKUP((ROW(C373)-15),'List of tables'!$A$4:$E$2137,5,FALSE))," ",VLOOKUP((ROW(C373)-15),'List of tables'!$A$4:$E$2137,5,FALSE))</f>
        <v>LSOAs in England and Wales</v>
      </c>
      <c r="D373" s="23" t="str">
        <f>IF(ISNA(VLOOKUP((ROW(D373)-15),'List of tables'!$A$4:$H$2136,6,FALSE))," ",VLOOKUP((ROW(D373)-15),'List of tables'!$A$4:$H$2136,6,FALSE))</f>
        <v>All usual residents aged 16 or over in employment the week before the Census</v>
      </c>
      <c r="E373" s="5">
        <f>IF(ISNA(VLOOKUP((ROW(E373)-15),'List of tables'!$A$4:$H$2136,7,FALSE))," ",VLOOKUP((ROW(E373)-15),'List of tables'!$A$4:$H$2136,7,FALSE))</f>
        <v>42178</v>
      </c>
      <c r="F373" s="6" t="s">
        <v>12</v>
      </c>
    </row>
    <row r="374" spans="1:6" ht="15">
      <c r="A374" s="30" t="str">
        <f>IF(ISNA(VLOOKUP((ROW(A374)-15),'List of tables'!$A$4:$H$2136,2,FALSE))," ",VLOOKUP((ROW(A374)-15),'List of tables'!$A$4:$H$2136,2,FALSE))</f>
        <v>CT0463</v>
      </c>
      <c r="B374" s="23" t="str">
        <f>IF(ISNA(VLOOKUP((ROW(B374)-15),'List of tables'!$A$4:$H$2136,3,FALSE))," ",VLOOKUP((ROW(B374)-15),'List of tables'!$A$4:$H$2136,3,FALSE))</f>
        <v>Method of travel to work (2001 specification) by ethnic group</v>
      </c>
      <c r="C374" s="23" t="str">
        <f>IF(ISNA(VLOOKUP((ROW(C374)-15),'List of tables'!$A$4:$E$2137,5,FALSE))," ",VLOOKUP((ROW(C374)-15),'List of tables'!$A$4:$E$2137,5,FALSE))</f>
        <v>LSOAs in England and Wales</v>
      </c>
      <c r="D374" s="23" t="str">
        <f>IF(ISNA(VLOOKUP((ROW(D374)-15),'List of tables'!$A$4:$H$2136,6,FALSE))," ",VLOOKUP((ROW(D374)-15),'List of tables'!$A$4:$H$2136,6,FALSE))</f>
        <v>All usual residents aged 16 or over in employment the week before the Census (Threshold 5+ usual residents)</v>
      </c>
      <c r="E374" s="5">
        <f>IF(ISNA(VLOOKUP((ROW(E374)-15),'List of tables'!$A$4:$H$2136,7,FALSE))," ",VLOOKUP((ROW(E374)-15),'List of tables'!$A$4:$H$2136,7,FALSE))</f>
        <v>42178</v>
      </c>
      <c r="F374" s="6" t="s">
        <v>12</v>
      </c>
    </row>
    <row r="375" spans="1:6" ht="15">
      <c r="A375" s="30" t="str">
        <f>IF(ISNA(VLOOKUP((ROW(A375)-15),'List of tables'!$A$4:$H$2136,2,FALSE))," ",VLOOKUP((ROW(A375)-15),'List of tables'!$A$4:$H$2136,2,FALSE))</f>
        <v>CT0464</v>
      </c>
      <c r="B375" s="23" t="str">
        <f>IF(ISNA(VLOOKUP((ROW(B375)-15),'List of tables'!$A$4:$H$2136,3,FALSE))," ",VLOOKUP((ROW(B375)-15),'List of tables'!$A$4:$H$2136,3,FALSE))</f>
        <v>Method of travel to work (2001 specification) by car or van availability</v>
      </c>
      <c r="C375" s="23" t="str">
        <f>IF(ISNA(VLOOKUP((ROW(C375)-15),'List of tables'!$A$4:$E$2137,5,FALSE))," ",VLOOKUP((ROW(C375)-15),'List of tables'!$A$4:$E$2137,5,FALSE))</f>
        <v>LSOAs in England and Wales</v>
      </c>
      <c r="D375" s="23" t="str">
        <f>IF(ISNA(VLOOKUP((ROW(D375)-15),'List of tables'!$A$4:$H$2136,6,FALSE))," ",VLOOKUP((ROW(D375)-15),'List of tables'!$A$4:$H$2136,6,FALSE))</f>
        <v>All usual residents aged 16 or over living in households in employment the week before the Census</v>
      </c>
      <c r="E375" s="5">
        <f>IF(ISNA(VLOOKUP((ROW(E375)-15),'List of tables'!$A$4:$H$2136,7,FALSE))," ",VLOOKUP((ROW(E375)-15),'List of tables'!$A$4:$H$2136,7,FALSE))</f>
        <v>42178</v>
      </c>
      <c r="F375" s="6" t="s">
        <v>12</v>
      </c>
    </row>
    <row r="376" spans="1:6" ht="15">
      <c r="A376" s="30" t="str">
        <f>IF(ISNA(VLOOKUP((ROW(A376)-15),'List of tables'!$A$4:$H$2136,2,FALSE))," ",VLOOKUP((ROW(A376)-15),'List of tables'!$A$4:$H$2136,2,FALSE))</f>
        <v>CT0465</v>
      </c>
      <c r="B376" s="23" t="str">
        <f>IF(ISNA(VLOOKUP((ROW(B376)-15),'List of tables'!$A$4:$H$2136,3,FALSE))," ",VLOOKUP((ROW(B376)-15),'List of tables'!$A$4:$H$2136,3,FALSE))</f>
        <v>General health by highest level of qualifications</v>
      </c>
      <c r="C376" s="23" t="str">
        <f>IF(ISNA(VLOOKUP((ROW(C376)-15),'List of tables'!$A$4:$E$2137,5,FALSE))," ",VLOOKUP((ROW(C376)-15),'List of tables'!$A$4:$E$2137,5,FALSE))</f>
        <v>Output Areas in England and Wales</v>
      </c>
      <c r="D376" s="23" t="str">
        <f>IF(ISNA(VLOOKUP((ROW(D376)-15),'List of tables'!$A$4:$H$2136,6,FALSE))," ",VLOOKUP((ROW(D376)-15),'List of tables'!$A$4:$H$2136,6,FALSE))</f>
        <v>All usual residents aged 16 or over</v>
      </c>
      <c r="E376" s="5">
        <f>IF(ISNA(VLOOKUP((ROW(E376)-15),'List of tables'!$A$4:$H$2136,7,FALSE))," ",VLOOKUP((ROW(E376)-15),'List of tables'!$A$4:$H$2136,7,FALSE))</f>
        <v>42174</v>
      </c>
      <c r="F376" s="6" t="s">
        <v>12</v>
      </c>
    </row>
    <row r="377" spans="1:6" ht="15">
      <c r="A377" s="30" t="str">
        <f>IF(ISNA(VLOOKUP((ROW(A377)-15),'List of tables'!$A$4:$H$2136,2,FALSE))," ",VLOOKUP((ROW(A377)-15),'List of tables'!$A$4:$H$2136,2,FALSE))</f>
        <v>CT0466</v>
      </c>
      <c r="B377" s="23" t="str">
        <f>IF(ISNA(VLOOKUP((ROW(B377)-15),'List of tables'!$A$4:$H$2136,3,FALSE))," ",VLOOKUP((ROW(B377)-15),'List of tables'!$A$4:$H$2136,3,FALSE))</f>
        <v>Sex by age by year of arrival in the UK</v>
      </c>
      <c r="C377" s="23" t="str">
        <f>IF(ISNA(VLOOKUP((ROW(C377)-15),'List of tables'!$A$4:$E$2137,5,FALSE))," ",VLOOKUP((ROW(C377)-15),'List of tables'!$A$4:$E$2137,5,FALSE))</f>
        <v>Bespoke ward groups: 2011 Census merged wards</v>
      </c>
      <c r="D377" s="23" t="str">
        <f>IF(ISNA(VLOOKUP((ROW(D377)-15),'List of tables'!$A$4:$H$2136,6,FALSE))," ",VLOOKUP((ROW(D377)-15),'List of tables'!$A$4:$H$2136,6,FALSE))</f>
        <v>All usual residents with Jewish religion born outside the UK</v>
      </c>
      <c r="E377" s="5">
        <f>IF(ISNA(VLOOKUP((ROW(E377)-15),'List of tables'!$A$4:$H$2136,7,FALSE))," ",VLOOKUP((ROW(E377)-15),'List of tables'!$A$4:$H$2136,7,FALSE))</f>
        <v>42172</v>
      </c>
      <c r="F377" s="6" t="s">
        <v>12</v>
      </c>
    </row>
    <row r="378" spans="1:6" ht="15">
      <c r="A378" s="30" t="str">
        <f>IF(ISNA(VLOOKUP((ROW(A378)-15),'List of tables'!$A$4:$H$2136,2,FALSE))," ",VLOOKUP((ROW(A378)-15),'List of tables'!$A$4:$H$2136,2,FALSE))</f>
        <v>CT0467</v>
      </c>
      <c r="B378" s="23" t="str">
        <f>IF(ISNA(VLOOKUP((ROW(B378)-15),'List of tables'!$A$4:$H$2136,3,FALSE))," ",VLOOKUP((ROW(B378)-15),'List of tables'!$A$4:$H$2136,3,FALSE))</f>
        <v>Probability of loneliness for those aged 65 and over</v>
      </c>
      <c r="C378" s="23" t="str">
        <f>IF(ISNA(VLOOKUP((ROW(C378)-15),'List of tables'!$A$4:$E$2137,5,FALSE))," ",VLOOKUP((ROW(C378)-15),'List of tables'!$A$4:$E$2137,5,FALSE))</f>
        <v>Local authority to Output area in England and Wales</v>
      </c>
      <c r="D378" s="23" t="str">
        <f>IF(ISNA(VLOOKUP((ROW(D378)-15),'List of tables'!$A$4:$H$2136,6,FALSE))," ",VLOOKUP((ROW(D378)-15),'List of tables'!$A$4:$H$2136,6,FALSE))</f>
        <v xml:space="preserve"> All usual residents in households aged 65 or over</v>
      </c>
      <c r="E378" s="5">
        <f>IF(ISNA(VLOOKUP((ROW(E378)-15),'List of tables'!$A$4:$H$2136,7,FALSE))," ",VLOOKUP((ROW(E378)-15),'List of tables'!$A$4:$H$2136,7,FALSE))</f>
        <v>42180</v>
      </c>
      <c r="F378" s="6" t="s">
        <v>12</v>
      </c>
    </row>
    <row r="379" spans="1:6" ht="15">
      <c r="A379" s="30" t="str">
        <f>IF(ISNA(VLOOKUP((ROW(A379)-15),'List of tables'!$A$4:$H$2136,2,FALSE))," ",VLOOKUP((ROW(A379)-15),'List of tables'!$A$4:$H$2136,2,FALSE))</f>
        <v>CT0468</v>
      </c>
      <c r="B379" s="23" t="str">
        <f>IF(ISNA(VLOOKUP((ROW(B379)-15),'List of tables'!$A$4:$H$2136,3,FALSE))," ",VLOOKUP((ROW(B379)-15),'List of tables'!$A$4:$H$2136,3,FALSE))</f>
        <v>Number of bedrooms by accommodation type</v>
      </c>
      <c r="C379" s="23" t="str">
        <f>IF(ISNA(VLOOKUP((ROW(C379)-15),'List of tables'!$A$4:$E$2137,5,FALSE))," ",VLOOKUP((ROW(C379)-15),'List of tables'!$A$4:$E$2137,5,FALSE))</f>
        <v>Local authorities and wards in Nottinghamshire County (East Midlands region)</v>
      </c>
      <c r="D379" s="23" t="str">
        <f>IF(ISNA(VLOOKUP((ROW(D379)-15),'List of tables'!$A$4:$H$2136,6,FALSE))," ",VLOOKUP((ROW(D379)-15),'List of tables'!$A$4:$H$2136,6,FALSE))</f>
        <v>All usual residents in households (excluding caravans or other mobile or temporary structures)</v>
      </c>
      <c r="E379" s="5">
        <f>IF(ISNA(VLOOKUP((ROW(E379)-15),'List of tables'!$A$4:$H$2136,7,FALSE))," ",VLOOKUP((ROW(E379)-15),'List of tables'!$A$4:$H$2136,7,FALSE))</f>
        <v>42207</v>
      </c>
      <c r="F379" s="6" t="s">
        <v>12</v>
      </c>
    </row>
    <row r="380" spans="1:6" ht="15">
      <c r="A380" s="30" t="str">
        <f>IF(ISNA(VLOOKUP((ROW(A380)-15),'List of tables'!$A$4:$H$2136,2,FALSE))," ",VLOOKUP((ROW(A380)-15),'List of tables'!$A$4:$H$2136,2,FALSE))</f>
        <v>CT0469</v>
      </c>
      <c r="B380" s="23" t="str">
        <f>IF(ISNA(VLOOKUP((ROW(B380)-15),'List of tables'!$A$4:$H$2136,3,FALSE))," ",VLOOKUP((ROW(B380)-15),'List of tables'!$A$4:$H$2136,3,FALSE))</f>
        <v>Sex by age by highest level of qualification by NS-SEC</v>
      </c>
      <c r="C380" s="23" t="str">
        <f>IF(ISNA(VLOOKUP((ROW(C380)-15),'List of tables'!$A$4:$E$2137,5,FALSE))," ",VLOOKUP((ROW(C380)-15),'List of tables'!$A$4:$E$2137,5,FALSE))</f>
        <v>England</v>
      </c>
      <c r="D380" s="23" t="str">
        <f>IF(ISNA(VLOOKUP((ROW(D380)-15),'List of tables'!$A$4:$H$2136,6,FALSE))," ",VLOOKUP((ROW(D380)-15),'List of tables'!$A$4:$H$2136,6,FALSE))</f>
        <v>All usual residents aged 20 or over</v>
      </c>
      <c r="E380" s="5">
        <f>IF(ISNA(VLOOKUP((ROW(E380)-15),'List of tables'!$A$4:$H$2136,7,FALSE))," ",VLOOKUP((ROW(E380)-15),'List of tables'!$A$4:$H$2136,7,FALSE))</f>
        <v>42179</v>
      </c>
      <c r="F380" s="6" t="s">
        <v>12</v>
      </c>
    </row>
    <row r="381" spans="1:6" ht="15">
      <c r="A381" s="30" t="str">
        <f>IF(ISNA(VLOOKUP((ROW(A381)-15),'List of tables'!$A$4:$H$2136,2,FALSE))," ",VLOOKUP((ROW(A381)-15),'List of tables'!$A$4:$H$2136,2,FALSE))</f>
        <v>CT0470</v>
      </c>
      <c r="B381" s="23" t="str">
        <f>IF(ISNA(VLOOKUP((ROW(B381)-15),'List of tables'!$A$4:$H$2136,3,FALSE))," ",VLOOKUP((ROW(B381)-15),'List of tables'!$A$4:$H$2136,3,FALSE))</f>
        <v>Bespoke occupation (selected 3 digits / 4 digits) by Welsh language skills (detailed) by Industry (1 digit)</v>
      </c>
      <c r="C381" s="23" t="str">
        <f>IF(ISNA(VLOOKUP((ROW(C381)-15),'List of tables'!$A$4:$E$2137,5,FALSE))," ",VLOOKUP((ROW(C381)-15),'List of tables'!$A$4:$E$2137,5,FALSE))</f>
        <v>Unitary authorities in Wales</v>
      </c>
      <c r="D381" s="23" t="str">
        <f>IF(ISNA(VLOOKUP((ROW(D381)-15),'List of tables'!$A$4:$H$2136,6,FALSE))," ",VLOOKUP((ROW(D381)-15),'List of tables'!$A$4:$H$2136,6,FALSE))</f>
        <v>All usual residents aged 16 or over in employment the week before the Census</v>
      </c>
      <c r="E381" s="5">
        <f>IF(ISNA(VLOOKUP((ROW(E381)-15),'List of tables'!$A$4:$H$2136,7,FALSE))," ",VLOOKUP((ROW(E381)-15),'List of tables'!$A$4:$H$2136,7,FALSE))</f>
        <v>42227</v>
      </c>
      <c r="F381" s="6" t="s">
        <v>12</v>
      </c>
    </row>
    <row r="382" spans="1:6" ht="15">
      <c r="A382" s="30" t="str">
        <f>IF(ISNA(VLOOKUP((ROW(A382)-15),'List of tables'!$A$4:$H$2136,2,FALSE))," ",VLOOKUP((ROW(A382)-15),'List of tables'!$A$4:$H$2136,2,FALSE))</f>
        <v>CT0471</v>
      </c>
      <c r="B382" s="23" t="str">
        <f>IF(ISNA(VLOOKUP((ROW(B382)-15),'List of tables'!$A$4:$H$2136,3,FALSE))," ",VLOOKUP((ROW(B382)-15),'List of tables'!$A$4:$H$2136,3,FALSE))</f>
        <v>Sex by age by NS-SeC of Household Reference Person (HRP)</v>
      </c>
      <c r="C382" s="23" t="str">
        <f>IF(ISNA(VLOOKUP((ROW(C382)-15),'List of tables'!$A$4:$E$2137,5,FALSE))," ",VLOOKUP((ROW(C382)-15),'List of tables'!$A$4:$E$2137,5,FALSE))</f>
        <v>National to region</v>
      </c>
      <c r="D382" s="23" t="str">
        <f>IF(ISNA(VLOOKUP((ROW(D382)-15),'List of tables'!$A$4:$H$2136,6,FALSE))," ",VLOOKUP((ROW(D382)-15),'List of tables'!$A$4:$H$2136,6,FALSE))</f>
        <v>All usual residents aged 16 to 64 living in households where the HRP is aged 16 or over</v>
      </c>
      <c r="E382" s="5">
        <f>IF(ISNA(VLOOKUP((ROW(E382)-15),'List of tables'!$A$4:$H$2136,7,FALSE))," ",VLOOKUP((ROW(E382)-15),'List of tables'!$A$4:$H$2136,7,FALSE))</f>
        <v>42213</v>
      </c>
      <c r="F382" s="6" t="s">
        <v>12</v>
      </c>
    </row>
    <row r="383" spans="1:6" ht="15">
      <c r="A383" s="30" t="str">
        <f>IF(ISNA(VLOOKUP((ROW(A383)-15),'List of tables'!$A$4:$H$2136,2,FALSE))," ",VLOOKUP((ROW(A383)-15),'List of tables'!$A$4:$H$2136,2,FALSE))</f>
        <v>CT0472</v>
      </c>
      <c r="B383" s="23" t="str">
        <f>IF(ISNA(VLOOKUP((ROW(B383)-15),'List of tables'!$A$4:$H$2136,3,FALSE))," ",VLOOKUP((ROW(B383)-15),'List of tables'!$A$4:$H$2136,3,FALSE))</f>
        <v>Migration table: Age by sex</v>
      </c>
      <c r="C383" s="23" t="str">
        <f>IF(ISNA(VLOOKUP((ROW(C383)-15),'List of tables'!$A$4:$E$2137,5,FALSE))," ",VLOOKUP((ROW(C383)-15),'List of tables'!$A$4:$E$2137,5,FALSE))</f>
        <v>England and Wales</v>
      </c>
      <c r="D383" s="23" t="str">
        <f>IF(ISNA(VLOOKUP((ROW(D383)-15),'List of tables'!$A$4:$H$2136,6,FALSE))," ",VLOOKUP((ROW(D383)-15),'List of tables'!$A$4:$H$2136,6,FALSE))</f>
        <v>All migrants (usual residents) aged one or over who lived at a different address within the UK the year before the Census</v>
      </c>
      <c r="E383" s="5">
        <f>IF(ISNA(VLOOKUP((ROW(E383)-15),'List of tables'!$A$4:$H$2136,7,FALSE))," ",VLOOKUP((ROW(E383)-15),'List of tables'!$A$4:$H$2136,7,FALSE))</f>
        <v>42212</v>
      </c>
      <c r="F383" s="6" t="s">
        <v>12</v>
      </c>
    </row>
    <row r="384" spans="1:6" ht="15">
      <c r="A384" s="30" t="str">
        <f>IF(ISNA(VLOOKUP((ROW(A384)-15),'List of tables'!$A$4:$H$2136,2,FALSE))," ",VLOOKUP((ROW(A384)-15),'List of tables'!$A$4:$H$2136,2,FALSE))</f>
        <v>CT0474</v>
      </c>
      <c r="B384" s="23" t="str">
        <f>IF(ISNA(VLOOKUP((ROW(B384)-15),'List of tables'!$A$4:$H$2136,3,FALSE))," ",VLOOKUP((ROW(B384)-15),'List of tables'!$A$4:$H$2136,3,FALSE))</f>
        <v>Age by country of birth (born in the UK / born outside the UK) by ethnic group</v>
      </c>
      <c r="C384" s="23" t="str">
        <f>IF(ISNA(VLOOKUP((ROW(C384)-15),'List of tables'!$A$4:$E$2137,5,FALSE))," ",VLOOKUP((ROW(C384)-15),'List of tables'!$A$4:$E$2137,5,FALSE))</f>
        <v>National to 2011 Census merged local authority</v>
      </c>
      <c r="D384" s="23" t="str">
        <f>IF(ISNA(VLOOKUP((ROW(D384)-15),'List of tables'!$A$4:$H$2136,6,FALSE))," ",VLOOKUP((ROW(D384)-15),'List of tables'!$A$4:$H$2136,6,FALSE))</f>
        <v>All usual residents</v>
      </c>
      <c r="E384" s="5">
        <f>IF(ISNA(VLOOKUP((ROW(E384)-15),'List of tables'!$A$4:$H$2136,7,FALSE))," ",VLOOKUP((ROW(E384)-15),'List of tables'!$A$4:$H$2136,7,FALSE))</f>
        <v>42243</v>
      </c>
      <c r="F384" s="6" t="s">
        <v>12</v>
      </c>
    </row>
    <row r="385" spans="1:6" ht="15">
      <c r="A385" s="30" t="str">
        <f>IF(ISNA(VLOOKUP((ROW(A385)-15),'List of tables'!$A$4:$H$2136,2,FALSE))," ",VLOOKUP((ROW(A385)-15),'List of tables'!$A$4:$H$2136,2,FALSE))</f>
        <v>CT0475</v>
      </c>
      <c r="B385" s="23" t="str">
        <f>IF(ISNA(VLOOKUP((ROW(B385)-15),'List of tables'!$A$4:$H$2136,3,FALSE))," ",VLOOKUP((ROW(B385)-15),'List of tables'!$A$4:$H$2136,3,FALSE))</f>
        <v xml:space="preserve">Sex by age by by economic activity by provision of unpaid care by general health </v>
      </c>
      <c r="C385" s="23" t="str">
        <f>IF(ISNA(VLOOKUP((ROW(C385)-15),'List of tables'!$A$4:$E$2137,5,FALSE))," ",VLOOKUP((ROW(C385)-15),'List of tables'!$A$4:$E$2137,5,FALSE))</f>
        <v>England and Wales</v>
      </c>
      <c r="D385" s="23" t="str">
        <f>IF(ISNA(VLOOKUP((ROW(D385)-15),'List of tables'!$A$4:$H$2136,6,FALSE))," ",VLOOKUP((ROW(D385)-15),'List of tables'!$A$4:$H$2136,6,FALSE))</f>
        <v>All usual residents aged 16 or over</v>
      </c>
      <c r="E385" s="5">
        <f>IF(ISNA(VLOOKUP((ROW(E385)-15),'List of tables'!$A$4:$H$2136,7,FALSE))," ",VLOOKUP((ROW(E385)-15),'List of tables'!$A$4:$H$2136,7,FALSE))</f>
        <v>42251</v>
      </c>
      <c r="F385" s="6" t="s">
        <v>12</v>
      </c>
    </row>
    <row r="386" spans="1:6" ht="15">
      <c r="A386" s="30" t="str">
        <f>IF(ISNA(VLOOKUP((ROW(A386)-15),'List of tables'!$A$4:$H$2136,2,FALSE))," ",VLOOKUP((ROW(A386)-15),'List of tables'!$A$4:$H$2136,2,FALSE))</f>
        <v>CT0476</v>
      </c>
      <c r="B386" s="23" t="str">
        <f>IF(ISNA(VLOOKUP((ROW(B386)-15),'List of tables'!$A$4:$H$2136,3,FALSE))," ",VLOOKUP((ROW(B386)-15),'List of tables'!$A$4:$H$2136,3,FALSE))</f>
        <v>Sex by age by country of birth (born in the UK / born outside the UK) by ethnic group</v>
      </c>
      <c r="C386" s="23" t="str">
        <f>IF(ISNA(VLOOKUP((ROW(C386)-15),'List of tables'!$A$4:$E$2137,5,FALSE))," ",VLOOKUP((ROW(C386)-15),'List of tables'!$A$4:$E$2137,5,FALSE))</f>
        <v>England and Wales</v>
      </c>
      <c r="D386" s="23" t="str">
        <f>IF(ISNA(VLOOKUP((ROW(D386)-15),'List of tables'!$A$4:$H$2136,6,FALSE))," ",VLOOKUP((ROW(D386)-15),'List of tables'!$A$4:$H$2136,6,FALSE))</f>
        <v>All usual residents</v>
      </c>
      <c r="E386" s="5">
        <f>IF(ISNA(VLOOKUP((ROW(E386)-15),'List of tables'!$A$4:$H$2136,7,FALSE))," ",VLOOKUP((ROW(E386)-15),'List of tables'!$A$4:$H$2136,7,FALSE))</f>
        <v>42243</v>
      </c>
      <c r="F386" s="6" t="s">
        <v>12</v>
      </c>
    </row>
    <row r="387" spans="1:6" ht="15">
      <c r="A387" s="30" t="str">
        <f>IF(ISNA(VLOOKUP((ROW(A387)-15),'List of tables'!$A$4:$H$2136,2,FALSE))," ",VLOOKUP((ROW(A387)-15),'List of tables'!$A$4:$H$2136,2,FALSE))</f>
        <v>CT0477</v>
      </c>
      <c r="B387" s="23" t="str">
        <f>IF(ISNA(VLOOKUP((ROW(B387)-15),'List of tables'!$A$4:$H$2136,3,FALSE))," ",VLOOKUP((ROW(B387)-15),'List of tables'!$A$4:$H$2136,3,FALSE))</f>
        <v>Occupation (4 digits) by Industry (2 digits)</v>
      </c>
      <c r="C387" s="23" t="str">
        <f>IF(ISNA(VLOOKUP((ROW(C387)-15),'List of tables'!$A$4:$E$2137,5,FALSE))," ",VLOOKUP((ROW(C387)-15),'List of tables'!$A$4:$E$2137,5,FALSE))</f>
        <v>Cumbria (North West)</v>
      </c>
      <c r="D387" s="23" t="str">
        <f>IF(ISNA(VLOOKUP((ROW(D387)-15),'List of tables'!$A$4:$H$2136,6,FALSE))," ",VLOOKUP((ROW(D387)-15),'List of tables'!$A$4:$H$2136,6,FALSE))</f>
        <v>All usual residents aged 16 or over in employment the week before the Census</v>
      </c>
      <c r="E387" s="5">
        <f>IF(ISNA(VLOOKUP((ROW(E387)-15),'List of tables'!$A$4:$H$2136,7,FALSE))," ",VLOOKUP((ROW(E387)-15),'List of tables'!$A$4:$H$2136,7,FALSE))</f>
        <v>42209</v>
      </c>
      <c r="F387" s="6" t="s">
        <v>12</v>
      </c>
    </row>
    <row r="388" spans="1:6" ht="15">
      <c r="A388" s="30" t="str">
        <f>IF(ISNA(VLOOKUP((ROW(A388)-15),'List of tables'!$A$4:$H$2136,2,FALSE))," ",VLOOKUP((ROW(A388)-15),'List of tables'!$A$4:$H$2136,2,FALSE))</f>
        <v>CT0478</v>
      </c>
      <c r="B388" s="23" t="str">
        <f>IF(ISNA(VLOOKUP((ROW(B388)-15),'List of tables'!$A$4:$H$2136,3,FALSE))," ",VLOOKUP((ROW(B388)-15),'List of tables'!$A$4:$H$2136,3,FALSE))</f>
        <v xml:space="preserve">Tenure by bespoke accommodation type by number of bedrooms </v>
      </c>
      <c r="C388" s="23" t="str">
        <f>IF(ISNA(VLOOKUP((ROW(C388)-15),'List of tables'!$A$4:$E$2137,5,FALSE))," ",VLOOKUP((ROW(C388)-15),'List of tables'!$A$4:$E$2137,5,FALSE))</f>
        <v>Local authorities in  Hertfordshire (East of England)</v>
      </c>
      <c r="D388" s="23" t="str">
        <f>IF(ISNA(VLOOKUP((ROW(D388)-15),'List of tables'!$A$4:$H$2136,6,FALSE))," ",VLOOKUP((ROW(D388)-15),'List of tables'!$A$4:$H$2136,6,FALSE))</f>
        <v>Wholly moving households (excluding caravans or other mobile or temporary structures) in unshared dwellings</v>
      </c>
      <c r="E388" s="5">
        <f>IF(ISNA(VLOOKUP((ROW(E388)-15),'List of tables'!$A$4:$H$2136,7,FALSE))," ",VLOOKUP((ROW(E388)-15),'List of tables'!$A$4:$H$2136,7,FALSE))</f>
        <v>42264</v>
      </c>
      <c r="F388" s="6" t="s">
        <v>12</v>
      </c>
    </row>
    <row r="389" spans="1:6" ht="15">
      <c r="A389" s="30" t="str">
        <f>IF(ISNA(VLOOKUP((ROW(A389)-15),'List of tables'!$A$4:$H$2136,2,FALSE))," ",VLOOKUP((ROW(A389)-15),'List of tables'!$A$4:$H$2136,2,FALSE))</f>
        <v>CT0479</v>
      </c>
      <c r="B389" s="23" t="str">
        <f>IF(ISNA(VLOOKUP((ROW(B389)-15),'List of tables'!$A$4:$H$2136,3,FALSE))," ",VLOOKUP((ROW(B389)-15),'List of tables'!$A$4:$H$2136,3,FALSE))</f>
        <v xml:space="preserve">Age by tenure by bespoke accommodation type by number of bedrooms </v>
      </c>
      <c r="C389" s="23" t="str">
        <f>IF(ISNA(VLOOKUP((ROW(C389)-15),'List of tables'!$A$4:$E$2137,5,FALSE))," ",VLOOKUP((ROW(C389)-15),'List of tables'!$A$4:$E$2137,5,FALSE))</f>
        <v>Local authorities in  Hertfordshire (East of England)</v>
      </c>
      <c r="D389" s="23" t="str">
        <f>IF(ISNA(VLOOKUP((ROW(D389)-15),'List of tables'!$A$4:$H$2136,6,FALSE))," ",VLOOKUP((ROW(D389)-15),'List of tables'!$A$4:$H$2136,6,FALSE))</f>
        <v>All usual residents living in wholly moving households (excluding caravans or other mobile or temporary structures) in unshared dwellings</v>
      </c>
      <c r="E389" s="5">
        <f>IF(ISNA(VLOOKUP((ROW(E389)-15),'List of tables'!$A$4:$H$2136,7,FALSE))," ",VLOOKUP((ROW(E389)-15),'List of tables'!$A$4:$H$2136,7,FALSE))</f>
        <v>42264</v>
      </c>
      <c r="F389" s="6" t="s">
        <v>12</v>
      </c>
    </row>
    <row r="390" spans="1:6" ht="15">
      <c r="A390" s="30" t="str">
        <f>IF(ISNA(VLOOKUP((ROW(A390)-15),'List of tables'!$A$4:$H$2136,2,FALSE))," ",VLOOKUP((ROW(A390)-15),'List of tables'!$A$4:$H$2136,2,FALSE))</f>
        <v>CT0480</v>
      </c>
      <c r="B390" s="23" t="str">
        <f>IF(ISNA(VLOOKUP((ROW(B390)-15),'List of tables'!$A$4:$H$2136,3,FALSE))," ",VLOOKUP((ROW(B390)-15),'List of tables'!$A$4:$H$2136,3,FALSE))</f>
        <v>Economic activity (self-employed/employee, full-time/part-time) by industry (3 digits)</v>
      </c>
      <c r="C390" s="23" t="str">
        <f>IF(ISNA(VLOOKUP((ROW(C390)-15),'List of tables'!$A$4:$E$2137,5,FALSE))," ",VLOOKUP((ROW(C390)-15),'List of tables'!$A$4:$E$2137,5,FALSE))</f>
        <v>MSOAs in Cornwall, MSOA Isles of Scilly</v>
      </c>
      <c r="D390" s="23" t="str">
        <f>IF(ISNA(VLOOKUP((ROW(D390)-15),'List of tables'!$A$4:$H$2136,6,FALSE))," ",VLOOKUP((ROW(D390)-15),'List of tables'!$A$4:$H$2136,6,FALSE))</f>
        <v>All usual residents aged 16 or over in employment the week before the Census</v>
      </c>
      <c r="E390" s="5">
        <f>IF(ISNA(VLOOKUP((ROW(E390)-15),'List of tables'!$A$4:$H$2136,7,FALSE))," ",VLOOKUP((ROW(E390)-15),'List of tables'!$A$4:$H$2136,7,FALSE))</f>
        <v>42264</v>
      </c>
      <c r="F390" s="6" t="s">
        <v>12</v>
      </c>
    </row>
    <row r="391" spans="1:6" ht="15">
      <c r="A391" s="30" t="str">
        <f>IF(ISNA(VLOOKUP((ROW(A391)-15),'List of tables'!$A$4:$H$2136,2,FALSE))," ",VLOOKUP((ROW(A391)-15),'List of tables'!$A$4:$H$2136,2,FALSE))</f>
        <v xml:space="preserve">CT0481 </v>
      </c>
      <c r="B391" s="23" t="str">
        <f>IF(ISNA(VLOOKUP((ROW(B391)-15),'List of tables'!$A$4:$H$2136,3,FALSE))," ",VLOOKUP((ROW(B391)-15),'List of tables'!$A$4:$H$2136,3,FALSE))</f>
        <v>Workplace table: Economic activity (self-employed/employee, full-time/part-time) by industry (2 digits)</v>
      </c>
      <c r="C391" s="23" t="str">
        <f>IF(ISNA(VLOOKUP((ROW(C391)-15),'List of tables'!$A$4:$E$2137,5,FALSE))," ",VLOOKUP((ROW(C391)-15),'List of tables'!$A$4:$E$2137,5,FALSE))</f>
        <v>Area of workplace: MSOAs, in Cornwall, MSOA Isles of Scilly</v>
      </c>
      <c r="D391" s="23" t="str">
        <f>IF(ISNA(VLOOKUP((ROW(D391)-15),'List of tables'!$A$4:$H$2136,6,FALSE))," ",VLOOKUP((ROW(D391)-15),'List of tables'!$A$4:$H$2136,6,FALSE))</f>
        <v>All usual residents aged 16 or over in employment the week before the Census</v>
      </c>
      <c r="E391" s="5">
        <f>IF(ISNA(VLOOKUP((ROW(E391)-15),'List of tables'!$A$4:$H$2136,7,FALSE))," ",VLOOKUP((ROW(E391)-15),'List of tables'!$A$4:$H$2136,7,FALSE))</f>
        <v>42264</v>
      </c>
      <c r="F391" s="6" t="s">
        <v>12</v>
      </c>
    </row>
    <row r="392" spans="1:6" ht="15">
      <c r="A392" s="30" t="str">
        <f>IF(ISNA(VLOOKUP((ROW(A392)-15),'List of tables'!$A$4:$H$2136,2,FALSE))," ",VLOOKUP((ROW(A392)-15),'List of tables'!$A$4:$H$2136,2,FALSE))</f>
        <v>CT0482</v>
      </c>
      <c r="B392" s="23" t="str">
        <f>IF(ISNA(VLOOKUP((ROW(B392)-15),'List of tables'!$A$4:$H$2136,3,FALSE))," ",VLOOKUP((ROW(B392)-15),'List of tables'!$A$4:$H$2136,3,FALSE))</f>
        <v>Sex by general health by communal establishment management and type by position in communal establishment by age</v>
      </c>
      <c r="C392" s="23" t="str">
        <f>IF(ISNA(VLOOKUP((ROW(C392)-15),'List of tables'!$A$4:$E$2137,5,FALSE))," ",VLOOKUP((ROW(C392)-15),'List of tables'!$A$4:$E$2137,5,FALSE))</f>
        <v>National to country</v>
      </c>
      <c r="D392" s="23" t="str">
        <f>IF(ISNA(VLOOKUP((ROW(D392)-15),'List of tables'!$A$4:$H$2136,6,FALSE))," ",VLOOKUP((ROW(D392)-15),'List of tables'!$A$4:$H$2136,6,FALSE))</f>
        <v>All usual residents in communal establishments</v>
      </c>
      <c r="E392" s="5">
        <f>IF(ISNA(VLOOKUP((ROW(E392)-15),'List of tables'!$A$4:$H$2136,7,FALSE))," ",VLOOKUP((ROW(E392)-15),'List of tables'!$A$4:$H$2136,7,FALSE))</f>
        <v>42208</v>
      </c>
      <c r="F392" s="6" t="s">
        <v>12</v>
      </c>
    </row>
    <row r="393" spans="1:6" ht="15">
      <c r="A393" s="30" t="str">
        <f>IF(ISNA(VLOOKUP((ROW(A393)-15),'List of tables'!$A$4:$H$2136,2,FALSE))," ",VLOOKUP((ROW(A393)-15),'List of tables'!$A$4:$H$2136,2,FALSE))</f>
        <v>CT0483</v>
      </c>
      <c r="B393" s="23" t="str">
        <f>IF(ISNA(VLOOKUP((ROW(B393)-15),'List of tables'!$A$4:$H$2136,3,FALSE))," ",VLOOKUP((ROW(B393)-15),'List of tables'!$A$4:$H$2136,3,FALSE))</f>
        <v>Sex by long-term health problem or disability by communal establishment management and type by position in communal establishment by age</v>
      </c>
      <c r="C393" s="23" t="str">
        <f>IF(ISNA(VLOOKUP((ROW(C393)-15),'List of tables'!$A$4:$E$2137,5,FALSE))," ",VLOOKUP((ROW(C393)-15),'List of tables'!$A$4:$E$2137,5,FALSE))</f>
        <v>National to country</v>
      </c>
      <c r="D393" s="23" t="str">
        <f>IF(ISNA(VLOOKUP((ROW(D393)-15),'List of tables'!$A$4:$H$2136,6,FALSE))," ",VLOOKUP((ROW(D393)-15),'List of tables'!$A$4:$H$2136,6,FALSE))</f>
        <v>All usual residents in communal establishments</v>
      </c>
      <c r="E393" s="5">
        <f>IF(ISNA(VLOOKUP((ROW(E393)-15),'List of tables'!$A$4:$H$2136,7,FALSE))," ",VLOOKUP((ROW(E393)-15),'List of tables'!$A$4:$H$2136,7,FALSE))</f>
        <v>42208</v>
      </c>
      <c r="F393" s="6" t="s">
        <v>12</v>
      </c>
    </row>
    <row r="394" spans="1:6" ht="15">
      <c r="A394" s="30" t="str">
        <f>IF(ISNA(VLOOKUP((ROW(A394)-15),'List of tables'!$A$4:$H$2136,2,FALSE))," ",VLOOKUP((ROW(A394)-15),'List of tables'!$A$4:$H$2136,2,FALSE))</f>
        <v>CT0484</v>
      </c>
      <c r="B394" s="23" t="str">
        <f>IF(ISNA(VLOOKUP((ROW(B394)-15),'List of tables'!$A$4:$H$2136,3,FALSE))," ",VLOOKUP((ROW(B394)-15),'List of tables'!$A$4:$H$2136,3,FALSE))</f>
        <v>Year of arrival in the UK by national identity by industry (1 and 2 digits)</v>
      </c>
      <c r="C394" s="23" t="str">
        <f>IF(ISNA(VLOOKUP((ROW(C394)-15),'List of tables'!$A$4:$E$2137,5,FALSE))," ",VLOOKUP((ROW(C394)-15),'List of tables'!$A$4:$E$2137,5,FALSE))</f>
        <v>National to region</v>
      </c>
      <c r="D394" s="23" t="str">
        <f>IF(ISNA(VLOOKUP((ROW(D394)-15),'List of tables'!$A$4:$H$2136,6,FALSE))," ",VLOOKUP((ROW(D394)-15),'List of tables'!$A$4:$H$2136,6,FALSE))</f>
        <v>All usual residents aged 16 or over in employment the week before the Census</v>
      </c>
      <c r="E394" s="5">
        <f>IF(ISNA(VLOOKUP((ROW(E394)-15),'List of tables'!$A$4:$H$2136,7,FALSE))," ",VLOOKUP((ROW(E394)-15),'List of tables'!$A$4:$H$2136,7,FALSE))</f>
        <v>42222</v>
      </c>
      <c r="F394" s="6" t="s">
        <v>12</v>
      </c>
    </row>
    <row r="395" spans="1:6" ht="15">
      <c r="A395" s="30" t="str">
        <f>IF(ISNA(VLOOKUP((ROW(A395)-15),'List of tables'!$A$4:$H$2136,2,FALSE))," ",VLOOKUP((ROW(A395)-15),'List of tables'!$A$4:$H$2136,2,FALSE))</f>
        <v>CT0485</v>
      </c>
      <c r="B395" s="23" t="str">
        <f>IF(ISNA(VLOOKUP((ROW(B395)-15),'List of tables'!$A$4:$H$2136,3,FALSE))," ",VLOOKUP((ROW(B395)-15),'List of tables'!$A$4:$H$2136,3,FALSE))</f>
        <v>Year of arrival in the UK by country of birth by industry (1 and 2 digits)</v>
      </c>
      <c r="C395" s="23" t="str">
        <f>IF(ISNA(VLOOKUP((ROW(C395)-15),'List of tables'!$A$4:$E$2137,5,FALSE))," ",VLOOKUP((ROW(C395)-15),'List of tables'!$A$4:$E$2137,5,FALSE))</f>
        <v>National to region</v>
      </c>
      <c r="D395" s="23" t="str">
        <f>IF(ISNA(VLOOKUP((ROW(D395)-15),'List of tables'!$A$4:$H$2136,6,FALSE))," ",VLOOKUP((ROW(D395)-15),'List of tables'!$A$4:$H$2136,6,FALSE))</f>
        <v>All usual residents aged 16 or over in employment the week before the Census</v>
      </c>
      <c r="E395" s="5">
        <f>IF(ISNA(VLOOKUP((ROW(E395)-15),'List of tables'!$A$4:$H$2136,7,FALSE))," ",VLOOKUP((ROW(E395)-15),'List of tables'!$A$4:$H$2136,7,FALSE))</f>
        <v>42222</v>
      </c>
      <c r="F395" s="6" t="s">
        <v>12</v>
      </c>
    </row>
    <row r="396" spans="1:6" ht="15">
      <c r="A396" s="30" t="str">
        <f>IF(ISNA(VLOOKUP((ROW(A396)-15),'List of tables'!$A$4:$H$2136,2,FALSE))," ",VLOOKUP((ROW(A396)-15),'List of tables'!$A$4:$H$2136,2,FALSE))</f>
        <v>CT0486</v>
      </c>
      <c r="B396" s="23" t="str">
        <f>IF(ISNA(VLOOKUP((ROW(B396)-15),'List of tables'!$A$4:$H$2136,3,FALSE))," ",VLOOKUP((ROW(B396)-15),'List of tables'!$A$4:$H$2136,3,FALSE))</f>
        <v>Sex by age by ethnic group by economic activity</v>
      </c>
      <c r="C396" s="23" t="str">
        <f>IF(ISNA(VLOOKUP((ROW(C396)-15),'List of tables'!$A$4:$E$2137,5,FALSE))," ",VLOOKUP((ROW(C396)-15),'List of tables'!$A$4:$E$2137,5,FALSE))</f>
        <v>National to region and 2011 merged local authorities in London region</v>
      </c>
      <c r="D396" s="23" t="str">
        <f>IF(ISNA(VLOOKUP((ROW(D396)-15),'List of tables'!$A$4:$H$2136,6,FALSE))," ",VLOOKUP((ROW(D396)-15),'List of tables'!$A$4:$H$2136,6,FALSE))</f>
        <v>All usual residents aged 16 or over</v>
      </c>
      <c r="E396" s="5">
        <f>IF(ISNA(VLOOKUP((ROW(E396)-15),'List of tables'!$A$4:$H$2136,7,FALSE))," ",VLOOKUP((ROW(E396)-15),'List of tables'!$A$4:$H$2136,7,FALSE))</f>
        <v>42222</v>
      </c>
      <c r="F396" s="6" t="s">
        <v>12</v>
      </c>
    </row>
    <row r="397" spans="1:6" ht="15">
      <c r="A397" s="30" t="str">
        <f>IF(ISNA(VLOOKUP((ROW(A397)-15),'List of tables'!$A$4:$H$2136,2,FALSE))," ",VLOOKUP((ROW(A397)-15),'List of tables'!$A$4:$H$2136,2,FALSE))</f>
        <v>CT0487</v>
      </c>
      <c r="B397" s="23" t="str">
        <f>IF(ISNA(VLOOKUP((ROW(B397)-15),'List of tables'!$A$4:$H$2136,3,FALSE))," ",VLOOKUP((ROW(B397)-15),'List of tables'!$A$4:$H$2136,3,FALSE))</f>
        <v>Economic activity by highest level of qualification by length of residency in the UK by sex</v>
      </c>
      <c r="C397" s="23" t="str">
        <f>IF(ISNA(VLOOKUP((ROW(C397)-15),'List of tables'!$A$4:$E$2137,5,FALSE))," ",VLOOKUP((ROW(C397)-15),'List of tables'!$A$4:$E$2137,5,FALSE))</f>
        <v>London region</v>
      </c>
      <c r="D397" s="23" t="str">
        <f>IF(ISNA(VLOOKUP((ROW(D397)-15),'List of tables'!$A$4:$H$2136,6,FALSE))," ",VLOOKUP((ROW(D397)-15),'List of tables'!$A$4:$H$2136,6,FALSE))</f>
        <v>All usual residents aged 18 to 35 born in Poland</v>
      </c>
      <c r="E397" s="5">
        <f>IF(ISNA(VLOOKUP((ROW(E397)-15),'List of tables'!$A$4:$H$2136,7,FALSE))," ",VLOOKUP((ROW(E397)-15),'List of tables'!$A$4:$H$2136,7,FALSE))</f>
        <v>42222</v>
      </c>
      <c r="F397" s="6" t="s">
        <v>12</v>
      </c>
    </row>
    <row r="398" spans="1:6" ht="15">
      <c r="A398" s="30" t="str">
        <f>IF(ISNA(VLOOKUP((ROW(A398)-15),'List of tables'!$A$4:$H$2136,2,FALSE))," ",VLOOKUP((ROW(A398)-15),'List of tables'!$A$4:$H$2136,2,FALSE))</f>
        <v>CT0488</v>
      </c>
      <c r="B398" s="23" t="str">
        <f>IF(ISNA(VLOOKUP((ROW(B398)-15),'List of tables'!$A$4:$H$2136,3,FALSE))," ",VLOOKUP((ROW(B398)-15),'List of tables'!$A$4:$H$2136,3,FALSE))</f>
        <v>Sex by general health by communal establishment management and type by age</v>
      </c>
      <c r="C398" s="23" t="str">
        <f>IF(ISNA(VLOOKUP((ROW(C398)-15),'List of tables'!$A$4:$E$2137,5,FALSE))," ",VLOOKUP((ROW(C398)-15),'List of tables'!$A$4:$E$2137,5,FALSE))</f>
        <v>National to country</v>
      </c>
      <c r="D398" s="23" t="str">
        <f>IF(ISNA(VLOOKUP((ROW(D398)-15),'List of tables'!$A$4:$H$2136,6,FALSE))," ",VLOOKUP((ROW(D398)-15),'List of tables'!$A$4:$H$2136,6,FALSE))</f>
        <v>All usual residents in communal establishments</v>
      </c>
      <c r="E398" s="5">
        <f>IF(ISNA(VLOOKUP((ROW(E398)-15),'List of tables'!$A$4:$H$2136,7,FALSE))," ",VLOOKUP((ROW(E398)-15),'List of tables'!$A$4:$H$2136,7,FALSE))</f>
        <v>42233</v>
      </c>
      <c r="F398" s="6" t="s">
        <v>12</v>
      </c>
    </row>
    <row r="399" spans="1:6" ht="15">
      <c r="A399" s="30" t="str">
        <f>IF(ISNA(VLOOKUP((ROW(A399)-15),'List of tables'!$A$4:$H$2136,2,FALSE))," ",VLOOKUP((ROW(A399)-15),'List of tables'!$A$4:$H$2136,2,FALSE))</f>
        <v>CT0490</v>
      </c>
      <c r="B399" s="23" t="str">
        <f>IF(ISNA(VLOOKUP((ROW(B399)-15),'List of tables'!$A$4:$H$2136,3,FALSE))," ",VLOOKUP((ROW(B399)-15),'List of tables'!$A$4:$H$2136,3,FALSE))</f>
        <v>Sex by long-term health problem or disability by communal establishment management and type by age</v>
      </c>
      <c r="C399" s="23" t="str">
        <f>IF(ISNA(VLOOKUP((ROW(C399)-15),'List of tables'!$A$4:$E$2137,5,FALSE))," ",VLOOKUP((ROW(C399)-15),'List of tables'!$A$4:$E$2137,5,FALSE))</f>
        <v>National to country</v>
      </c>
      <c r="D399" s="23" t="str">
        <f>IF(ISNA(VLOOKUP((ROW(D399)-15),'List of tables'!$A$4:$H$2136,6,FALSE))," ",VLOOKUP((ROW(D399)-15),'List of tables'!$A$4:$H$2136,6,FALSE))</f>
        <v>All usual residents in communal establishments</v>
      </c>
      <c r="E399" s="5">
        <f>IF(ISNA(VLOOKUP((ROW(E399)-15),'List of tables'!$A$4:$H$2136,7,FALSE))," ",VLOOKUP((ROW(E399)-15),'List of tables'!$A$4:$H$2136,7,FALSE))</f>
        <v>42233</v>
      </c>
      <c r="F399" s="6" t="s">
        <v>12</v>
      </c>
    </row>
    <row r="400" spans="1:6" ht="15">
      <c r="A400" s="30" t="str">
        <f>IF(ISNA(VLOOKUP((ROW(A400)-15),'List of tables'!$A$4:$H$2136,2,FALSE))," ",VLOOKUP((ROW(A400)-15),'List of tables'!$A$4:$H$2136,2,FALSE))</f>
        <v>CT0492</v>
      </c>
      <c r="B400" s="23" t="str">
        <f>IF(ISNA(VLOOKUP((ROW(B400)-15),'List of tables'!$A$4:$H$2136,3,FALSE))," ",VLOOKUP((ROW(B400)-15),'List of tables'!$A$4:$H$2136,3,FALSE))</f>
        <v xml:space="preserve">Sex by age by economic activity by provision of unpaid care by ethnic group </v>
      </c>
      <c r="C400" s="23" t="str">
        <f>IF(ISNA(VLOOKUP((ROW(C400)-15),'List of tables'!$A$4:$E$2137,5,FALSE))," ",VLOOKUP((ROW(C400)-15),'List of tables'!$A$4:$E$2137,5,FALSE))</f>
        <v>England and Wales</v>
      </c>
      <c r="D400" s="23" t="str">
        <f>IF(ISNA(VLOOKUP((ROW(D400)-15),'List of tables'!$A$4:$H$2136,6,FALSE))," ",VLOOKUP((ROW(D400)-15),'List of tables'!$A$4:$H$2136,6,FALSE))</f>
        <v>All usual residents aged 16 or over</v>
      </c>
      <c r="E400" s="5">
        <f>IF(ISNA(VLOOKUP((ROW(E400)-15),'List of tables'!$A$4:$H$2136,7,FALSE))," ",VLOOKUP((ROW(E400)-15),'List of tables'!$A$4:$H$2136,7,FALSE))</f>
        <v>42251</v>
      </c>
      <c r="F400" s="6" t="s">
        <v>12</v>
      </c>
    </row>
    <row r="401" spans="1:6" ht="15">
      <c r="A401" s="30" t="str">
        <f>IF(ISNA(VLOOKUP((ROW(A401)-15),'List of tables'!$A$4:$H$2136,2,FALSE))," ",VLOOKUP((ROW(A401)-15),'List of tables'!$A$4:$H$2136,2,FALSE))</f>
        <v>CT0493</v>
      </c>
      <c r="B401" s="23" t="str">
        <f>IF(ISNA(VLOOKUP((ROW(B401)-15),'List of tables'!$A$4:$H$2136,3,FALSE))," ",VLOOKUP((ROW(B401)-15),'List of tables'!$A$4:$H$2136,3,FALSE))</f>
        <v>Tenure</v>
      </c>
      <c r="C401" s="23" t="str">
        <f>IF(ISNA(VLOOKUP((ROW(C401)-15),'List of tables'!$A$4:$E$2137,5,FALSE))," ",VLOOKUP((ROW(C401)-15),'List of tables'!$A$4:$E$2137,5,FALSE))</f>
        <v>Selected local authorities: Harlow; and East East Hertfordshire local authorities (East region)</v>
      </c>
      <c r="D401" s="23" t="str">
        <f>IF(ISNA(VLOOKUP((ROW(D401)-15),'List of tables'!$A$4:$H$2136,6,FALSE))," ",VLOOKUP((ROW(D401)-15),'List of tables'!$A$4:$H$2136,6,FALSE))</f>
        <v>All usual residents in concealed families</v>
      </c>
      <c r="E401" s="5">
        <f>IF(ISNA(VLOOKUP((ROW(E401)-15),'List of tables'!$A$4:$H$2136,7,FALSE))," ",VLOOKUP((ROW(E401)-15),'List of tables'!$A$4:$H$2136,7,FALSE))</f>
        <v>42257</v>
      </c>
      <c r="F401" s="6" t="s">
        <v>12</v>
      </c>
    </row>
    <row r="402" spans="1:6" ht="15">
      <c r="A402" s="30" t="str">
        <f>IF(ISNA(VLOOKUP((ROW(A402)-15),'List of tables'!$A$4:$H$2136,2,FALSE))," ",VLOOKUP((ROW(A402)-15),'List of tables'!$A$4:$H$2136,2,FALSE))</f>
        <v>CT0494</v>
      </c>
      <c r="B402" s="23" t="str">
        <f>IF(ISNA(VLOOKUP((ROW(B402)-15),'List of tables'!$A$4:$H$2136,3,FALSE))," ",VLOOKUP((ROW(B402)-15),'List of tables'!$A$4:$H$2136,3,FALSE))</f>
        <v>Passport held by general health</v>
      </c>
      <c r="C402" s="23" t="str">
        <f>IF(ISNA(VLOOKUP((ROW(C402)-15),'List of tables'!$A$4:$E$2137,5,FALSE))," ",VLOOKUP((ROW(C402)-15),'List of tables'!$A$4:$E$2137,5,FALSE))</f>
        <v>National to LA level</v>
      </c>
      <c r="D402" s="23" t="str">
        <f>IF(ISNA(VLOOKUP((ROW(D402)-15),'List of tables'!$A$4:$H$2136,6,FALSE))," ",VLOOKUP((ROW(D402)-15),'List of tables'!$A$4:$H$2136,6,FALSE))</f>
        <v>All usual residents</v>
      </c>
      <c r="E402" s="5">
        <f>IF(ISNA(VLOOKUP((ROW(E402)-15),'List of tables'!$A$4:$H$2136,7,FALSE))," ",VLOOKUP((ROW(E402)-15),'List of tables'!$A$4:$H$2136,7,FALSE))</f>
        <v>42968</v>
      </c>
      <c r="F402" s="6" t="s">
        <v>12</v>
      </c>
    </row>
    <row r="403" spans="1:6" ht="15">
      <c r="A403" s="30" t="str">
        <f>IF(ISNA(VLOOKUP((ROW(A403)-15),'List of tables'!$A$4:$H$2136,2,FALSE))," ",VLOOKUP((ROW(A403)-15),'List of tables'!$A$4:$H$2136,2,FALSE))</f>
        <v>CT0495</v>
      </c>
      <c r="B403" s="23" t="str">
        <f>IF(ISNA(VLOOKUP((ROW(B403)-15),'List of tables'!$A$4:$H$2136,3,FALSE))," ",VLOOKUP((ROW(B403)-15),'List of tables'!$A$4:$H$2136,3,FALSE))</f>
        <v>Passport held by long-term health or disability</v>
      </c>
      <c r="C403" s="23" t="str">
        <f>IF(ISNA(VLOOKUP((ROW(C403)-15),'List of tables'!$A$4:$E$2137,5,FALSE))," ",VLOOKUP((ROW(C403)-15),'List of tables'!$A$4:$E$2137,5,FALSE))</f>
        <v>National to LA level</v>
      </c>
      <c r="D403" s="23" t="str">
        <f>IF(ISNA(VLOOKUP((ROW(D403)-15),'List of tables'!$A$4:$H$2136,6,FALSE))," ",VLOOKUP((ROW(D403)-15),'List of tables'!$A$4:$H$2136,6,FALSE))</f>
        <v>All usual residents</v>
      </c>
      <c r="E403" s="5">
        <f>IF(ISNA(VLOOKUP((ROW(E403)-15),'List of tables'!$A$4:$H$2136,7,FALSE))," ",VLOOKUP((ROW(E403)-15),'List of tables'!$A$4:$H$2136,7,FALSE))</f>
        <v>42968</v>
      </c>
      <c r="F403" s="6" t="s">
        <v>12</v>
      </c>
    </row>
    <row r="404" spans="1:6" ht="15">
      <c r="A404" s="30" t="str">
        <f>IF(ISNA(VLOOKUP((ROW(A404)-15),'List of tables'!$A$4:$H$2136,2,FALSE))," ",VLOOKUP((ROW(A404)-15),'List of tables'!$A$4:$H$2136,2,FALSE))</f>
        <v>CT0496</v>
      </c>
      <c r="B404" s="23" t="str">
        <f>IF(ISNA(VLOOKUP((ROW(B404)-15),'List of tables'!$A$4:$H$2136,3,FALSE))," ",VLOOKUP((ROW(B404)-15),'List of tables'!$A$4:$H$2136,3,FALSE))</f>
        <v>Origin Destination Migration: Age (SYOA 1 to 75 or over)</v>
      </c>
      <c r="C404" s="23" t="str">
        <f>IF(ISNA(VLOOKUP((ROW(C404)-15),'List of tables'!$A$4:$E$2137,5,FALSE))," ",VLOOKUP((ROW(C404)-15),'List of tables'!$A$4:$E$2137,5,FALSE))</f>
        <v>Origin: Area of residence one year before the Census: Northern Ireland or Scotland or Outside the UK; 
Destination: Area of residence on Census day (27 March 2011): MSOAs  in England and Wales</v>
      </c>
      <c r="D404" s="23" t="str">
        <f>IF(ISNA(VLOOKUP((ROW(D404)-15),'List of tables'!$A$4:$H$2136,6,FALSE))," ",VLOOKUP((ROW(D404)-15),'List of tables'!$A$4:$H$2136,6,FALSE))</f>
        <v>All male migrants aged one or over who lived in Northern Ireland or Scotland or Outside the UK the year before the Census</v>
      </c>
      <c r="E404" s="5">
        <f>IF(ISNA(VLOOKUP((ROW(E404)-15),'List of tables'!$A$4:$H$2136,7,FALSE))," ",VLOOKUP((ROW(E404)-15),'List of tables'!$A$4:$H$2136,7,FALSE))</f>
        <v>42242</v>
      </c>
      <c r="F404" s="6" t="s">
        <v>12</v>
      </c>
    </row>
    <row r="405" spans="1:6" ht="15">
      <c r="A405" s="30" t="str">
        <f>IF(ISNA(VLOOKUP((ROW(A405)-15),'List of tables'!$A$4:$H$2136,2,FALSE))," ",VLOOKUP((ROW(A405)-15),'List of tables'!$A$4:$H$2136,2,FALSE))</f>
        <v>CT0497</v>
      </c>
      <c r="B405" s="23" t="str">
        <f>IF(ISNA(VLOOKUP((ROW(B405)-15),'List of tables'!$A$4:$H$2136,3,FALSE))," ",VLOOKUP((ROW(B405)-15),'List of tables'!$A$4:$H$2136,3,FALSE))</f>
        <v>Origin Destination Migration: Age (SYOA 1 to 75 or over)</v>
      </c>
      <c r="C405" s="23" t="str">
        <f>IF(ISNA(VLOOKUP((ROW(C405)-15),'List of tables'!$A$4:$E$2137,5,FALSE))," ",VLOOKUP((ROW(C405)-15),'List of tables'!$A$4:$E$2137,5,FALSE))</f>
        <v>Origin: Area of residence one year before the Census: Northern Ireland or Scotland or Outside the UK; 
Destination: Area of residence on Census day (27 March 2011): MSOAs in England and Wales</v>
      </c>
      <c r="D405" s="23" t="str">
        <f>IF(ISNA(VLOOKUP((ROW(D405)-15),'List of tables'!$A$4:$H$2136,6,FALSE))," ",VLOOKUP((ROW(D405)-15),'List of tables'!$A$4:$H$2136,6,FALSE))</f>
        <v>All female migrants aged one or over who lived in Northern Ireland or Scotland or Outside the UK the year before the Census</v>
      </c>
      <c r="E405" s="5">
        <f>IF(ISNA(VLOOKUP((ROW(E405)-15),'List of tables'!$A$4:$H$2136,7,FALSE))," ",VLOOKUP((ROW(E405)-15),'List of tables'!$A$4:$H$2136,7,FALSE))</f>
        <v>42242</v>
      </c>
      <c r="F405" s="6" t="s">
        <v>12</v>
      </c>
    </row>
    <row r="406" spans="1:6" ht="15">
      <c r="A406" s="30" t="str">
        <f>IF(ISNA(VLOOKUP((ROW(A406)-15),'List of tables'!$A$4:$H$2136,2,FALSE))," ",VLOOKUP((ROW(A406)-15),'List of tables'!$A$4:$H$2136,2,FALSE))</f>
        <v>CT0498</v>
      </c>
      <c r="B406" s="23" t="str">
        <f>IF(ISNA(VLOOKUP((ROW(B406)-15),'List of tables'!$A$4:$H$2136,3,FALSE))," ",VLOOKUP((ROW(B406)-15),'List of tables'!$A$4:$H$2136,3,FALSE))</f>
        <v>Origin Destination Migration: Age (SYOA 1 to 75 or over)</v>
      </c>
      <c r="C406" s="23" t="str">
        <f>IF(ISNA(VLOOKUP((ROW(C406)-15),'List of tables'!$A$4:$E$2137,5,FALSE))," ",VLOOKUP((ROW(C406)-15),'List of tables'!$A$4:$E$2137,5,FALSE))</f>
        <v>Origin: Area of residence one year before the Census: Within England and Wales; 
Destination: Area of residence on Census day (27 March 2011): MSOAs in England and Wales, outside the MSOA of origin</v>
      </c>
      <c r="D406" s="23" t="str">
        <f>IF(ISNA(VLOOKUP((ROW(D406)-15),'List of tables'!$A$4:$H$2136,6,FALSE))," ",VLOOKUP((ROW(D406)-15),'List of tables'!$A$4:$H$2136,6,FALSE))</f>
        <v>All male migrants aged one or over who lived in a different MSOA in England and Wales the year before the Census</v>
      </c>
      <c r="E406" s="5">
        <f>IF(ISNA(VLOOKUP((ROW(E406)-15),'List of tables'!$A$4:$H$2136,7,FALSE))," ",VLOOKUP((ROW(E406)-15),'List of tables'!$A$4:$H$2136,7,FALSE))</f>
        <v>42242</v>
      </c>
      <c r="F406" s="6" t="s">
        <v>12</v>
      </c>
    </row>
    <row r="407" spans="1:6" ht="15">
      <c r="A407" s="30" t="str">
        <f>IF(ISNA(VLOOKUP((ROW(A407)-15),'List of tables'!$A$4:$H$2136,2,FALSE))," ",VLOOKUP((ROW(A407)-15),'List of tables'!$A$4:$H$2136,2,FALSE))</f>
        <v>CT0499</v>
      </c>
      <c r="B407" s="23" t="str">
        <f>IF(ISNA(VLOOKUP((ROW(B407)-15),'List of tables'!$A$4:$H$2136,3,FALSE))," ",VLOOKUP((ROW(B407)-15),'List of tables'!$A$4:$H$2136,3,FALSE))</f>
        <v>Origin Destination Migration: Age (SYOA 1 to 75 or over)</v>
      </c>
      <c r="C407" s="23" t="str">
        <f>IF(ISNA(VLOOKUP((ROW(C407)-15),'List of tables'!$A$4:$E$2137,5,FALSE))," ",VLOOKUP((ROW(C407)-15),'List of tables'!$A$4:$E$2137,5,FALSE))</f>
        <v>Origin: Area of residence one year before the Census: Within England and Wales; 
Destination: Area of residence on Census day (27 March 2011): MSOAs in England and Wales, outside the MSOA of origin</v>
      </c>
      <c r="D407" s="23" t="str">
        <f>IF(ISNA(VLOOKUP((ROW(D407)-15),'List of tables'!$A$4:$H$2136,6,FALSE))," ",VLOOKUP((ROW(D407)-15),'List of tables'!$A$4:$H$2136,6,FALSE))</f>
        <v>All female migrants aged one or over who lived in a different MSOA in England and Wales the year before the Census</v>
      </c>
      <c r="E407" s="5">
        <f>IF(ISNA(VLOOKUP((ROW(E407)-15),'List of tables'!$A$4:$H$2136,7,FALSE))," ",VLOOKUP((ROW(E407)-15),'List of tables'!$A$4:$H$2136,7,FALSE))</f>
        <v>42242</v>
      </c>
      <c r="F407" s="6" t="s">
        <v>12</v>
      </c>
    </row>
    <row r="408" spans="1:6" ht="15">
      <c r="A408" s="30" t="str">
        <f>IF(ISNA(VLOOKUP((ROW(A408)-15),'List of tables'!$A$4:$H$2136,2,FALSE))," ",VLOOKUP((ROW(A408)-15),'List of tables'!$A$4:$H$2136,2,FALSE))</f>
        <v>CT0500</v>
      </c>
      <c r="B408" s="23" t="str">
        <f>IF(ISNA(VLOOKUP((ROW(B408)-15),'List of tables'!$A$4:$H$2136,3,FALSE))," ",VLOOKUP((ROW(B408)-15),'List of tables'!$A$4:$H$2136,3,FALSE))</f>
        <v>Age by tenure by bespoke accommodation type (excluding caravans or other mobile or temporary structures) by number of bedrooms</v>
      </c>
      <c r="C408" s="23" t="str">
        <f>IF(ISNA(VLOOKUP((ROW(C408)-15),'List of tables'!$A$4:$E$2137,5,FALSE))," ",VLOOKUP((ROW(C408)-15),'List of tables'!$A$4:$E$2137,5,FALSE))</f>
        <v>England and Wales, Regions, London Boroughs (2011 Census merged local authorities)</v>
      </c>
      <c r="D408" s="23" t="str">
        <f>IF(ISNA(VLOOKUP((ROW(D408)-15),'List of tables'!$A$4:$H$2136,6,FALSE))," ",VLOOKUP((ROW(D408)-15),'List of tables'!$A$4:$H$2136,6,FALSE))</f>
        <v>All usual residents living in wholly moving households (excluding caravans or other mobile or temporary structures) in unshared dwellings</v>
      </c>
      <c r="E408" s="5">
        <f>IF(ISNA(VLOOKUP((ROW(E408)-15),'List of tables'!$A$4:$H$2136,7,FALSE))," ",VLOOKUP((ROW(E408)-15),'List of tables'!$A$4:$H$2136,7,FALSE))</f>
        <v>42264</v>
      </c>
      <c r="F408" s="6" t="s">
        <v>12</v>
      </c>
    </row>
    <row r="409" spans="1:6" ht="15">
      <c r="A409" s="30" t="str">
        <f>IF(ISNA(VLOOKUP((ROW(A409)-15),'List of tables'!$A$4:$H$2136,2,FALSE))," ",VLOOKUP((ROW(A409)-15),'List of tables'!$A$4:$H$2136,2,FALSE))</f>
        <v>CT0501</v>
      </c>
      <c r="B409" s="23" t="str">
        <f>IF(ISNA(VLOOKUP((ROW(B409)-15),'List of tables'!$A$4:$H$2136,3,FALSE))," ",VLOOKUP((ROW(B409)-15),'List of tables'!$A$4:$H$2136,3,FALSE))</f>
        <v>Tenure by bespoke accommodation type (excluding caravans or other mobile or temporary structures) by number of bedrooms</v>
      </c>
      <c r="C409" s="23" t="str">
        <f>IF(ISNA(VLOOKUP((ROW(C409)-15),'List of tables'!$A$4:$E$2137,5,FALSE))," ",VLOOKUP((ROW(C409)-15),'List of tables'!$A$4:$E$2137,5,FALSE))</f>
        <v>England and Wales, Regions, London Boroughs (2011 Census merged local authorities)</v>
      </c>
      <c r="D409" s="23" t="str">
        <f>IF(ISNA(VLOOKUP((ROW(D409)-15),'List of tables'!$A$4:$H$2136,6,FALSE))," ",VLOOKUP((ROW(D409)-15),'List of tables'!$A$4:$H$2136,6,FALSE))</f>
        <v>Wholly moving households (excluding caravans or other mobile or temporary structures) in unshared dwellings</v>
      </c>
      <c r="E409" s="5">
        <f>IF(ISNA(VLOOKUP((ROW(E409)-15),'List of tables'!$A$4:$H$2136,7,FALSE))," ",VLOOKUP((ROW(E409)-15),'List of tables'!$A$4:$H$2136,7,FALSE))</f>
        <v>42264</v>
      </c>
      <c r="F409" s="6" t="s">
        <v>12</v>
      </c>
    </row>
    <row r="410" spans="1:6" ht="15">
      <c r="A410" s="30" t="str">
        <f>IF(ISNA(VLOOKUP((ROW(A410)-15),'List of tables'!$A$4:$H$2136,2,FALSE))," ",VLOOKUP((ROW(A410)-15),'List of tables'!$A$4:$H$2136,2,FALSE))</f>
        <v>CT0502</v>
      </c>
      <c r="B410" s="23" t="str">
        <f>IF(ISNA(VLOOKUP((ROW(B410)-15),'List of tables'!$A$4:$H$2136,3,FALSE))," ",VLOOKUP((ROW(B410)-15),'List of tables'!$A$4:$H$2136,3,FALSE))</f>
        <v>Sex by month and year of birth by economic activity by tenure</v>
      </c>
      <c r="C410" s="23" t="str">
        <f>IF(ISNA(VLOOKUP((ROW(C410)-15),'List of tables'!$A$4:$E$2137,5,FALSE))," ",VLOOKUP((ROW(C410)-15),'List of tables'!$A$4:$E$2137,5,FALSE))</f>
        <v>England and Wales</v>
      </c>
      <c r="D410" s="23" t="str">
        <f>IF(ISNA(VLOOKUP((ROW(D410)-15),'List of tables'!$A$4:$H$2136,6,FALSE))," ",VLOOKUP((ROW(D410)-15),'List of tables'!$A$4:$H$2136,6,FALSE))</f>
        <v>All usual residents born in England and Wales between 1910 and 1970</v>
      </c>
      <c r="E410" s="5">
        <f>IF(ISNA(VLOOKUP((ROW(E410)-15),'List of tables'!$A$4:$H$2136,7,FALSE))," ",VLOOKUP((ROW(E410)-15),'List of tables'!$A$4:$H$2136,7,FALSE))</f>
        <v>42244</v>
      </c>
      <c r="F410" s="6" t="s">
        <v>12</v>
      </c>
    </row>
    <row r="411" spans="1:6" ht="15">
      <c r="A411" s="30" t="str">
        <f>IF(ISNA(VLOOKUP((ROW(A411)-15),'List of tables'!$A$4:$H$2136,2,FALSE))," ",VLOOKUP((ROW(A411)-15),'List of tables'!$A$4:$H$2136,2,FALSE))</f>
        <v>CT0503</v>
      </c>
      <c r="B411" s="23" t="str">
        <f>IF(ISNA(VLOOKUP((ROW(B411)-15),'List of tables'!$A$4:$H$2136,3,FALSE))," ",VLOOKUP((ROW(B411)-15),'List of tables'!$A$4:$H$2136,3,FALSE))</f>
        <v>Sex by month and year of birth by general health</v>
      </c>
      <c r="C411" s="23" t="str">
        <f>IF(ISNA(VLOOKUP((ROW(C411)-15),'List of tables'!$A$4:$E$2137,5,FALSE))," ",VLOOKUP((ROW(C411)-15),'List of tables'!$A$4:$E$2137,5,FALSE))</f>
        <v>England and Wales, England, Wales</v>
      </c>
      <c r="D411" s="23" t="str">
        <f>IF(ISNA(VLOOKUP((ROW(D411)-15),'List of tables'!$A$4:$H$2136,6,FALSE))," ",VLOOKUP((ROW(D411)-15),'List of tables'!$A$4:$H$2136,6,FALSE))</f>
        <v>All usual residents born in England and Wales between 1910 and 2011</v>
      </c>
      <c r="E411" s="5">
        <f>IF(ISNA(VLOOKUP((ROW(E411)-15),'List of tables'!$A$4:$H$2136,7,FALSE))," ",VLOOKUP((ROW(E411)-15),'List of tables'!$A$4:$H$2136,7,FALSE))</f>
        <v>42258</v>
      </c>
      <c r="F411" s="6" t="s">
        <v>12</v>
      </c>
    </row>
    <row r="412" spans="1:6" ht="15">
      <c r="A412" s="30" t="str">
        <f>IF(ISNA(VLOOKUP((ROW(A412)-15),'List of tables'!$A$4:$H$2136,2,FALSE))," ",VLOOKUP((ROW(A412)-15),'List of tables'!$A$4:$H$2136,2,FALSE))</f>
        <v>CT0504</v>
      </c>
      <c r="B412" s="23" t="str">
        <f>IF(ISNA(VLOOKUP((ROW(B412)-15),'List of tables'!$A$4:$H$2136,3,FALSE))," ",VLOOKUP((ROW(B412)-15),'List of tables'!$A$4:$H$2136,3,FALSE))</f>
        <v>Sex by month and year of birth by long term health problem or disability</v>
      </c>
      <c r="C412" s="23" t="str">
        <f>IF(ISNA(VLOOKUP((ROW(C412)-15),'List of tables'!$A$4:$E$2137,5,FALSE))," ",VLOOKUP((ROW(C412)-15),'List of tables'!$A$4:$E$2137,5,FALSE))</f>
        <v>England and Wales, England, Wales</v>
      </c>
      <c r="D412" s="23" t="str">
        <f>IF(ISNA(VLOOKUP((ROW(D412)-15),'List of tables'!$A$4:$H$2136,6,FALSE))," ",VLOOKUP((ROW(D412)-15),'List of tables'!$A$4:$H$2136,6,FALSE))</f>
        <v>All usual residents born in England and Wales between 1910 and 2011</v>
      </c>
      <c r="E412" s="5">
        <f>IF(ISNA(VLOOKUP((ROW(E412)-15),'List of tables'!$A$4:$H$2136,7,FALSE))," ",VLOOKUP((ROW(E412)-15),'List of tables'!$A$4:$H$2136,7,FALSE))</f>
        <v>42258</v>
      </c>
      <c r="F412" s="6" t="s">
        <v>12</v>
      </c>
    </row>
    <row r="413" spans="1:6" ht="15">
      <c r="A413" s="30" t="str">
        <f>IF(ISNA(VLOOKUP((ROW(A413)-15),'List of tables'!$A$4:$H$2136,2,FALSE))," ",VLOOKUP((ROW(A413)-15),'List of tables'!$A$4:$H$2136,2,FALSE))</f>
        <v>CT0505</v>
      </c>
      <c r="B413" s="23" t="str">
        <f>IF(ISNA(VLOOKUP((ROW(B413)-15),'List of tables'!$A$4:$H$2136,3,FALSE))," ",VLOOKUP((ROW(B413)-15),'List of tables'!$A$4:$H$2136,3,FALSE))</f>
        <v>Country of birth of male usual resident aged 16 or over by country of birth of spouse or partner (male or female usual resident) aged 16 or over by tenure</v>
      </c>
      <c r="C413" s="23" t="str">
        <f>IF(ISNA(VLOOKUP((ROW(C413)-15),'List of tables'!$A$4:$E$2137,5,FALSE))," ",VLOOKUP((ROW(C413)-15),'List of tables'!$A$4:$E$2137,5,FALSE))</f>
        <v>National to Region</v>
      </c>
      <c r="D413" s="23" t="str">
        <f>IF(ISNA(VLOOKUP((ROW(D413)-15),'List of tables'!$A$4:$H$2136,6,FALSE))," ",VLOOKUP((ROW(D413)-15),'List of tables'!$A$4:$H$2136,6,FALSE))</f>
        <v>All male usual residents aged 16 or over in households; Living in a couple: married or in a registered same-sex civil partnership or cohabiting            </v>
      </c>
      <c r="E413" s="5">
        <f>IF(ISNA(VLOOKUP((ROW(E413)-15),'List of tables'!$A$4:$H$2136,7,FALSE))," ",VLOOKUP((ROW(E413)-15),'List of tables'!$A$4:$H$2136,7,FALSE))</f>
        <v>42968</v>
      </c>
      <c r="F413" s="6" t="s">
        <v>12</v>
      </c>
    </row>
    <row r="414" spans="1:6" ht="15">
      <c r="A414" s="30" t="str">
        <f>IF(ISNA(VLOOKUP((ROW(A414)-15),'List of tables'!$A$4:$H$2136,2,FALSE))," ",VLOOKUP((ROW(A414)-15),'List of tables'!$A$4:$H$2136,2,FALSE))</f>
        <v>CT0506</v>
      </c>
      <c r="B414" s="23" t="str">
        <f>IF(ISNA(VLOOKUP((ROW(B414)-15),'List of tables'!$A$4:$H$2136,3,FALSE))," ",VLOOKUP((ROW(B414)-15),'List of tables'!$A$4:$H$2136,3,FALSE))</f>
        <v>Country of birth of female usual resident aged 16 or over by country of birth of spouse or partner (male or female usual resident) aged 16 or over  by tenure              </v>
      </c>
      <c r="C414" s="23" t="str">
        <f>IF(ISNA(VLOOKUP((ROW(C414)-15),'List of tables'!$A$4:$E$2137,5,FALSE))," ",VLOOKUP((ROW(C414)-15),'List of tables'!$A$4:$E$2137,5,FALSE))</f>
        <v>National to Region</v>
      </c>
      <c r="D414" s="23" t="str">
        <f>IF(ISNA(VLOOKUP((ROW(D414)-15),'List of tables'!$A$4:$H$2136,6,FALSE))," ",VLOOKUP((ROW(D414)-15),'List of tables'!$A$4:$H$2136,6,FALSE))</f>
        <v>All female usual residents aged 16 or over in households; Living in a couple: married or in a registered same-sex civil partnership or cohabiting            </v>
      </c>
      <c r="E414" s="5">
        <f>IF(ISNA(VLOOKUP((ROW(E414)-15),'List of tables'!$A$4:$H$2136,7,FALSE))," ",VLOOKUP((ROW(E414)-15),'List of tables'!$A$4:$H$2136,7,FALSE))</f>
        <v>42968</v>
      </c>
      <c r="F414" s="6" t="s">
        <v>12</v>
      </c>
    </row>
    <row r="415" spans="1:6" ht="15">
      <c r="A415" s="30" t="str">
        <f>IF(ISNA(VLOOKUP((ROW(A415)-15),'List of tables'!$A$4:$H$2136,2,FALSE))," ",VLOOKUP((ROW(A415)-15),'List of tables'!$A$4:$H$2136,2,FALSE))</f>
        <v>CT0507</v>
      </c>
      <c r="B415" s="23" t="str">
        <f>IF(ISNA(VLOOKUP((ROW(B415)-15),'List of tables'!$A$4:$H$2136,3,FALSE))," ",VLOOKUP((ROW(B415)-15),'List of tables'!$A$4:$H$2136,3,FALSE))</f>
        <v>Passport held of male usual resident aged 16 or over by passport held of spouse or partner (male or female usual resident) aged 16 or over  by tenure          </v>
      </c>
      <c r="C415" s="23" t="str">
        <f>IF(ISNA(VLOOKUP((ROW(C415)-15),'List of tables'!$A$4:$E$2137,5,FALSE))," ",VLOOKUP((ROW(C415)-15),'List of tables'!$A$4:$E$2137,5,FALSE))</f>
        <v>National to Region</v>
      </c>
      <c r="D415" s="23" t="str">
        <f>IF(ISNA(VLOOKUP((ROW(D415)-15),'List of tables'!$A$4:$H$2136,6,FALSE))," ",VLOOKUP((ROW(D415)-15),'List of tables'!$A$4:$H$2136,6,FALSE))</f>
        <v>All male usual residents aged 16 or over in households; Living in a couple: married or in a registered same-sex civil partnership or cohabiting            </v>
      </c>
      <c r="E415" s="5">
        <f>IF(ISNA(VLOOKUP((ROW(E415)-15),'List of tables'!$A$4:$H$2136,7,FALSE))," ",VLOOKUP((ROW(E415)-15),'List of tables'!$A$4:$H$2136,7,FALSE))</f>
        <v>42968</v>
      </c>
      <c r="F415" s="6" t="s">
        <v>12</v>
      </c>
    </row>
    <row r="416" spans="1:6" ht="15">
      <c r="A416" s="30" t="str">
        <f>IF(ISNA(VLOOKUP((ROW(A416)-15),'List of tables'!$A$4:$H$2136,2,FALSE))," ",VLOOKUP((ROW(A416)-15),'List of tables'!$A$4:$H$2136,2,FALSE))</f>
        <v>CT0508</v>
      </c>
      <c r="B416" s="23" t="str">
        <f>IF(ISNA(VLOOKUP((ROW(B416)-15),'List of tables'!$A$4:$H$2136,3,FALSE))," ",VLOOKUP((ROW(B416)-15),'List of tables'!$A$4:$H$2136,3,FALSE))</f>
        <v>Passport held of female usual resident aged 16 or over by passport held of spouse or partner (male or female usual resident) aged 16 or over  by tenure              </v>
      </c>
      <c r="C416" s="23" t="str">
        <f>IF(ISNA(VLOOKUP((ROW(C416)-15),'List of tables'!$A$4:$E$2137,5,FALSE))," ",VLOOKUP((ROW(C416)-15),'List of tables'!$A$4:$E$2137,5,FALSE))</f>
        <v>National to Region</v>
      </c>
      <c r="D416" s="23" t="str">
        <f>IF(ISNA(VLOOKUP((ROW(D416)-15),'List of tables'!$A$4:$H$2136,6,FALSE))," ",VLOOKUP((ROW(D416)-15),'List of tables'!$A$4:$H$2136,6,FALSE))</f>
        <v>All female usual residents aged 16 or over in households; Living in a couple: married or in a registered same-sex civil partnership or cohabiting            </v>
      </c>
      <c r="E416" s="5">
        <f>IF(ISNA(VLOOKUP((ROW(E416)-15),'List of tables'!$A$4:$H$2136,7,FALSE))," ",VLOOKUP((ROW(E416)-15),'List of tables'!$A$4:$H$2136,7,FALSE))</f>
        <v>42968</v>
      </c>
      <c r="F416" s="6" t="s">
        <v>12</v>
      </c>
    </row>
    <row r="417" spans="1:6" ht="15">
      <c r="A417" s="30" t="str">
        <f>IF(ISNA(VLOOKUP((ROW(A417)-15),'List of tables'!$A$4:$H$2136,2,FALSE))," ",VLOOKUP((ROW(A417)-15),'List of tables'!$A$4:$H$2136,2,FALSE))</f>
        <v>CT0509</v>
      </c>
      <c r="B417" s="23" t="str">
        <f>IF(ISNA(VLOOKUP((ROW(B417)-15),'List of tables'!$A$4:$H$2136,3,FALSE))," ",VLOOKUP((ROW(B417)-15),'List of tables'!$A$4:$H$2136,3,FALSE))</f>
        <v>All usual residents aged 16 or over in households </v>
      </c>
      <c r="C417" s="23" t="str">
        <f>IF(ISNA(VLOOKUP((ROW(C417)-15),'List of tables'!$A$4:$E$2137,5,FALSE))," ",VLOOKUP((ROW(C417)-15),'List of tables'!$A$4:$E$2137,5,FALSE))</f>
        <v>National to Region</v>
      </c>
      <c r="D417" s="23" t="str">
        <f>IF(ISNA(VLOOKUP((ROW(D417)-15),'List of tables'!$A$4:$H$2136,6,FALSE))," ",VLOOKUP((ROW(D417)-15),'List of tables'!$A$4:$H$2136,6,FALSE))</f>
        <v>All usual residents aged 16 or over in households </v>
      </c>
      <c r="E417" s="5">
        <f>IF(ISNA(VLOOKUP((ROW(E417)-15),'List of tables'!$A$4:$H$2136,7,FALSE))," ",VLOOKUP((ROW(E417)-15),'List of tables'!$A$4:$H$2136,7,FALSE))</f>
        <v>42968</v>
      </c>
      <c r="F417" s="6" t="s">
        <v>12</v>
      </c>
    </row>
    <row r="418" spans="1:6" ht="15">
      <c r="A418" s="30" t="str">
        <f>IF(ISNA(VLOOKUP((ROW(A418)-15),'List of tables'!$A$4:$H$2136,2,FALSE))," ",VLOOKUP((ROW(A418)-15),'List of tables'!$A$4:$H$2136,2,FALSE))</f>
        <v>CT0510</v>
      </c>
      <c r="B418" s="23" t="str">
        <f>IF(ISNA(VLOOKUP((ROW(B418)-15),'List of tables'!$A$4:$H$2136,3,FALSE))," ",VLOOKUP((ROW(B418)-15),'List of tables'!$A$4:$H$2136,3,FALSE))</f>
        <v>All usual residents aged 16 or over in households </v>
      </c>
      <c r="C418" s="23" t="str">
        <f>IF(ISNA(VLOOKUP((ROW(C418)-15),'List of tables'!$A$4:$E$2137,5,FALSE))," ",VLOOKUP((ROW(C418)-15),'List of tables'!$A$4:$E$2137,5,FALSE))</f>
        <v>National to Region</v>
      </c>
      <c r="D418" s="23" t="str">
        <f>IF(ISNA(VLOOKUP((ROW(D418)-15),'List of tables'!$A$4:$H$2136,6,FALSE))," ",VLOOKUP((ROW(D418)-15),'List of tables'!$A$4:$H$2136,6,FALSE))</f>
        <v>All usual residents aged 16 or over in households </v>
      </c>
      <c r="E418" s="5">
        <f>IF(ISNA(VLOOKUP((ROW(E418)-15),'List of tables'!$A$4:$H$2136,7,FALSE))," ",VLOOKUP((ROW(E418)-15),'List of tables'!$A$4:$H$2136,7,FALSE))</f>
        <v>42968</v>
      </c>
      <c r="F418" s="6" t="s">
        <v>12</v>
      </c>
    </row>
    <row r="419" spans="1:6" ht="15">
      <c r="A419" s="30" t="str">
        <f>IF(ISNA(VLOOKUP((ROW(A419)-15),'List of tables'!$A$4:$H$2136,2,FALSE))," ",VLOOKUP((ROW(A419)-15),'List of tables'!$A$4:$H$2136,2,FALSE))</f>
        <v>CT0511</v>
      </c>
      <c r="B419" s="23" t="str">
        <f>IF(ISNA(VLOOKUP((ROW(B419)-15),'List of tables'!$A$4:$H$2136,3,FALSE))," ",VLOOKUP((ROW(B419)-15),'List of tables'!$A$4:$H$2136,3,FALSE))</f>
        <v>Workplace table: Economic activity (self-employed/employee, full-time/part-time) by industry (4 digits)</v>
      </c>
      <c r="C419" s="23" t="str">
        <f>IF(ISNA(VLOOKUP((ROW(C419)-15),'List of tables'!$A$4:$E$2137,5,FALSE))," ",VLOOKUP((ROW(C419)-15),'List of tables'!$A$4:$E$2137,5,FALSE))</f>
        <v>Area of workplace: Cornwall UA and Isles of Scilly UA</v>
      </c>
      <c r="D419" s="23" t="str">
        <f>IF(ISNA(VLOOKUP((ROW(D419)-15),'List of tables'!$A$4:$H$2136,6,FALSE))," ",VLOOKUP((ROW(D419)-15),'List of tables'!$A$4:$H$2136,6,FALSE))</f>
        <v>All usual residents aged 16 or over in employment the week before the Census</v>
      </c>
      <c r="E419" s="5">
        <f>IF(ISNA(VLOOKUP((ROW(E419)-15),'List of tables'!$A$4:$H$2136,7,FALSE))," ",VLOOKUP((ROW(E419)-15),'List of tables'!$A$4:$H$2136,7,FALSE))</f>
        <v>42264</v>
      </c>
      <c r="F419" s="6" t="s">
        <v>12</v>
      </c>
    </row>
    <row r="420" spans="1:6" ht="15">
      <c r="A420" s="30" t="str">
        <f>IF(ISNA(VLOOKUP((ROW(A420)-15),'List of tables'!$A$4:$H$2136,2,FALSE))," ",VLOOKUP((ROW(A420)-15),'List of tables'!$A$4:$H$2136,2,FALSE))</f>
        <v>CT0512</v>
      </c>
      <c r="B420" s="23" t="str">
        <f>IF(ISNA(VLOOKUP((ROW(B420)-15),'List of tables'!$A$4:$H$2136,3,FALSE))," ",VLOOKUP((ROW(B420)-15),'List of tables'!$A$4:$H$2136,3,FALSE))</f>
        <v>Workplace table: Industry (2 digits)</v>
      </c>
      <c r="C420" s="23" t="str">
        <f>IF(ISNA(VLOOKUP((ROW(C420)-15),'List of tables'!$A$4:$E$2137,5,FALSE))," ",VLOOKUP((ROW(C420)-15),'List of tables'!$A$4:$E$2137,5,FALSE))</f>
        <v>Area of workplace: MSOAs in East of England, London, South East regions</v>
      </c>
      <c r="D420" s="23" t="str">
        <f>IF(ISNA(VLOOKUP((ROW(D420)-15),'List of tables'!$A$4:$H$2136,6,FALSE))," ",VLOOKUP((ROW(D420)-15),'List of tables'!$A$4:$H$2136,6,FALSE))</f>
        <v>All usual residents aged 16 to 74 in employment the week before the Census with an occupation code 1 or 2 (major groups)</v>
      </c>
      <c r="E420" s="5">
        <f>IF(ISNA(VLOOKUP((ROW(E420)-15),'List of tables'!$A$4:$H$2136,7,FALSE))," ",VLOOKUP((ROW(E420)-15),'List of tables'!$A$4:$H$2136,7,FALSE))</f>
        <v>42265</v>
      </c>
      <c r="F420" s="6" t="s">
        <v>12</v>
      </c>
    </row>
    <row r="421" spans="1:6" ht="15">
      <c r="A421" s="30" t="str">
        <f>IF(ISNA(VLOOKUP((ROW(A421)-15),'List of tables'!$A$4:$H$2136,2,FALSE))," ",VLOOKUP((ROW(A421)-15),'List of tables'!$A$4:$H$2136,2,FALSE))</f>
        <v>CT0513</v>
      </c>
      <c r="B421" s="23" t="str">
        <f>IF(ISNA(VLOOKUP((ROW(B421)-15),'List of tables'!$A$4:$H$2136,3,FALSE))," ",VLOOKUP((ROW(B421)-15),'List of tables'!$A$4:$H$2136,3,FALSE))</f>
        <v>Theme table on all non-dependent children aged 16 or 17</v>
      </c>
      <c r="C421" s="23" t="str">
        <f>IF(ISNA(VLOOKUP((ROW(C421)-15),'List of tables'!$A$4:$E$2137,5,FALSE))," ",VLOOKUP((ROW(C421)-15),'List of tables'!$A$4:$E$2137,5,FALSE))</f>
        <v>National to region</v>
      </c>
      <c r="D421" s="23" t="str">
        <f>IF(ISNA(VLOOKUP((ROW(D421)-15),'List of tables'!$A$4:$H$2136,6,FALSE))," ",VLOOKUP((ROW(D421)-15),'List of tables'!$A$4:$H$2136,6,FALSE))</f>
        <v>All non-dependent children aged 16 or 17</v>
      </c>
      <c r="E421" s="5">
        <f>IF(ISNA(VLOOKUP((ROW(E421)-15),'List of tables'!$A$4:$H$2136,7,FALSE))," ",VLOOKUP((ROW(E421)-15),'List of tables'!$A$4:$H$2136,7,FALSE))</f>
        <v>42306</v>
      </c>
      <c r="F421" s="6" t="s">
        <v>12</v>
      </c>
    </row>
    <row r="422" spans="1:6" ht="15">
      <c r="A422" s="30" t="str">
        <f>IF(ISNA(VLOOKUP((ROW(A422)-15),'List of tables'!$A$4:$H$2136,2,FALSE))," ",VLOOKUP((ROW(A422)-15),'List of tables'!$A$4:$H$2136,2,FALSE))</f>
        <v>CT0514</v>
      </c>
      <c r="B422" s="23" t="str">
        <f>IF(ISNA(VLOOKUP((ROW(B422)-15),'List of tables'!$A$4:$H$2136,3,FALSE))," ",VLOOKUP((ROW(B422)-15),'List of tables'!$A$4:$H$2136,3,FALSE))</f>
        <v>Theme table on all non-dependent children aged 16 or 17</v>
      </c>
      <c r="C422" s="23" t="str">
        <f>IF(ISNA(VLOOKUP((ROW(C422)-15),'List of tables'!$A$4:$E$2137,5,FALSE))," ",VLOOKUP((ROW(C422)-15),'List of tables'!$A$4:$E$2137,5,FALSE))</f>
        <v>National to region</v>
      </c>
      <c r="D422" s="23" t="str">
        <f>IF(ISNA(VLOOKUP((ROW(D422)-15),'List of tables'!$A$4:$H$2136,6,FALSE))," ",VLOOKUP((ROW(D422)-15),'List of tables'!$A$4:$H$2136,6,FALSE))</f>
        <v>All non-dependent children aged 16 or 17 in employment the week before the Census</v>
      </c>
      <c r="E422" s="5">
        <f>IF(ISNA(VLOOKUP((ROW(E422)-15),'List of tables'!$A$4:$H$2136,7,FALSE))," ",VLOOKUP((ROW(E422)-15),'List of tables'!$A$4:$H$2136,7,FALSE))</f>
        <v>42306</v>
      </c>
      <c r="F422" s="6" t="s">
        <v>12</v>
      </c>
    </row>
    <row r="423" spans="1:6" ht="15">
      <c r="A423" s="30" t="str">
        <f>IF(ISNA(VLOOKUP((ROW(A423)-15),'List of tables'!$A$4:$H$2136,2,FALSE))," ",VLOOKUP((ROW(A423)-15),'List of tables'!$A$4:$H$2136,2,FALSE))</f>
        <v>CT0515</v>
      </c>
      <c r="B423" s="23" t="str">
        <f>IF(ISNA(VLOOKUP((ROW(B423)-15),'List of tables'!$A$4:$H$2136,3,FALSE))," ",VLOOKUP((ROW(B423)-15),'List of tables'!$A$4:$H$2136,3,FALSE))</f>
        <v>Theme table on all non-dependent children aged 16 or 17</v>
      </c>
      <c r="C423" s="23" t="str">
        <f>IF(ISNA(VLOOKUP((ROW(C423)-15),'List of tables'!$A$4:$E$2137,5,FALSE))," ",VLOOKUP((ROW(C423)-15),'List of tables'!$A$4:$E$2137,5,FALSE))</f>
        <v>National to region</v>
      </c>
      <c r="D423" s="23" t="str">
        <f>IF(ISNA(VLOOKUP((ROW(D423)-15),'List of tables'!$A$4:$H$2136,6,FALSE))," ",VLOOKUP((ROW(D423)-15),'List of tables'!$A$4:$H$2136,6,FALSE))</f>
        <v>All non-dependent children aged 16 or 17 in households</v>
      </c>
      <c r="E423" s="5">
        <f>IF(ISNA(VLOOKUP((ROW(E423)-15),'List of tables'!$A$4:$H$2136,7,FALSE))," ",VLOOKUP((ROW(E423)-15),'List of tables'!$A$4:$H$2136,7,FALSE))</f>
        <v>42306</v>
      </c>
      <c r="F423" s="6" t="s">
        <v>12</v>
      </c>
    </row>
    <row r="424" spans="1:6" ht="15">
      <c r="A424" s="30" t="str">
        <f>IF(ISNA(VLOOKUP((ROW(A424)-15),'List of tables'!$A$4:$H$2136,2,FALSE))," ",VLOOKUP((ROW(A424)-15),'List of tables'!$A$4:$H$2136,2,FALSE))</f>
        <v>CT0516</v>
      </c>
      <c r="B424" s="23" t="str">
        <f>IF(ISNA(VLOOKUP((ROW(B424)-15),'List of tables'!$A$4:$H$2136,3,FALSE))," ",VLOOKUP((ROW(B424)-15),'List of tables'!$A$4:$H$2136,3,FALSE))</f>
        <v>Year of arrival in the UK by country of birth by industry (10 Manufacture of food products)</v>
      </c>
      <c r="C424" s="23" t="str">
        <f>IF(ISNA(VLOOKUP((ROW(C424)-15),'List of tables'!$A$4:$E$2137,5,FALSE))," ",VLOOKUP((ROW(C424)-15),'List of tables'!$A$4:$E$2137,5,FALSE))</f>
        <v>England and Wales</v>
      </c>
      <c r="D424" s="23" t="str">
        <f>IF(ISNA(VLOOKUP((ROW(D424)-15),'List of tables'!$A$4:$H$2136,6,FALSE))," ",VLOOKUP((ROW(D424)-15),'List of tables'!$A$4:$H$2136,6,FALSE))</f>
        <v>All usual residents aged 16 or over working in the manufacture of food products industry the week before the Census</v>
      </c>
      <c r="E424" s="5">
        <f>IF(ISNA(VLOOKUP((ROW(E424)-15),'List of tables'!$A$4:$H$2136,7,FALSE))," ",VLOOKUP((ROW(E424)-15),'List of tables'!$A$4:$H$2136,7,FALSE))</f>
        <v>42279</v>
      </c>
      <c r="F424" s="6" t="s">
        <v>12</v>
      </c>
    </row>
    <row r="425" spans="1:6" ht="15">
      <c r="A425" s="30" t="str">
        <f>IF(ISNA(VLOOKUP((ROW(A425)-15),'List of tables'!$A$4:$H$2136,2,FALSE))," ",VLOOKUP((ROW(A425)-15),'List of tables'!$A$4:$H$2136,2,FALSE))</f>
        <v>CT0517</v>
      </c>
      <c r="B425" s="23" t="str">
        <f>IF(ISNA(VLOOKUP((ROW(B425)-15),'List of tables'!$A$4:$H$2136,3,FALSE))," ",VLOOKUP((ROW(B425)-15),'List of tables'!$A$4:$H$2136,3,FALSE))</f>
        <v>Sex by age by ethnic group by main language</v>
      </c>
      <c r="C425" s="23" t="str">
        <f>IF(ISNA(VLOOKUP((ROW(C425)-15),'List of tables'!$A$4:$E$2137,5,FALSE))," ",VLOOKUP((ROW(C425)-15),'List of tables'!$A$4:$E$2137,5,FALSE))</f>
        <v>England and Wales</v>
      </c>
      <c r="D425" s="23" t="str">
        <f>IF(ISNA(VLOOKUP((ROW(D425)-15),'List of tables'!$A$4:$H$2136,6,FALSE))," ",VLOOKUP((ROW(D425)-15),'List of tables'!$A$4:$H$2136,6,FALSE))</f>
        <v>All usual residents aged 3 or over</v>
      </c>
      <c r="E425" s="5">
        <f>IF(ISNA(VLOOKUP((ROW(E425)-15),'List of tables'!$A$4:$H$2136,7,FALSE))," ",VLOOKUP((ROW(E425)-15),'List of tables'!$A$4:$H$2136,7,FALSE))</f>
        <v>42279</v>
      </c>
      <c r="F425" s="6" t="s">
        <v>12</v>
      </c>
    </row>
    <row r="426" spans="1:6" ht="15">
      <c r="A426" s="30" t="str">
        <f>IF(ISNA(VLOOKUP((ROW(A426)-15),'List of tables'!$A$4:$H$2136,2,FALSE))," ",VLOOKUP((ROW(A426)-15),'List of tables'!$A$4:$H$2136,2,FALSE))</f>
        <v>CT0518</v>
      </c>
      <c r="B426" s="23" t="str">
        <f>IF(ISNA(VLOOKUP((ROW(B426)-15),'List of tables'!$A$4:$H$2136,3,FALSE))," ",VLOOKUP((ROW(B426)-15),'List of tables'!$A$4:$H$2136,3,FALSE))</f>
        <v>Passport held of male usual resident aged 16 or over by passport held of spouse or partner (male or female usual resident) aged 16 or over              </v>
      </c>
      <c r="C426" s="23" t="str">
        <f>IF(ISNA(VLOOKUP((ROW(C426)-15),'List of tables'!$A$4:$E$2137,5,FALSE))," ",VLOOKUP((ROW(C426)-15),'List of tables'!$A$4:$E$2137,5,FALSE))</f>
        <v>England and Wales</v>
      </c>
      <c r="D426" s="23" t="str">
        <f>IF(ISNA(VLOOKUP((ROW(D426)-15),'List of tables'!$A$4:$H$2136,6,FALSE))," ",VLOOKUP((ROW(D426)-15),'List of tables'!$A$4:$H$2136,6,FALSE))</f>
        <v>All male usual residents aged 16 or over in households; Living in a couple: married or in a registered same-sex civil partnership or cohabiting            </v>
      </c>
      <c r="E426" s="5">
        <f>IF(ISNA(VLOOKUP((ROW(E426)-15),'List of tables'!$A$4:$H$2136,7,FALSE))," ",VLOOKUP((ROW(E426)-15),'List of tables'!$A$4:$H$2136,7,FALSE))</f>
        <v>42968</v>
      </c>
      <c r="F426" s="6" t="s">
        <v>12</v>
      </c>
    </row>
    <row r="427" spans="1:6" ht="15">
      <c r="A427" s="30" t="str">
        <f>IF(ISNA(VLOOKUP((ROW(A427)-15),'List of tables'!$A$4:$H$2136,2,FALSE))," ",VLOOKUP((ROW(A427)-15),'List of tables'!$A$4:$H$2136,2,FALSE))</f>
        <v>CT0519</v>
      </c>
      <c r="B427" s="23" t="str">
        <f>IF(ISNA(VLOOKUP((ROW(B427)-15),'List of tables'!$A$4:$H$2136,3,FALSE))," ",VLOOKUP((ROW(B427)-15),'List of tables'!$A$4:$H$2136,3,FALSE))</f>
        <v>Passport held of female usual resident aged 16 or over by passport held of spouse or partner (male or female usual resident) aged 16 or over   </v>
      </c>
      <c r="C427" s="23" t="str">
        <f>IF(ISNA(VLOOKUP((ROW(C427)-15),'List of tables'!$A$4:$E$2137,5,FALSE))," ",VLOOKUP((ROW(C427)-15),'List of tables'!$A$4:$E$2137,5,FALSE))</f>
        <v>England and Wales</v>
      </c>
      <c r="D427" s="23" t="str">
        <f>IF(ISNA(VLOOKUP((ROW(D427)-15),'List of tables'!$A$4:$H$2136,6,FALSE))," ",VLOOKUP((ROW(D427)-15),'List of tables'!$A$4:$H$2136,6,FALSE))</f>
        <v>All female usual residents aged 16 or over in households; Living in a couple: married or in a registered same-sex civil partnership or cohabiting            </v>
      </c>
      <c r="E427" s="5">
        <f>IF(ISNA(VLOOKUP((ROW(E427)-15),'List of tables'!$A$4:$H$2136,7,FALSE))," ",VLOOKUP((ROW(E427)-15),'List of tables'!$A$4:$H$2136,7,FALSE))</f>
        <v>42968</v>
      </c>
      <c r="F427" s="6" t="s">
        <v>12</v>
      </c>
    </row>
    <row r="428" spans="1:6" ht="15">
      <c r="A428" s="30" t="str">
        <f>IF(ISNA(VLOOKUP((ROW(A428)-15),'List of tables'!$A$4:$H$2136,2,FALSE))," ",VLOOKUP((ROW(A428)-15),'List of tables'!$A$4:$H$2136,2,FALSE))</f>
        <v>CT0520</v>
      </c>
      <c r="B428" s="23" t="str">
        <f>IF(ISNA(VLOOKUP((ROW(B428)-15),'List of tables'!$A$4:$H$2136,3,FALSE))," ",VLOOKUP((ROW(B428)-15),'List of tables'!$A$4:$H$2136,3,FALSE))</f>
        <v>Passport held by living arrangements       </v>
      </c>
      <c r="C428" s="23" t="str">
        <f>IF(ISNA(VLOOKUP((ROW(C428)-15),'List of tables'!$A$4:$E$2137,5,FALSE))," ",VLOOKUP((ROW(C428)-15),'List of tables'!$A$4:$E$2137,5,FALSE))</f>
        <v>England and Wales</v>
      </c>
      <c r="D428" s="23" t="str">
        <f>IF(ISNA(VLOOKUP((ROW(D428)-15),'List of tables'!$A$4:$H$2136,6,FALSE))," ",VLOOKUP((ROW(D428)-15),'List of tables'!$A$4:$H$2136,6,FALSE))</f>
        <v>All usual residents aged 16 or over in households </v>
      </c>
      <c r="E428" s="5">
        <f>IF(ISNA(VLOOKUP((ROW(E428)-15),'List of tables'!$A$4:$H$2136,7,FALSE))," ",VLOOKUP((ROW(E428)-15),'List of tables'!$A$4:$H$2136,7,FALSE))</f>
        <v>42968</v>
      </c>
      <c r="F428" s="6" t="s">
        <v>12</v>
      </c>
    </row>
    <row r="429" spans="1:6" ht="15">
      <c r="A429" s="30" t="str">
        <f>IF(ISNA(VLOOKUP((ROW(A429)-15),'List of tables'!$A$4:$H$2136,2,FALSE))," ",VLOOKUP((ROW(A429)-15),'List of tables'!$A$4:$H$2136,2,FALSE))</f>
        <v>CT0521</v>
      </c>
      <c r="B429" s="23" t="str">
        <f>IF(ISNA(VLOOKUP((ROW(B429)-15),'List of tables'!$A$4:$H$2136,3,FALSE))," ",VLOOKUP((ROW(B429)-15),'List of tables'!$A$4:$H$2136,3,FALSE))</f>
        <v>Passport held by occupation (5314 Plumbers and heating and ventilating engineers)</v>
      </c>
      <c r="C429" s="23" t="str">
        <f>IF(ISNA(VLOOKUP((ROW(C429)-15),'List of tables'!$A$4:$E$2137,5,FALSE))," ",VLOOKUP((ROW(C429)-15),'List of tables'!$A$4:$E$2137,5,FALSE))</f>
        <v>England and Wales</v>
      </c>
      <c r="D429" s="23" t="str">
        <f>IF(ISNA(VLOOKUP((ROW(D429)-15),'List of tables'!$A$4:$H$2136,6,FALSE))," ",VLOOKUP((ROW(D429)-15),'List of tables'!$A$4:$H$2136,6,FALSE))</f>
        <v>All usual residents aged 16 or over in employment the week before the Census</v>
      </c>
      <c r="E429" s="5">
        <f>IF(ISNA(VLOOKUP((ROW(E429)-15),'List of tables'!$A$4:$H$2136,7,FALSE))," ",VLOOKUP((ROW(E429)-15),'List of tables'!$A$4:$H$2136,7,FALSE))</f>
        <v>42296</v>
      </c>
      <c r="F429" s="6" t="s">
        <v>12</v>
      </c>
    </row>
    <row r="430" spans="1:6" ht="15">
      <c r="A430" s="30" t="str">
        <f>IF(ISNA(VLOOKUP((ROW(A430)-15),'List of tables'!$A$4:$H$2136,2,FALSE))," ",VLOOKUP((ROW(A430)-15),'List of tables'!$A$4:$H$2136,2,FALSE))</f>
        <v>CT0522</v>
      </c>
      <c r="B430" s="23" t="str">
        <f>IF(ISNA(VLOOKUP((ROW(B430)-15),'List of tables'!$A$4:$H$2136,3,FALSE))," ",VLOOKUP((ROW(B430)-15),'List of tables'!$A$4:$H$2136,3,FALSE))</f>
        <v>Occupation (1 digit) by sex by age by marital and civil partnership status</v>
      </c>
      <c r="C430" s="23" t="str">
        <f>IF(ISNA(VLOOKUP((ROW(C430)-15),'List of tables'!$A$4:$E$2137,5,FALSE))," ",VLOOKUP((ROW(C430)-15),'List of tables'!$A$4:$E$2137,5,FALSE))</f>
        <v>England to region; Nottingham UA to ward; Nottinghamshire to ward</v>
      </c>
      <c r="D430" s="23" t="str">
        <f>IF(ISNA(VLOOKUP((ROW(D430)-15),'List of tables'!$A$4:$H$2136,6,FALSE))," ",VLOOKUP((ROW(D430)-15),'List of tables'!$A$4:$H$2136,6,FALSE))</f>
        <v>All usual residents aged 25 or over living in one person households</v>
      </c>
      <c r="E430" s="5">
        <f>IF(ISNA(VLOOKUP((ROW(E430)-15),'List of tables'!$A$4:$H$2136,7,FALSE))," ",VLOOKUP((ROW(E430)-15),'List of tables'!$A$4:$H$2136,7,FALSE))</f>
        <v>42377</v>
      </c>
      <c r="F430" s="6" t="s">
        <v>12</v>
      </c>
    </row>
    <row r="431" spans="1:6" ht="15">
      <c r="A431" s="30" t="str">
        <f>IF(ISNA(VLOOKUP((ROW(A431)-15),'List of tables'!$A$4:$H$2136,2,FALSE))," ",VLOOKUP((ROW(A431)-15),'List of tables'!$A$4:$H$2136,2,FALSE))</f>
        <v>CT0523</v>
      </c>
      <c r="B431" s="23" t="str">
        <f>IF(ISNA(VLOOKUP((ROW(B431)-15),'List of tables'!$A$4:$H$2136,3,FALSE))," ",VLOOKUP((ROW(B431)-15),'List of tables'!$A$4:$H$2136,3,FALSE))</f>
        <v xml:space="preserve">Economic activity (full-time, part-time, self-employed) by occupation (4 digits) by industry (2 digits) by sex </v>
      </c>
      <c r="C431" s="23" t="str">
        <f>IF(ISNA(VLOOKUP((ROW(C431)-15),'List of tables'!$A$4:$E$2137,5,FALSE))," ",VLOOKUP((ROW(C431)-15),'List of tables'!$A$4:$E$2137,5,FALSE))</f>
        <v>United Kingdom</v>
      </c>
      <c r="D431" s="23" t="str">
        <f>IF(ISNA(VLOOKUP((ROW(D431)-15),'List of tables'!$A$4:$H$2136,6,FALSE))," ",VLOOKUP((ROW(D431)-15),'List of tables'!$A$4:$H$2136,6,FALSE))</f>
        <v>All usual residents aged 16 or over in employment the week before the Census</v>
      </c>
      <c r="E431" s="5">
        <f>IF(ISNA(VLOOKUP((ROW(E431)-15),'List of tables'!$A$4:$H$2136,7,FALSE))," ",VLOOKUP((ROW(E431)-15),'List of tables'!$A$4:$H$2136,7,FALSE))</f>
        <v>42347</v>
      </c>
      <c r="F431" s="6" t="s">
        <v>12</v>
      </c>
    </row>
    <row r="432" spans="1:6" ht="15">
      <c r="A432" s="30" t="str">
        <f>IF(ISNA(VLOOKUP((ROW(A432)-15),'List of tables'!$A$4:$H$2136,2,FALSE))," ",VLOOKUP((ROW(A432)-15),'List of tables'!$A$4:$H$2136,2,FALSE))</f>
        <v>CT0524</v>
      </c>
      <c r="B432" s="23" t="str">
        <f>IF(ISNA(VLOOKUP((ROW(B432)-15),'List of tables'!$A$4:$H$2136,3,FALSE))," ",VLOOKUP((ROW(B432)-15),'List of tables'!$A$4:$H$2136,3,FALSE))</f>
        <v xml:space="preserve">Economic activity (full-time, part-time, self-employed) by occupation (2 digits) by industry (2 digits) by sex </v>
      </c>
      <c r="C432" s="23" t="str">
        <f>IF(ISNA(VLOOKUP((ROW(C432)-15),'List of tables'!$A$4:$E$2137,5,FALSE))," ",VLOOKUP((ROW(C432)-15),'List of tables'!$A$4:$E$2137,5,FALSE))</f>
        <v>National to region</v>
      </c>
      <c r="D432" s="23" t="str">
        <f>IF(ISNA(VLOOKUP((ROW(D432)-15),'List of tables'!$A$4:$H$2136,6,FALSE))," ",VLOOKUP((ROW(D432)-15),'List of tables'!$A$4:$H$2136,6,FALSE))</f>
        <v>All usual residents aged 16 or over in employment the week before the Census</v>
      </c>
      <c r="E432" s="5">
        <f>IF(ISNA(VLOOKUP((ROW(E432)-15),'List of tables'!$A$4:$H$2136,7,FALSE))," ",VLOOKUP((ROW(E432)-15),'List of tables'!$A$4:$H$2136,7,FALSE))</f>
        <v>42312</v>
      </c>
      <c r="F432" s="6" t="s">
        <v>12</v>
      </c>
    </row>
    <row r="433" spans="1:6" ht="15">
      <c r="A433" s="30" t="str">
        <f>IF(ISNA(VLOOKUP((ROW(A433)-15),'List of tables'!$A$4:$H$2136,2,FALSE))," ",VLOOKUP((ROW(A433)-15),'List of tables'!$A$4:$H$2136,2,FALSE))</f>
        <v>CT0525</v>
      </c>
      <c r="B433" s="23" t="str">
        <f>IF(ISNA(VLOOKUP((ROW(B433)-15),'List of tables'!$A$4:$H$2136,3,FALSE))," ",VLOOKUP((ROW(B433)-15),'List of tables'!$A$4:$H$2136,3,FALSE))</f>
        <v>Passports held by ethnic group</v>
      </c>
      <c r="C433" s="23" t="str">
        <f>IF(ISNA(VLOOKUP((ROW(C433)-15),'List of tables'!$A$4:$E$2137,5,FALSE))," ",VLOOKUP((ROW(C433)-15),'List of tables'!$A$4:$E$2137,5,FALSE))</f>
        <v>England and Wales</v>
      </c>
      <c r="D433" s="23" t="str">
        <f>IF(ISNA(VLOOKUP((ROW(D433)-15),'List of tables'!$A$4:$H$2136,6,FALSE))," ",VLOOKUP((ROW(D433)-15),'List of tables'!$A$4:$H$2136,6,FALSE))</f>
        <v>All usual residents aged 17 or over</v>
      </c>
      <c r="E433" s="5">
        <f>IF(ISNA(VLOOKUP((ROW(E433)-15),'List of tables'!$A$4:$H$2136,7,FALSE))," ",VLOOKUP((ROW(E433)-15),'List of tables'!$A$4:$H$2136,7,FALSE))</f>
        <v>42305</v>
      </c>
      <c r="F433" s="6" t="s">
        <v>12</v>
      </c>
    </row>
    <row r="434" spans="1:6" ht="15">
      <c r="A434" s="30" t="str">
        <f>IF(ISNA(VLOOKUP((ROW(A434)-15),'List of tables'!$A$4:$H$2136,2,FALSE))," ",VLOOKUP((ROW(A434)-15),'List of tables'!$A$4:$H$2136,2,FALSE))</f>
        <v>CT0526</v>
      </c>
      <c r="B434" s="23" t="str">
        <f>IF(ISNA(VLOOKUP((ROW(B434)-15),'List of tables'!$A$4:$H$2136,3,FALSE))," ",VLOOKUP((ROW(B434)-15),'List of tables'!$A$4:$H$2136,3,FALSE))</f>
        <v>Bespoke passports held by ethnic group</v>
      </c>
      <c r="C434" s="23" t="str">
        <f>IF(ISNA(VLOOKUP((ROW(C434)-15),'List of tables'!$A$4:$E$2137,5,FALSE))," ",VLOOKUP((ROW(C434)-15),'List of tables'!$A$4:$E$2137,5,FALSE))</f>
        <v>National to local authority</v>
      </c>
      <c r="D434" s="23" t="str">
        <f>IF(ISNA(VLOOKUP((ROW(D434)-15),'List of tables'!$A$4:$H$2136,6,FALSE))," ",VLOOKUP((ROW(D434)-15),'List of tables'!$A$4:$H$2136,6,FALSE))</f>
        <v>All usual residents aged 17 or over</v>
      </c>
      <c r="E434" s="5">
        <f>IF(ISNA(VLOOKUP((ROW(E434)-15),'List of tables'!$A$4:$H$2136,7,FALSE))," ",VLOOKUP((ROW(E434)-15),'List of tables'!$A$4:$H$2136,7,FALSE))</f>
        <v>42305</v>
      </c>
      <c r="F434" s="6" t="s">
        <v>12</v>
      </c>
    </row>
    <row r="435" spans="1:6" ht="15">
      <c r="A435" s="30" t="str">
        <f>IF(ISNA(VLOOKUP((ROW(A435)-15),'List of tables'!$A$4:$H$2136,2,FALSE))," ",VLOOKUP((ROW(A435)-15),'List of tables'!$A$4:$H$2136,2,FALSE))</f>
        <v>CT0527</v>
      </c>
      <c r="B435" s="23" t="str">
        <f>IF(ISNA(VLOOKUP((ROW(B435)-15),'List of tables'!$A$4:$H$2136,3,FALSE))," ",VLOOKUP((ROW(B435)-15),'List of tables'!$A$4:$H$2136,3,FALSE))</f>
        <v>Bespoke passports held by ethnic group</v>
      </c>
      <c r="C435" s="23" t="str">
        <f>IF(ISNA(VLOOKUP((ROW(C435)-15),'List of tables'!$A$4:$E$2137,5,FALSE))," ",VLOOKUP((ROW(C435)-15),'List of tables'!$A$4:$E$2137,5,FALSE))</f>
        <v>National to parliamentary constituency</v>
      </c>
      <c r="D435" s="23" t="str">
        <f>IF(ISNA(VLOOKUP((ROW(D435)-15),'List of tables'!$A$4:$H$2136,6,FALSE))," ",VLOOKUP((ROW(D435)-15),'List of tables'!$A$4:$H$2136,6,FALSE))</f>
        <v>All usual residents aged 17 or over</v>
      </c>
      <c r="E435" s="5">
        <f>IF(ISNA(VLOOKUP((ROW(E435)-15),'List of tables'!$A$4:$H$2136,7,FALSE))," ",VLOOKUP((ROW(E435)-15),'List of tables'!$A$4:$H$2136,7,FALSE))</f>
        <v>42305</v>
      </c>
      <c r="F435" s="6" t="s">
        <v>12</v>
      </c>
    </row>
    <row r="436" spans="1:6" ht="15">
      <c r="A436" s="30" t="str">
        <f>IF(ISNA(VLOOKUP((ROW(A436)-15),'List of tables'!$A$4:$H$2136,2,FALSE))," ",VLOOKUP((ROW(A436)-15),'List of tables'!$A$4:$H$2136,2,FALSE))</f>
        <v>CT0528</v>
      </c>
      <c r="B436" s="23" t="str">
        <f>IF(ISNA(VLOOKUP((ROW(B436)-15),'List of tables'!$A$4:$H$2136,3,FALSE))," ",VLOOKUP((ROW(B436)-15),'List of tables'!$A$4:$H$2136,3,FALSE))</f>
        <v xml:space="preserve">Sex by month and year of birth </v>
      </c>
      <c r="C436" s="23" t="str">
        <f>IF(ISNA(VLOOKUP((ROW(C436)-15),'List of tables'!$A$4:$E$2137,5,FALSE))," ",VLOOKUP((ROW(C436)-15),'List of tables'!$A$4:$E$2137,5,FALSE))</f>
        <v>England and Wales, England, Wales</v>
      </c>
      <c r="D436" s="23" t="str">
        <f>IF(ISNA(VLOOKUP((ROW(D436)-15),'List of tables'!$A$4:$H$2136,6,FALSE))," ",VLOOKUP((ROW(D436)-15),'List of tables'!$A$4:$H$2136,6,FALSE))</f>
        <v xml:space="preserve">All usual residents born between 1910 and 2011 </v>
      </c>
      <c r="E436" s="5">
        <f>IF(ISNA(VLOOKUP((ROW(E436)-15),'List of tables'!$A$4:$H$2136,7,FALSE))," ",VLOOKUP((ROW(E436)-15),'List of tables'!$A$4:$H$2136,7,FALSE))</f>
        <v>42331</v>
      </c>
      <c r="F436" s="6" t="s">
        <v>12</v>
      </c>
    </row>
    <row r="437" spans="1:6" ht="15">
      <c r="A437" s="30" t="str">
        <f>IF(ISNA(VLOOKUP((ROW(A437)-15),'List of tables'!$A$4:$H$2136,2,FALSE))," ",VLOOKUP((ROW(A437)-15),'List of tables'!$A$4:$H$2136,2,FALSE))</f>
        <v>CT0529</v>
      </c>
      <c r="B437" s="23" t="str">
        <f>IF(ISNA(VLOOKUP((ROW(B437)-15),'List of tables'!$A$4:$H$2136,3,FALSE))," ",VLOOKUP((ROW(B437)-15),'List of tables'!$A$4:$H$2136,3,FALSE))</f>
        <v xml:space="preserve">Sex by age by highest level of qualification </v>
      </c>
      <c r="C437" s="23" t="str">
        <f>IF(ISNA(VLOOKUP((ROW(C437)-15),'List of tables'!$A$4:$E$2137,5,FALSE))," ",VLOOKUP((ROW(C437)-15),'List of tables'!$A$4:$E$2137,5,FALSE))</f>
        <v>National to MSOA</v>
      </c>
      <c r="D437" s="23" t="str">
        <f>IF(ISNA(VLOOKUP((ROW(D437)-15),'List of tables'!$A$4:$H$2136,6,FALSE))," ",VLOOKUP((ROW(D437)-15),'List of tables'!$A$4:$H$2136,6,FALSE))</f>
        <v>All usual residents aged 65 or over living in a one person household</v>
      </c>
      <c r="E437" s="5">
        <f>IF(ISNA(VLOOKUP((ROW(E437)-15),'List of tables'!$A$4:$H$2136,7,FALSE))," ",VLOOKUP((ROW(E437)-15),'List of tables'!$A$4:$H$2136,7,FALSE))</f>
        <v>42334</v>
      </c>
      <c r="F437" s="6" t="s">
        <v>12</v>
      </c>
    </row>
    <row r="438" spans="1:6" ht="15">
      <c r="A438" s="30" t="str">
        <f>IF(ISNA(VLOOKUP((ROW(A438)-15),'List of tables'!$A$4:$H$2136,2,FALSE))," ",VLOOKUP((ROW(A438)-15),'List of tables'!$A$4:$H$2136,2,FALSE))</f>
        <v>CT0530</v>
      </c>
      <c r="B438" s="23" t="str">
        <f>IF(ISNA(VLOOKUP((ROW(B438)-15),'List of tables'!$A$4:$H$2136,3,FALSE))," ",VLOOKUP((ROW(B438)-15),'List of tables'!$A$4:$H$2136,3,FALSE))</f>
        <v>Sex by age by marital and civil partnership status</v>
      </c>
      <c r="C438" s="23" t="str">
        <f>IF(ISNA(VLOOKUP((ROW(C438)-15),'List of tables'!$A$4:$E$2137,5,FALSE))," ",VLOOKUP((ROW(C438)-15),'List of tables'!$A$4:$E$2137,5,FALSE))</f>
        <v>National to MSOA</v>
      </c>
      <c r="D438" s="23" t="str">
        <f>IF(ISNA(VLOOKUP((ROW(D438)-15),'List of tables'!$A$4:$H$2136,6,FALSE))," ",VLOOKUP((ROW(D438)-15),'List of tables'!$A$4:$H$2136,6,FALSE))</f>
        <v>All usual residents aged 65 or over living in a one person household</v>
      </c>
      <c r="E438" s="5">
        <f>IF(ISNA(VLOOKUP((ROW(E438)-15),'List of tables'!$A$4:$H$2136,7,FALSE))," ",VLOOKUP((ROW(E438)-15),'List of tables'!$A$4:$H$2136,7,FALSE))</f>
        <v>42334</v>
      </c>
      <c r="F438" s="6" t="s">
        <v>12</v>
      </c>
    </row>
    <row r="439" spans="1:6" ht="15">
      <c r="A439" s="30" t="str">
        <f>IF(ISNA(VLOOKUP((ROW(A439)-15),'List of tables'!$A$4:$H$2136,2,FALSE))," ",VLOOKUP((ROW(A439)-15),'List of tables'!$A$4:$H$2136,2,FALSE))</f>
        <v>CT0531</v>
      </c>
      <c r="B439" s="23" t="str">
        <f>IF(ISNA(VLOOKUP((ROW(B439)-15),'List of tables'!$A$4:$H$2136,3,FALSE))," ",VLOOKUP((ROW(B439)-15),'List of tables'!$A$4:$H$2136,3,FALSE))</f>
        <v>Sex by age by usual address one year ago</v>
      </c>
      <c r="C439" s="23" t="str">
        <f>IF(ISNA(VLOOKUP((ROW(C439)-15),'List of tables'!$A$4:$E$2137,5,FALSE))," ",VLOOKUP((ROW(C439)-15),'List of tables'!$A$4:$E$2137,5,FALSE))</f>
        <v>National to MSOA</v>
      </c>
      <c r="D439" s="23" t="str">
        <f>IF(ISNA(VLOOKUP((ROW(D439)-15),'List of tables'!$A$4:$H$2136,6,FALSE))," ",VLOOKUP((ROW(D439)-15),'List of tables'!$A$4:$H$2136,6,FALSE))</f>
        <v>All usual residents aged 65 or over living in a one person household</v>
      </c>
      <c r="E439" s="5">
        <f>IF(ISNA(VLOOKUP((ROW(E439)-15),'List of tables'!$A$4:$H$2136,7,FALSE))," ",VLOOKUP((ROW(E439)-15),'List of tables'!$A$4:$H$2136,7,FALSE))</f>
        <v>42334</v>
      </c>
      <c r="F439" s="6" t="s">
        <v>12</v>
      </c>
    </row>
    <row r="440" spans="1:6" ht="15">
      <c r="A440" s="30" t="str">
        <f>IF(ISNA(VLOOKUP((ROW(A440)-15),'List of tables'!$A$4:$H$2136,2,FALSE))," ",VLOOKUP((ROW(A440)-15),'List of tables'!$A$4:$H$2136,2,FALSE))</f>
        <v>CT0532</v>
      </c>
      <c r="B440" s="23" t="str">
        <f>IF(ISNA(VLOOKUP((ROW(B440)-15),'List of tables'!$A$4:$H$2136,3,FALSE))," ",VLOOKUP((ROW(B440)-15),'List of tables'!$A$4:$H$2136,3,FALSE))</f>
        <v>Sex by age by tenure</v>
      </c>
      <c r="C440" s="23" t="str">
        <f>IF(ISNA(VLOOKUP((ROW(C440)-15),'List of tables'!$A$4:$E$2137,5,FALSE))," ",VLOOKUP((ROW(C440)-15),'List of tables'!$A$4:$E$2137,5,FALSE))</f>
        <v>National to MSOA</v>
      </c>
      <c r="D440" s="23" t="str">
        <f>IF(ISNA(VLOOKUP((ROW(D440)-15),'List of tables'!$A$4:$H$2136,6,FALSE))," ",VLOOKUP((ROW(D440)-15),'List of tables'!$A$4:$H$2136,6,FALSE))</f>
        <v>All usual residents aged 65 or over living in a one person household</v>
      </c>
      <c r="E440" s="5">
        <f>IF(ISNA(VLOOKUP((ROW(E440)-15),'List of tables'!$A$4:$H$2136,7,FALSE))," ",VLOOKUP((ROW(E440)-15),'List of tables'!$A$4:$H$2136,7,FALSE))</f>
        <v>42334</v>
      </c>
      <c r="F440" s="6" t="s">
        <v>12</v>
      </c>
    </row>
    <row r="441" spans="1:6" ht="15">
      <c r="A441" s="30" t="str">
        <f>IF(ISNA(VLOOKUP((ROW(A441)-15),'List of tables'!$A$4:$H$2136,2,FALSE))," ",VLOOKUP((ROW(A441)-15),'List of tables'!$A$4:$H$2136,2,FALSE))</f>
        <v>CT0533</v>
      </c>
      <c r="B441" s="23" t="str">
        <f>IF(ISNA(VLOOKUP((ROW(B441)-15),'List of tables'!$A$4:$H$2136,3,FALSE))," ",VLOOKUP((ROW(B441)-15),'List of tables'!$A$4:$H$2136,3,FALSE))</f>
        <v>Sex by age by long-term health problem or disability</v>
      </c>
      <c r="C441" s="23" t="str">
        <f>IF(ISNA(VLOOKUP((ROW(C441)-15),'List of tables'!$A$4:$E$2137,5,FALSE))," ",VLOOKUP((ROW(C441)-15),'List of tables'!$A$4:$E$2137,5,FALSE))</f>
        <v>National to MSOA</v>
      </c>
      <c r="D441" s="23" t="str">
        <f>IF(ISNA(VLOOKUP((ROW(D441)-15),'List of tables'!$A$4:$H$2136,6,FALSE))," ",VLOOKUP((ROW(D441)-15),'List of tables'!$A$4:$H$2136,6,FALSE))</f>
        <v>All usual residents aged 65 or over living in a one person household</v>
      </c>
      <c r="E441" s="5">
        <f>IF(ISNA(VLOOKUP((ROW(E441)-15),'List of tables'!$A$4:$H$2136,7,FALSE))," ",VLOOKUP((ROW(E441)-15),'List of tables'!$A$4:$H$2136,7,FALSE))</f>
        <v>42334</v>
      </c>
      <c r="F441" s="6" t="s">
        <v>12</v>
      </c>
    </row>
    <row r="442" spans="1:6" ht="15">
      <c r="A442" s="30" t="str">
        <f>IF(ISNA(VLOOKUP((ROW(A442)-15),'List of tables'!$A$4:$H$2136,2,FALSE))," ",VLOOKUP((ROW(A442)-15),'List of tables'!$A$4:$H$2136,2,FALSE))</f>
        <v>CT0534</v>
      </c>
      <c r="B442" s="23" t="str">
        <f>IF(ISNA(VLOOKUP((ROW(B442)-15),'List of tables'!$A$4:$H$2136,3,FALSE))," ",VLOOKUP((ROW(B442)-15),'List of tables'!$A$4:$H$2136,3,FALSE))</f>
        <v xml:space="preserve">Sex by age by general health </v>
      </c>
      <c r="C442" s="23" t="str">
        <f>IF(ISNA(VLOOKUP((ROW(C442)-15),'List of tables'!$A$4:$E$2137,5,FALSE))," ",VLOOKUP((ROW(C442)-15),'List of tables'!$A$4:$E$2137,5,FALSE))</f>
        <v>National to MSOA</v>
      </c>
      <c r="D442" s="23" t="str">
        <f>IF(ISNA(VLOOKUP((ROW(D442)-15),'List of tables'!$A$4:$H$2136,6,FALSE))," ",VLOOKUP((ROW(D442)-15),'List of tables'!$A$4:$H$2136,6,FALSE))</f>
        <v>All usual residents aged 65 or over living in a one person household</v>
      </c>
      <c r="E442" s="5">
        <f>IF(ISNA(VLOOKUP((ROW(E442)-15),'List of tables'!$A$4:$H$2136,7,FALSE))," ",VLOOKUP((ROW(E442)-15),'List of tables'!$A$4:$H$2136,7,FALSE))</f>
        <v>42334</v>
      </c>
      <c r="F442" s="6" t="s">
        <v>12</v>
      </c>
    </row>
    <row r="443" spans="1:6" ht="15">
      <c r="A443" s="30" t="str">
        <f>IF(ISNA(VLOOKUP((ROW(A443)-15),'List of tables'!$A$4:$H$2136,2,FALSE))," ",VLOOKUP((ROW(A443)-15),'List of tables'!$A$4:$H$2136,2,FALSE))</f>
        <v>CT0535</v>
      </c>
      <c r="B443" s="23" t="str">
        <f>IF(ISNA(VLOOKUP((ROW(B443)-15),'List of tables'!$A$4:$H$2136,3,FALSE))," ",VLOOKUP((ROW(B443)-15),'List of tables'!$A$4:$H$2136,3,FALSE))</f>
        <v>Sex by age by economic activity (active / inactive)</v>
      </c>
      <c r="C443" s="23" t="str">
        <f>IF(ISNA(VLOOKUP((ROW(C443)-15),'List of tables'!$A$4:$E$2137,5,FALSE))," ",VLOOKUP((ROW(C443)-15),'List of tables'!$A$4:$E$2137,5,FALSE))</f>
        <v>National to 2011 Census merged wards</v>
      </c>
      <c r="D443" s="23" t="str">
        <f>IF(ISNA(VLOOKUP((ROW(D443)-15),'List of tables'!$A$4:$H$2136,6,FALSE))," ",VLOOKUP((ROW(D443)-15),'List of tables'!$A$4:$H$2136,6,FALSE))</f>
        <v>All usual residents aged 16 or over</v>
      </c>
      <c r="E443" s="5">
        <f>IF(ISNA(VLOOKUP((ROW(E443)-15),'List of tables'!$A$4:$H$2136,7,FALSE))," ",VLOOKUP((ROW(E443)-15),'List of tables'!$A$4:$H$2136,7,FALSE))</f>
        <v>42311</v>
      </c>
      <c r="F443" s="6" t="s">
        <v>12</v>
      </c>
    </row>
    <row r="444" spans="1:6" ht="15">
      <c r="A444" s="30" t="str">
        <f>IF(ISNA(VLOOKUP((ROW(A444)-15),'List of tables'!$A$4:$H$2136,2,FALSE))," ",VLOOKUP((ROW(A444)-15),'List of tables'!$A$4:$H$2136,2,FALSE))</f>
        <v>CT0536</v>
      </c>
      <c r="B444" s="23" t="str">
        <f>IF(ISNA(VLOOKUP((ROW(B444)-15),'List of tables'!$A$4:$H$2136,3,FALSE))," ",VLOOKUP((ROW(B444)-15),'List of tables'!$A$4:$H$2136,3,FALSE))</f>
        <v>Sex by age by country of birth (bespoke groups) by general health</v>
      </c>
      <c r="C444" s="23" t="str">
        <f>IF(ISNA(VLOOKUP((ROW(C444)-15),'List of tables'!$A$4:$E$2137,5,FALSE))," ",VLOOKUP((ROW(C444)-15),'List of tables'!$A$4:$E$2137,5,FALSE))</f>
        <v>England and Wales</v>
      </c>
      <c r="D444" s="23" t="str">
        <f>IF(ISNA(VLOOKUP((ROW(D444)-15),'List of tables'!$A$4:$H$2136,6,FALSE))," ",VLOOKUP((ROW(D444)-15),'List of tables'!$A$4:$H$2136,6,FALSE))</f>
        <v>All usual residents aged 50 or over</v>
      </c>
      <c r="E444" s="5">
        <f>IF(ISNA(VLOOKUP((ROW(E444)-15),'List of tables'!$A$4:$H$2136,7,FALSE))," ",VLOOKUP((ROW(E444)-15),'List of tables'!$A$4:$H$2136,7,FALSE))</f>
        <v>42375</v>
      </c>
      <c r="F444" s="6" t="s">
        <v>12</v>
      </c>
    </row>
    <row r="445" spans="1:6" ht="15">
      <c r="A445" s="30" t="str">
        <f>IF(ISNA(VLOOKUP((ROW(A445)-15),'List of tables'!$A$4:$H$2136,2,FALSE))," ",VLOOKUP((ROW(A445)-15),'List of tables'!$A$4:$H$2136,2,FALSE))</f>
        <v>CT0537</v>
      </c>
      <c r="B445" s="23" t="str">
        <f>IF(ISNA(VLOOKUP((ROW(B445)-15),'List of tables'!$A$4:$H$2136,3,FALSE))," ",VLOOKUP((ROW(B445)-15),'List of tables'!$A$4:$H$2136,3,FALSE))</f>
        <v>Country of birth (detailed) by sex</v>
      </c>
      <c r="C445" s="23" t="str">
        <f>IF(ISNA(VLOOKUP((ROW(C445)-15),'List of tables'!$A$4:$E$2137,5,FALSE))," ",VLOOKUP((ROW(C445)-15),'List of tables'!$A$4:$E$2137,5,FALSE))</f>
        <v>England and Wales</v>
      </c>
      <c r="D445" s="23" t="str">
        <f>IF(ISNA(VLOOKUP((ROW(D445)-15),'List of tables'!$A$4:$H$2136,6,FALSE))," ",VLOOKUP((ROW(D445)-15),'List of tables'!$A$4:$H$2136,6,FALSE))</f>
        <v>All usual residents aged 50 or over</v>
      </c>
      <c r="E445" s="5">
        <f>IF(ISNA(VLOOKUP((ROW(E445)-15),'List of tables'!$A$4:$H$2136,7,FALSE))," ",VLOOKUP((ROW(E445)-15),'List of tables'!$A$4:$H$2136,7,FALSE))</f>
        <v>42375</v>
      </c>
      <c r="F445" s="6" t="s">
        <v>12</v>
      </c>
    </row>
    <row r="446" spans="1:6" ht="15">
      <c r="A446" s="30" t="str">
        <f>IF(ISNA(VLOOKUP((ROW(A446)-15),'List of tables'!$A$4:$H$2136,2,FALSE))," ",VLOOKUP((ROW(A446)-15),'List of tables'!$A$4:$H$2136,2,FALSE))</f>
        <v>CT0538</v>
      </c>
      <c r="B446" s="23" t="str">
        <f>IF(ISNA(VLOOKUP((ROW(B446)-15),'List of tables'!$A$4:$H$2136,3,FALSE))," ",VLOOKUP((ROW(B446)-15),'List of tables'!$A$4:$H$2136,3,FALSE))</f>
        <v>Occupation (2 digits) by country of birth (Born in the UK/Born outside the UK) by highest level of qualification</v>
      </c>
      <c r="C446" s="23" t="str">
        <f>IF(ISNA(VLOOKUP((ROW(C446)-15),'List of tables'!$A$4:$E$2137,5,FALSE))," ",VLOOKUP((ROW(C446)-15),'List of tables'!$A$4:$E$2137,5,FALSE))</f>
        <v>England and Wales, regions, London boroughs</v>
      </c>
      <c r="D446" s="23" t="str">
        <f>IF(ISNA(VLOOKUP((ROW(D446)-15),'List of tables'!$A$4:$H$2136,6,FALSE))," ",VLOOKUP((ROW(D446)-15),'List of tables'!$A$4:$H$2136,6,FALSE))</f>
        <v>All usual residents aged 16 to 64 in employment the week before the Census</v>
      </c>
      <c r="E446" s="5">
        <f>IF(ISNA(VLOOKUP((ROW(E446)-15),'List of tables'!$A$4:$H$2136,7,FALSE))," ",VLOOKUP((ROW(E446)-15),'List of tables'!$A$4:$H$2136,7,FALSE))</f>
        <v>42304</v>
      </c>
      <c r="F446" s="6" t="s">
        <v>12</v>
      </c>
    </row>
    <row r="447" spans="1:6" ht="15">
      <c r="A447" s="30" t="str">
        <f>IF(ISNA(VLOOKUP((ROW(A447)-15),'List of tables'!$A$4:$H$2136,2,FALSE))," ",VLOOKUP((ROW(A447)-15),'List of tables'!$A$4:$H$2136,2,FALSE))</f>
        <v>CT0539</v>
      </c>
      <c r="B447" s="23" t="str">
        <f>IF(ISNA(VLOOKUP((ROW(B447)-15),'List of tables'!$A$4:$H$2136,3,FALSE))," ",VLOOKUP((ROW(B447)-15),'List of tables'!$A$4:$H$2136,3,FALSE))</f>
        <v>Industry (2 digits) by country of birth (Born in the UK/Born outside the UK) by highest level of qualification</v>
      </c>
      <c r="C447" s="23" t="str">
        <f>IF(ISNA(VLOOKUP((ROW(C447)-15),'List of tables'!$A$4:$E$2137,5,FALSE))," ",VLOOKUP((ROW(C447)-15),'List of tables'!$A$4:$E$2137,5,FALSE))</f>
        <v>England and Wales, regions, London boroughs</v>
      </c>
      <c r="D447" s="23" t="str">
        <f>IF(ISNA(VLOOKUP((ROW(D447)-15),'List of tables'!$A$4:$H$2136,6,FALSE))," ",VLOOKUP((ROW(D447)-15),'List of tables'!$A$4:$H$2136,6,FALSE))</f>
        <v>All usual residents aged 16 to 64 in employment the week before the Census</v>
      </c>
      <c r="E447" s="5">
        <f>IF(ISNA(VLOOKUP((ROW(E447)-15),'List of tables'!$A$4:$H$2136,7,FALSE))," ",VLOOKUP((ROW(E447)-15),'List of tables'!$A$4:$H$2136,7,FALSE))</f>
        <v>42304</v>
      </c>
      <c r="F447" s="6" t="s">
        <v>12</v>
      </c>
    </row>
    <row r="448" spans="1:6" ht="15">
      <c r="A448" s="30" t="str">
        <f>IF(ISNA(VLOOKUP((ROW(A448)-15),'List of tables'!$A$4:$H$2136,2,FALSE))," ",VLOOKUP((ROW(A448)-15),'List of tables'!$A$4:$H$2136,2,FALSE))</f>
        <v>CT0540</v>
      </c>
      <c r="B448" s="23" t="str">
        <f>IF(ISNA(VLOOKUP((ROW(B448)-15),'List of tables'!$A$4:$H$2136,3,FALSE))," ",VLOOKUP((ROW(B448)-15),'List of tables'!$A$4:$H$2136,3,FALSE))</f>
        <v>Passport held</v>
      </c>
      <c r="C448" s="23" t="str">
        <f>IF(ISNA(VLOOKUP((ROW(C448)-15),'List of tables'!$A$4:$E$2137,5,FALSE))," ",VLOOKUP((ROW(C448)-15),'List of tables'!$A$4:$E$2137,5,FALSE))</f>
        <v>England and Wales</v>
      </c>
      <c r="D448" s="23" t="str">
        <f>IF(ISNA(VLOOKUP((ROW(D448)-15),'List of tables'!$A$4:$H$2136,6,FALSE))," ",VLOOKUP((ROW(D448)-15),'List of tables'!$A$4:$H$2136,6,FALSE))</f>
        <v>All usual residents aged 18 or over who arrived in the UK in 2009 or before</v>
      </c>
      <c r="E448" s="5">
        <f>IF(ISNA(VLOOKUP((ROW(E448)-15),'List of tables'!$A$4:$H$2136,7,FALSE))," ",VLOOKUP((ROW(E448)-15),'List of tables'!$A$4:$H$2136,7,FALSE))</f>
        <v>42300</v>
      </c>
      <c r="F448" s="6" t="s">
        <v>12</v>
      </c>
    </row>
    <row r="449" spans="1:6" ht="15">
      <c r="A449" s="30" t="str">
        <f>IF(ISNA(VLOOKUP((ROW(A449)-15),'List of tables'!$A$4:$H$2136,2,FALSE))," ",VLOOKUP((ROW(A449)-15),'List of tables'!$A$4:$H$2136,2,FALSE))</f>
        <v>CT0541</v>
      </c>
      <c r="B449" s="23" t="str">
        <f>IF(ISNA(VLOOKUP((ROW(B449)-15),'List of tables'!$A$4:$H$2136,3,FALSE))," ",VLOOKUP((ROW(B449)-15),'List of tables'!$A$4:$H$2136,3,FALSE))</f>
        <v>Bespoke country of birth by sex by age</v>
      </c>
      <c r="C449" s="23" t="str">
        <f>IF(ISNA(VLOOKUP((ROW(C449)-15),'List of tables'!$A$4:$E$2137,5,FALSE))," ",VLOOKUP((ROW(C449)-15),'List of tables'!$A$4:$E$2137,5,FALSE))</f>
        <v>England and Wales</v>
      </c>
      <c r="D449" s="23" t="str">
        <f>IF(ISNA(VLOOKUP((ROW(D449)-15),'List of tables'!$A$4:$H$2136,6,FALSE))," ",VLOOKUP((ROW(D449)-15),'List of tables'!$A$4:$H$2136,6,FALSE))</f>
        <v>All usual residents</v>
      </c>
      <c r="E449" s="5">
        <f>IF(ISNA(VLOOKUP((ROW(E449)-15),'List of tables'!$A$4:$H$2136,7,FALSE))," ",VLOOKUP((ROW(E449)-15),'List of tables'!$A$4:$H$2136,7,FALSE))</f>
        <v>42342</v>
      </c>
      <c r="F449" s="6" t="s">
        <v>12</v>
      </c>
    </row>
    <row r="450" spans="1:6" ht="15">
      <c r="A450" s="30" t="str">
        <f>IF(ISNA(VLOOKUP((ROW(A450)-15),'List of tables'!$A$4:$H$2136,2,FALSE))," ",VLOOKUP((ROW(A450)-15),'List of tables'!$A$4:$H$2136,2,FALSE))</f>
        <v>CT0542</v>
      </c>
      <c r="B450" s="23" t="str">
        <f>IF(ISNA(VLOOKUP((ROW(B450)-15),'List of tables'!$A$4:$H$2136,3,FALSE))," ",VLOOKUP((ROW(B450)-15),'List of tables'!$A$4:$H$2136,3,FALSE))</f>
        <v>Sex by occupation (Farmers and other) by economic activity (self-employed only) by industry (selected 3 digits)</v>
      </c>
      <c r="C450" s="23" t="str">
        <f>IF(ISNA(VLOOKUP((ROW(C450)-15),'List of tables'!$A$4:$E$2137,5,FALSE))," ",VLOOKUP((ROW(C450)-15),'List of tables'!$A$4:$E$2137,5,FALSE))</f>
        <v>England and Wales</v>
      </c>
      <c r="D450" s="23" t="str">
        <f>IF(ISNA(VLOOKUP((ROW(D450)-15),'List of tables'!$A$4:$H$2136,6,FALSE))," ",VLOOKUP((ROW(D450)-15),'List of tables'!$A$4:$H$2136,6,FALSE))</f>
        <v xml:space="preserve">All usual residents aged 16 or over economically active (excluding full-time students): In employment: self-employed the week before the Census </v>
      </c>
      <c r="E450" s="5">
        <f>IF(ISNA(VLOOKUP((ROW(E450)-15),'List of tables'!$A$4:$H$2136,7,FALSE))," ",VLOOKUP((ROW(E450)-15),'List of tables'!$A$4:$H$2136,7,FALSE))</f>
        <v>42327</v>
      </c>
      <c r="F450" s="6" t="s">
        <v>12</v>
      </c>
    </row>
    <row r="451" spans="1:6" ht="15">
      <c r="A451" s="30" t="str">
        <f>IF(ISNA(VLOOKUP((ROW(A451)-15),'List of tables'!$A$4:$H$2136,2,FALSE))," ",VLOOKUP((ROW(A451)-15),'List of tables'!$A$4:$H$2136,2,FALSE))</f>
        <v>CT0543</v>
      </c>
      <c r="B451" s="23" t="str">
        <f>IF(ISNA(VLOOKUP((ROW(B451)-15),'List of tables'!$A$4:$H$2136,3,FALSE))," ",VLOOKUP((ROW(B451)-15),'List of tables'!$A$4:$H$2136,3,FALSE))</f>
        <v>Origin Destination Migration: Age (SYOA 1 to 75 or over)</v>
      </c>
      <c r="C451" s="23" t="str">
        <f>IF(ISNA(VLOOKUP((ROW(C451)-15),'List of tables'!$A$4:$E$2137,5,FALSE))," ",VLOOKUP((ROW(C451)-15),'List of tables'!$A$4:$E$2137,5,FALSE))</f>
        <v>Origin: Area of residence one year before the Census: MSOAs in England and Wales; 
Destination: Area of residence on Census day (27 March 2011): England and Wales, outside the MSOA of origin</v>
      </c>
      <c r="D451" s="23" t="str">
        <f>IF(ISNA(VLOOKUP((ROW(D451)-15),'List of tables'!$A$4:$H$2136,6,FALSE))," ",VLOOKUP((ROW(D451)-15),'List of tables'!$A$4:$H$2136,6,FALSE))</f>
        <v>All male migrants aged one or over who lived in a different MSOA in England and Wales the year before the Census</v>
      </c>
      <c r="E451" s="5">
        <f>IF(ISNA(VLOOKUP((ROW(E451)-15),'List of tables'!$A$4:$H$2136,7,FALSE))," ",VLOOKUP((ROW(E451)-15),'List of tables'!$A$4:$H$2136,7,FALSE))</f>
        <v>42320</v>
      </c>
      <c r="F451" s="6" t="s">
        <v>12</v>
      </c>
    </row>
    <row r="452" spans="1:6" ht="15">
      <c r="A452" s="30" t="str">
        <f>IF(ISNA(VLOOKUP((ROW(A452)-15),'List of tables'!$A$4:$H$2136,2,FALSE))," ",VLOOKUP((ROW(A452)-15),'List of tables'!$A$4:$H$2136,2,FALSE))</f>
        <v>CT0544</v>
      </c>
      <c r="B452" s="23" t="str">
        <f>IF(ISNA(VLOOKUP((ROW(B452)-15),'List of tables'!$A$4:$H$2136,3,FALSE))," ",VLOOKUP((ROW(B452)-15),'List of tables'!$A$4:$H$2136,3,FALSE))</f>
        <v>Origin Destination Migration: Age (SYOA 1 to 75 or over)</v>
      </c>
      <c r="C452" s="23" t="str">
        <f>IF(ISNA(VLOOKUP((ROW(C452)-15),'List of tables'!$A$4:$E$2137,5,FALSE))," ",VLOOKUP((ROW(C452)-15),'List of tables'!$A$4:$E$2137,5,FALSE))</f>
        <v>Origin: Area of residence one year before the Census: MSOAs in England and Wales; 
Destination: Area of residence on Census day (27 March 2011): England and Wales, outside the MSOA of origin</v>
      </c>
      <c r="D452" s="23" t="str">
        <f>IF(ISNA(VLOOKUP((ROW(D452)-15),'List of tables'!$A$4:$H$2136,6,FALSE))," ",VLOOKUP((ROW(D452)-15),'List of tables'!$A$4:$H$2136,6,FALSE))</f>
        <v>All female migrants aged one or over who lived in a different MSOA in England and Wales the year before the Census</v>
      </c>
      <c r="E452" s="5">
        <f>IF(ISNA(VLOOKUP((ROW(E452)-15),'List of tables'!$A$4:$H$2136,7,FALSE))," ",VLOOKUP((ROW(E452)-15),'List of tables'!$A$4:$H$2136,7,FALSE))</f>
        <v>42320</v>
      </c>
      <c r="F452" s="6" t="s">
        <v>12</v>
      </c>
    </row>
    <row r="453" spans="1:6" ht="15">
      <c r="A453" s="30" t="str">
        <f>IF(ISNA(VLOOKUP((ROW(A453)-15),'List of tables'!$A$4:$H$2136,2,FALSE))," ",VLOOKUP((ROW(A453)-15),'List of tables'!$A$4:$H$2136,2,FALSE))</f>
        <v>CT0545</v>
      </c>
      <c r="B453" s="23" t="str">
        <f>IF(ISNA(VLOOKUP((ROW(B453)-15),'List of tables'!$A$4:$H$2136,3,FALSE))," ",VLOOKUP((ROW(B453)-15),'List of tables'!$A$4:$H$2136,3,FALSE))</f>
        <v>Occupancy rating (bedrooms) by tenure by number of bedrooms</v>
      </c>
      <c r="C453" s="23" t="str">
        <f>IF(ISNA(VLOOKUP((ROW(C453)-15),'List of tables'!$A$4:$E$2137,5,FALSE))," ",VLOOKUP((ROW(C453)-15),'List of tables'!$A$4:$E$2137,5,FALSE))</f>
        <v>National to 2011 Census merged local authorities</v>
      </c>
      <c r="D453" s="23" t="str">
        <f>IF(ISNA(VLOOKUP((ROW(D453)-15),'List of tables'!$A$4:$H$2136,6,FALSE))," ",VLOOKUP((ROW(D453)-15),'List of tables'!$A$4:$H$2136,6,FALSE))</f>
        <v>All households</v>
      </c>
      <c r="E453" s="5">
        <f>IF(ISNA(VLOOKUP((ROW(E453)-15),'List of tables'!$A$4:$H$2136,7,FALSE))," ",VLOOKUP((ROW(E453)-15),'List of tables'!$A$4:$H$2136,7,FALSE))</f>
        <v>42348</v>
      </c>
      <c r="F453" s="6" t="s">
        <v>12</v>
      </c>
    </row>
    <row r="454" spans="1:6" ht="15">
      <c r="A454" s="30" t="str">
        <f>IF(ISNA(VLOOKUP((ROW(A454)-15),'List of tables'!$A$4:$H$2136,2,FALSE))," ",VLOOKUP((ROW(A454)-15),'List of tables'!$A$4:$H$2136,2,FALSE))</f>
        <v>CT0546</v>
      </c>
      <c r="B454" s="23" t="str">
        <f>IF(ISNA(VLOOKUP((ROW(B454)-15),'List of tables'!$A$4:$H$2136,3,FALSE))," ",VLOOKUP((ROW(B454)-15),'List of tables'!$A$4:$H$2136,3,FALSE))</f>
        <v>Religion by number of dependent children in family</v>
      </c>
      <c r="C454" s="23" t="str">
        <f>IF(ISNA(VLOOKUP((ROW(C454)-15),'List of tables'!$A$4:$E$2137,5,FALSE))," ",VLOOKUP((ROW(C454)-15),'List of tables'!$A$4:$E$2137,5,FALSE))</f>
        <v>England and Wales</v>
      </c>
      <c r="D454" s="23" t="str">
        <f>IF(ISNA(VLOOKUP((ROW(D454)-15),'List of tables'!$A$4:$H$2136,6,FALSE))," ",VLOOKUP((ROW(D454)-15),'List of tables'!$A$4:$H$2136,6,FALSE))</f>
        <v>All dependent children in family</v>
      </c>
      <c r="E454" s="5">
        <f>IF(ISNA(VLOOKUP((ROW(E454)-15),'List of tables'!$A$4:$H$2136,7,FALSE))," ",VLOOKUP((ROW(E454)-15),'List of tables'!$A$4:$H$2136,7,FALSE))</f>
        <v>42328</v>
      </c>
      <c r="F454" s="6" t="s">
        <v>12</v>
      </c>
    </row>
    <row r="455" spans="1:6" ht="15">
      <c r="A455" s="30" t="str">
        <f>IF(ISNA(VLOOKUP((ROW(A455)-15),'List of tables'!$A$4:$H$2136,2,FALSE))," ",VLOOKUP((ROW(A455)-15),'List of tables'!$A$4:$H$2136,2,FALSE))</f>
        <v>CT0547</v>
      </c>
      <c r="B455" s="23" t="str">
        <f>IF(ISNA(VLOOKUP((ROW(B455)-15),'List of tables'!$A$4:$H$2136,3,FALSE))," ",VLOOKUP((ROW(B455)-15),'List of tables'!$A$4:$H$2136,3,FALSE))</f>
        <v>Sex by age by religion by general health by provision of unpaid care</v>
      </c>
      <c r="C455" s="23" t="str">
        <f>IF(ISNA(VLOOKUP((ROW(C455)-15),'List of tables'!$A$4:$E$2137,5,FALSE))," ",VLOOKUP((ROW(C455)-15),'List of tables'!$A$4:$E$2137,5,FALSE))</f>
        <v xml:space="preserve">Upper tier local authorities in England </v>
      </c>
      <c r="D455" s="23" t="str">
        <f>IF(ISNA(VLOOKUP((ROW(D455)-15),'List of tables'!$A$4:$H$2136,6,FALSE))," ",VLOOKUP((ROW(D455)-15),'List of tables'!$A$4:$H$2136,6,FALSE))</f>
        <v>All usual residents</v>
      </c>
      <c r="E455" s="5">
        <f>IF(ISNA(VLOOKUP((ROW(E455)-15),'List of tables'!$A$4:$H$2136,7,FALSE))," ",VLOOKUP((ROW(E455)-15),'List of tables'!$A$4:$H$2136,7,FALSE))</f>
        <v>42408</v>
      </c>
      <c r="F455" s="6" t="s">
        <v>12</v>
      </c>
    </row>
    <row r="456" spans="1:6" ht="15">
      <c r="A456" s="30" t="str">
        <f>IF(ISNA(VLOOKUP((ROW(A456)-15),'List of tables'!$A$4:$H$2136,2,FALSE))," ",VLOOKUP((ROW(A456)-15),'List of tables'!$A$4:$H$2136,2,FALSE))</f>
        <v>CT0548</v>
      </c>
      <c r="B456" s="23" t="str">
        <f>IF(ISNA(VLOOKUP((ROW(B456)-15),'List of tables'!$A$4:$H$2136,3,FALSE))," ",VLOOKUP((ROW(B456)-15),'List of tables'!$A$4:$H$2136,3,FALSE))</f>
        <v>Tenure</v>
      </c>
      <c r="C456" s="23" t="str">
        <f>IF(ISNA(VLOOKUP((ROW(C456)-15),'List of tables'!$A$4:$E$2137,5,FALSE))," ",VLOOKUP((ROW(C456)-15),'List of tables'!$A$4:$E$2137,5,FALSE))</f>
        <v>Selected local authorities: Epping Forest; Uttlesford local authorities (East region)</v>
      </c>
      <c r="D456" s="23" t="str">
        <f>IF(ISNA(VLOOKUP((ROW(D456)-15),'List of tables'!$A$4:$H$2136,6,FALSE))," ",VLOOKUP((ROW(D456)-15),'List of tables'!$A$4:$H$2136,6,FALSE))</f>
        <v>All usual residents in concealed families</v>
      </c>
      <c r="E456" s="5">
        <f>IF(ISNA(VLOOKUP((ROW(E456)-15),'List of tables'!$A$4:$H$2136,7,FALSE))," ",VLOOKUP((ROW(E456)-15),'List of tables'!$A$4:$H$2136,7,FALSE))</f>
        <v>42348</v>
      </c>
      <c r="F456" s="6" t="s">
        <v>12</v>
      </c>
    </row>
    <row r="457" spans="1:6" ht="15">
      <c r="A457" s="30" t="str">
        <f>IF(ISNA(VLOOKUP((ROW(A457)-15),'List of tables'!$A$4:$H$2136,2,FALSE))," ",VLOOKUP((ROW(A457)-15),'List of tables'!$A$4:$H$2136,2,FALSE))</f>
        <v>CT0549</v>
      </c>
      <c r="B457" s="23" t="str">
        <f>IF(ISNA(VLOOKUP((ROW(B457)-15),'List of tables'!$A$4:$H$2136,3,FALSE))," ",VLOOKUP((ROW(B457)-15),'List of tables'!$A$4:$H$2136,3,FALSE))</f>
        <v>Religion by age by residence type by year of arrival in the UK</v>
      </c>
      <c r="C457" s="23" t="str">
        <f>IF(ISNA(VLOOKUP((ROW(C457)-15),'List of tables'!$A$4:$E$2137,5,FALSE))," ",VLOOKUP((ROW(C457)-15),'List of tables'!$A$4:$E$2137,5,FALSE))</f>
        <v>Bespoke ward groups: 2011 Census merged wards</v>
      </c>
      <c r="D457" s="23" t="str">
        <f>IF(ISNA(VLOOKUP((ROW(D457)-15),'List of tables'!$A$4:$H$2136,6,FALSE))," ",VLOOKUP((ROW(D457)-15),'List of tables'!$A$4:$H$2136,6,FALSE))</f>
        <v>All female usual residents aged 14 to 56</v>
      </c>
      <c r="E457" s="5">
        <f>IF(ISNA(VLOOKUP((ROW(E457)-15),'List of tables'!$A$4:$H$2136,7,FALSE))," ",VLOOKUP((ROW(E457)-15),'List of tables'!$A$4:$H$2136,7,FALSE))</f>
        <v>42377</v>
      </c>
      <c r="F457" s="6" t="s">
        <v>12</v>
      </c>
    </row>
    <row r="458" spans="1:6" ht="15">
      <c r="A458" s="30" t="str">
        <f>IF(ISNA(VLOOKUP((ROW(A458)-15),'List of tables'!$A$4:$H$2136,2,FALSE))," ",VLOOKUP((ROW(A458)-15),'List of tables'!$A$4:$H$2136,2,FALSE))</f>
        <v>CT0550</v>
      </c>
      <c r="B458" s="23" t="str">
        <f>IF(ISNA(VLOOKUP((ROW(B458)-15),'List of tables'!$A$4:$H$2136,3,FALSE))," ",VLOOKUP((ROW(B458)-15),'List of tables'!$A$4:$H$2136,3,FALSE))</f>
        <v>Religion of mother by age of mother (under 57 years old) by mother's year of arrival in the UK by age of dependent children (age 0 to 4)</v>
      </c>
      <c r="C458" s="23" t="str">
        <f>IF(ISNA(VLOOKUP((ROW(C458)-15),'List of tables'!$A$4:$E$2137,5,FALSE))," ",VLOOKUP((ROW(C458)-15),'List of tables'!$A$4:$E$2137,5,FALSE))</f>
        <v>Bespoke ward groups: 2011 Census merged wards</v>
      </c>
      <c r="D458" s="23" t="str">
        <f>IF(ISNA(VLOOKUP((ROW(D458)-15),'List of tables'!$A$4:$H$2136,6,FALSE))," ",VLOOKUP((ROW(D458)-15),'List of tables'!$A$4:$H$2136,6,FALSE))</f>
        <v>All dependent children aged 0 to 4 living in households with mother present aged under 57</v>
      </c>
      <c r="E458" s="5">
        <f>IF(ISNA(VLOOKUP((ROW(E458)-15),'List of tables'!$A$4:$H$2136,7,FALSE))," ",VLOOKUP((ROW(E458)-15),'List of tables'!$A$4:$H$2136,7,FALSE))</f>
        <v>42377</v>
      </c>
      <c r="F458" s="6" t="s">
        <v>12</v>
      </c>
    </row>
    <row r="459" spans="1:6" ht="15">
      <c r="A459" s="30" t="str">
        <f>IF(ISNA(VLOOKUP((ROW(A459)-15),'List of tables'!$A$4:$H$2136,2,FALSE))," ",VLOOKUP((ROW(A459)-15),'List of tables'!$A$4:$H$2136,2,FALSE))</f>
        <v>CT0551</v>
      </c>
      <c r="B459" s="23" t="str">
        <f>IF(ISNA(VLOOKUP((ROW(B459)-15),'List of tables'!$A$4:$H$2136,3,FALSE))," ",VLOOKUP((ROW(B459)-15),'List of tables'!$A$4:$H$2136,3,FALSE))</f>
        <v>Accommodation type (excluding caravans or other mobile or temporary structures) by tenure by number of bedrooms</v>
      </c>
      <c r="C459" s="23" t="str">
        <f>IF(ISNA(VLOOKUP((ROW(C459)-15),'List of tables'!$A$4:$E$2137,5,FALSE))," ",VLOOKUP((ROW(C459)-15),'List of tables'!$A$4:$E$2137,5,FALSE))</f>
        <v>2011 Census merged local authorities in England</v>
      </c>
      <c r="D459" s="23" t="str">
        <f>IF(ISNA(VLOOKUP((ROW(D459)-15),'List of tables'!$A$4:$H$2136,6,FALSE))," ",VLOOKUP((ROW(D459)-15),'List of tables'!$A$4:$H$2136,6,FALSE))</f>
        <v>All households (excluding caravans or other mobile or temporary structures)</v>
      </c>
      <c r="E459" s="5">
        <f>IF(ISNA(VLOOKUP((ROW(E459)-15),'List of tables'!$A$4:$H$2136,7,FALSE))," ",VLOOKUP((ROW(E459)-15),'List of tables'!$A$4:$H$2136,7,FALSE))</f>
        <v>42340</v>
      </c>
      <c r="F459" s="6" t="s">
        <v>12</v>
      </c>
    </row>
    <row r="460" spans="1:6" ht="15">
      <c r="A460" s="30" t="str">
        <f>IF(ISNA(VLOOKUP((ROW(A460)-15),'List of tables'!$A$4:$H$2136,2,FALSE))," ",VLOOKUP((ROW(A460)-15),'List of tables'!$A$4:$H$2136,2,FALSE))</f>
        <v>CT0552</v>
      </c>
      <c r="B460" s="23" t="str">
        <f>IF(ISNA(VLOOKUP((ROW(B460)-15),'List of tables'!$A$4:$H$2136,3,FALSE))," ",VLOOKUP((ROW(B460)-15),'List of tables'!$A$4:$H$2136,3,FALSE))</f>
        <v>Origin Destination Migration: Address one year ago (Three categories; all migrants, migrant from within the UK, migrant from outside the UK)</v>
      </c>
      <c r="C460" s="23" t="str">
        <f>IF(ISNA(VLOOKUP((ROW(C460)-15),'List of tables'!$A$4:$E$2137,5,FALSE))," ",VLOOKUP((ROW(C460)-15),'List of tables'!$A$4:$E$2137,5,FALSE))</f>
        <v xml:space="preserve">Origin:Area of residence one year before the Census: Local Authorities in England and Wales; Scotland or Northern Ireland or Outside the UK as one combined area 
Destination: Area of residence on Census day (27 March 2011): 2011 Census merged local authorities in England and Wales
</v>
      </c>
      <c r="D460" s="23" t="str">
        <f>IF(ISNA(VLOOKUP((ROW(D460)-15),'List of tables'!$A$4:$H$2136,6,FALSE))," ",VLOOKUP((ROW(D460)-15),'List of tables'!$A$4:$H$2136,6,FALSE))</f>
        <v>All migrants with ethnic group of Polish (write-in response) aged one or over who lived at a different address the year before the Census</v>
      </c>
      <c r="E460" s="5">
        <f>IF(ISNA(VLOOKUP((ROW(E460)-15),'List of tables'!$A$4:$H$2136,7,FALSE))," ",VLOOKUP((ROW(E460)-15),'List of tables'!$A$4:$H$2136,7,FALSE))</f>
        <v>42388</v>
      </c>
      <c r="F460" s="6" t="s">
        <v>12</v>
      </c>
    </row>
    <row r="461" spans="1:6" ht="15">
      <c r="A461" s="30" t="str">
        <f>IF(ISNA(VLOOKUP((ROW(A461)-15),'List of tables'!$A$4:$H$2136,2,FALSE))," ",VLOOKUP((ROW(A461)-15),'List of tables'!$A$4:$H$2136,2,FALSE))</f>
        <v>CT0553</v>
      </c>
      <c r="B461" s="23" t="str">
        <f>IF(ISNA(VLOOKUP((ROW(B461)-15),'List of tables'!$A$4:$H$2136,3,FALSE))," ",VLOOKUP((ROW(B461)-15),'List of tables'!$A$4:$H$2136,3,FALSE))</f>
        <v>Age by country of birth (born in the UK / born outside the UK) by ethnic group by sex</v>
      </c>
      <c r="C461" s="23" t="str">
        <f>IF(ISNA(VLOOKUP((ROW(C461)-15),'List of tables'!$A$4:$E$2137,5,FALSE))," ",VLOOKUP((ROW(C461)-15),'List of tables'!$A$4:$E$2137,5,FALSE))</f>
        <v>2011 Census merged local authorities in England and Wales</v>
      </c>
      <c r="D461" s="23" t="str">
        <f>IF(ISNA(VLOOKUP((ROW(D461)-15),'List of tables'!$A$4:$H$2136,6,FALSE))," ",VLOOKUP((ROW(D461)-15),'List of tables'!$A$4:$H$2136,6,FALSE))</f>
        <v>All usual residents</v>
      </c>
      <c r="E461" s="5">
        <f>IF(ISNA(VLOOKUP((ROW(E461)-15),'List of tables'!$A$4:$H$2136,7,FALSE))," ",VLOOKUP((ROW(E461)-15),'List of tables'!$A$4:$H$2136,7,FALSE))</f>
        <v>42387</v>
      </c>
      <c r="F461" s="6" t="s">
        <v>12</v>
      </c>
    </row>
    <row r="462" spans="1:6" ht="15">
      <c r="A462" s="30" t="str">
        <f>IF(ISNA(VLOOKUP((ROW(A462)-15),'List of tables'!$A$4:$H$2136,2,FALSE))," ",VLOOKUP((ROW(A462)-15),'List of tables'!$A$4:$H$2136,2,FALSE))</f>
        <v>CT0554</v>
      </c>
      <c r="B462" s="23" t="str">
        <f>IF(ISNA(VLOOKUP((ROW(B462)-15),'List of tables'!$A$4:$H$2136,3,FALSE))," ",VLOOKUP((ROW(B462)-15),'List of tables'!$A$4:$H$2136,3,FALSE))</f>
        <v xml:space="preserve">Accommodation type (excluding caravans or other mobile or temporary structures) by tenure (excluding living rent free) by number of rooms by car or van availability </v>
      </c>
      <c r="C462" s="23" t="str">
        <f>IF(ISNA(VLOOKUP((ROW(C462)-15),'List of tables'!$A$4:$E$2137,5,FALSE))," ",VLOOKUP((ROW(C462)-15),'List of tables'!$A$4:$E$2137,5,FALSE))</f>
        <v xml:space="preserve">LSOAs in Cotswold local authority (South West region) </v>
      </c>
      <c r="D462" s="23" t="str">
        <f>IF(ISNA(VLOOKUP((ROW(D462)-15),'List of tables'!$A$4:$H$2136,6,FALSE))," ",VLOOKUP((ROW(D462)-15),'List of tables'!$A$4:$H$2136,6,FALSE))</f>
        <v>All households (excluding caravans or other mobile or temporary structures)</v>
      </c>
      <c r="E462" s="5">
        <f>IF(ISNA(VLOOKUP((ROW(E462)-15),'List of tables'!$A$4:$H$2136,7,FALSE))," ",VLOOKUP((ROW(E462)-15),'List of tables'!$A$4:$H$2136,7,FALSE))</f>
        <v>42375</v>
      </c>
      <c r="F462" s="6" t="s">
        <v>12</v>
      </c>
    </row>
    <row r="463" spans="1:6" ht="15">
      <c r="A463" s="30" t="str">
        <f>IF(ISNA(VLOOKUP((ROW(A463)-15),'List of tables'!$A$4:$H$2136,2,FALSE))," ",VLOOKUP((ROW(A463)-15),'List of tables'!$A$4:$H$2136,2,FALSE))</f>
        <v>CT0555</v>
      </c>
      <c r="B463" s="23" t="str">
        <f>IF(ISNA(VLOOKUP((ROW(B463)-15),'List of tables'!$A$4:$H$2136,3,FALSE))," ",VLOOKUP((ROW(B463)-15),'List of tables'!$A$4:$H$2136,3,FALSE))</f>
        <v>Occupation (Artists and Other)</v>
      </c>
      <c r="C463" s="23" t="str">
        <f>IF(ISNA(VLOOKUP((ROW(C463)-15),'List of tables'!$A$4:$E$2137,5,FALSE))," ",VLOOKUP((ROW(C463)-15),'List of tables'!$A$4:$E$2137,5,FALSE))</f>
        <v>Postal Districts in England and Wales</v>
      </c>
      <c r="D463" s="23" t="str">
        <f>IF(ISNA(VLOOKUP((ROW(D463)-15),'List of tables'!$A$4:$H$2136,6,FALSE))," ",VLOOKUP((ROW(D463)-15),'List of tables'!$A$4:$H$2136,6,FALSE))</f>
        <v>All usual residents aged 16 or over regardless of their employment status</v>
      </c>
      <c r="E463" s="5">
        <f>IF(ISNA(VLOOKUP((ROW(E463)-15),'List of tables'!$A$4:$H$2136,7,FALSE))," ",VLOOKUP((ROW(E463)-15),'List of tables'!$A$4:$H$2136,7,FALSE))</f>
        <v>42361</v>
      </c>
      <c r="F463" s="6" t="s">
        <v>12</v>
      </c>
    </row>
    <row r="464" spans="1:6" ht="15">
      <c r="A464" s="30" t="str">
        <f>IF(ISNA(VLOOKUP((ROW(A464)-15),'List of tables'!$A$4:$H$2136,2,FALSE))," ",VLOOKUP((ROW(A464)-15),'List of tables'!$A$4:$H$2136,2,FALSE))</f>
        <v>CT0556</v>
      </c>
      <c r="B464" s="23" t="str">
        <f>IF(ISNA(VLOOKUP((ROW(B464)-15),'List of tables'!$A$4:$H$2136,3,FALSE))," ",VLOOKUP((ROW(B464)-15),'List of tables'!$A$4:$H$2136,3,FALSE))</f>
        <v>Accommodation type (excluding caravans or other mobile or temporary structures) by number of bedrooms by age by tenure</v>
      </c>
      <c r="C464" s="23" t="str">
        <f>IF(ISNA(VLOOKUP((ROW(C464)-15),'List of tables'!$A$4:$E$2137,5,FALSE))," ",VLOOKUP((ROW(C464)-15),'List of tables'!$A$4:$E$2137,5,FALSE))</f>
        <v>Postal sectors in England and Wales</v>
      </c>
      <c r="D464" s="23" t="str">
        <f>IF(ISNA(VLOOKUP((ROW(D464)-15),'List of tables'!$A$4:$H$2136,6,FALSE))," ",VLOOKUP((ROW(D464)-15),'List of tables'!$A$4:$H$2136,6,FALSE))</f>
        <v>All usual residents in households (excluding caravans or other mobile or temporary structures)</v>
      </c>
      <c r="E464" s="5">
        <f>IF(ISNA(VLOOKUP((ROW(E464)-15),'List of tables'!$A$4:$H$2136,7,FALSE))," ",VLOOKUP((ROW(E464)-15),'List of tables'!$A$4:$H$2136,7,FALSE))</f>
        <v>42451</v>
      </c>
      <c r="F464" s="6" t="s">
        <v>12</v>
      </c>
    </row>
    <row r="465" spans="1:6" ht="15">
      <c r="A465" s="30" t="str">
        <f>IF(ISNA(VLOOKUP((ROW(A465)-15),'List of tables'!$A$4:$H$2136,2,FALSE))," ",VLOOKUP((ROW(A465)-15),'List of tables'!$A$4:$H$2136,2,FALSE))</f>
        <v>CT0557</v>
      </c>
      <c r="B465" s="23" t="str">
        <f>IF(ISNA(VLOOKUP((ROW(B465)-15),'List of tables'!$A$4:$H$2136,3,FALSE))," ",VLOOKUP((ROW(B465)-15),'List of tables'!$A$4:$H$2136,3,FALSE))</f>
        <v>Religion by proficiency in English by sex by age</v>
      </c>
      <c r="C465" s="23" t="str">
        <f>IF(ISNA(VLOOKUP((ROW(C465)-15),'List of tables'!$A$4:$E$2137,5,FALSE))," ",VLOOKUP((ROW(C465)-15),'List of tables'!$A$4:$E$2137,5,FALSE))</f>
        <v>2011 Census merged local authorities in England</v>
      </c>
      <c r="D465" s="23" t="str">
        <f>IF(ISNA(VLOOKUP((ROW(D465)-15),'List of tables'!$A$4:$H$2136,6,FALSE))," ",VLOOKUP((ROW(D465)-15),'List of tables'!$A$4:$H$2136,6,FALSE))</f>
        <v>All usual residents aged 3 or over</v>
      </c>
      <c r="E465" s="5">
        <f>IF(ISNA(VLOOKUP((ROW(E465)-15),'List of tables'!$A$4:$H$2136,7,FALSE))," ",VLOOKUP((ROW(E465)-15),'List of tables'!$A$4:$H$2136,7,FALSE))</f>
        <v>42376</v>
      </c>
      <c r="F465" s="6" t="s">
        <v>12</v>
      </c>
    </row>
    <row r="466" spans="1:6" ht="15">
      <c r="A466" s="30" t="str">
        <f>IF(ISNA(VLOOKUP((ROW(A466)-15),'List of tables'!$A$4:$H$2136,2,FALSE))," ",VLOOKUP((ROW(A466)-15),'List of tables'!$A$4:$H$2136,2,FALSE))</f>
        <v>CT0558</v>
      </c>
      <c r="B466" s="23" t="str">
        <f>IF(ISNA(VLOOKUP((ROW(B466)-15),'List of tables'!$A$4:$H$2136,3,FALSE))," ",VLOOKUP((ROW(B466)-15),'List of tables'!$A$4:$H$2136,3,FALSE))</f>
        <v>Ethnic group by proficiency in English by sex by age</v>
      </c>
      <c r="C466" s="23" t="str">
        <f>IF(ISNA(VLOOKUP((ROW(C466)-15),'List of tables'!$A$4:$E$2137,5,FALSE))," ",VLOOKUP((ROW(C466)-15),'List of tables'!$A$4:$E$2137,5,FALSE))</f>
        <v>2011 Census merged local authorities in England</v>
      </c>
      <c r="D466" s="23" t="str">
        <f>IF(ISNA(VLOOKUP((ROW(D466)-15),'List of tables'!$A$4:$H$2136,6,FALSE))," ",VLOOKUP((ROW(D466)-15),'List of tables'!$A$4:$H$2136,6,FALSE))</f>
        <v>All usual residents aged 3 or over</v>
      </c>
      <c r="E466" s="5">
        <f>IF(ISNA(VLOOKUP((ROW(E466)-15),'List of tables'!$A$4:$H$2136,7,FALSE))," ",VLOOKUP((ROW(E466)-15),'List of tables'!$A$4:$H$2136,7,FALSE))</f>
        <v>42376</v>
      </c>
      <c r="F466" s="6" t="s">
        <v>12</v>
      </c>
    </row>
    <row r="467" spans="1:6" ht="15">
      <c r="A467" s="30" t="str">
        <f>IF(ISNA(VLOOKUP((ROW(A467)-15),'List of tables'!$A$4:$H$2136,2,FALSE))," ",VLOOKUP((ROW(A467)-15),'List of tables'!$A$4:$H$2136,2,FALSE))</f>
        <v>CT0559</v>
      </c>
      <c r="B467" s="23" t="str">
        <f>IF(ISNA(VLOOKUP((ROW(B467)-15),'List of tables'!$A$4:$H$2136,3,FALSE))," ",VLOOKUP((ROW(B467)-15),'List of tables'!$A$4:$H$2136,3,FALSE))</f>
        <v>Sex by ethnic group</v>
      </c>
      <c r="C467" s="23" t="str">
        <f>IF(ISNA(VLOOKUP((ROW(C467)-15),'List of tables'!$A$4:$E$2137,5,FALSE))," ",VLOOKUP((ROW(C467)-15),'List of tables'!$A$4:$E$2137,5,FALSE))</f>
        <v>England and Wales, Regions, Output Areas</v>
      </c>
      <c r="D467" s="23" t="str">
        <f>IF(ISNA(VLOOKUP((ROW(D467)-15),'List of tables'!$A$4:$H$2136,6,FALSE))," ",VLOOKUP((ROW(D467)-15),'List of tables'!$A$4:$H$2136,6,FALSE))</f>
        <v>All usual residents</v>
      </c>
      <c r="E467" s="5">
        <f>IF(ISNA(VLOOKUP((ROW(E467)-15),'List of tables'!$A$4:$H$2136,7,FALSE))," ",VLOOKUP((ROW(E467)-15),'List of tables'!$A$4:$H$2136,7,FALSE))</f>
        <v>42452</v>
      </c>
      <c r="F467" s="6" t="s">
        <v>12</v>
      </c>
    </row>
    <row r="468" spans="1:6" ht="15">
      <c r="A468" s="30" t="str">
        <f>IF(ISNA(VLOOKUP((ROW(A468)-15),'List of tables'!$A$4:$H$2136,2,FALSE))," ",VLOOKUP((ROW(A468)-15),'List of tables'!$A$4:$H$2136,2,FALSE))</f>
        <v>CT0561</v>
      </c>
      <c r="B468" s="23" t="str">
        <f>IF(ISNA(VLOOKUP((ROW(B468)-15),'List of tables'!$A$4:$H$2136,3,FALSE))," ",VLOOKUP((ROW(B468)-15),'List of tables'!$A$4:$H$2136,3,FALSE))</f>
        <v>Age by sex by country of birth (bespoke list)</v>
      </c>
      <c r="C468" s="23" t="str">
        <f>IF(ISNA(VLOOKUP((ROW(C468)-15),'List of tables'!$A$4:$E$2137,5,FALSE))," ",VLOOKUP((ROW(C468)-15),'List of tables'!$A$4:$E$2137,5,FALSE))</f>
        <v>National to regions and the London Boroughs (2011 merged LAs)</v>
      </c>
      <c r="D468" s="23" t="str">
        <f>IF(ISNA(VLOOKUP((ROW(D468)-15),'List of tables'!$A$4:$H$2136,6,FALSE))," ",VLOOKUP((ROW(D468)-15),'List of tables'!$A$4:$H$2136,6,FALSE))</f>
        <v>All usual residents</v>
      </c>
      <c r="E468" s="5">
        <f>IF(ISNA(VLOOKUP((ROW(E468)-15),'List of tables'!$A$4:$H$2136,7,FALSE))," ",VLOOKUP((ROW(E468)-15),'List of tables'!$A$4:$H$2136,7,FALSE))</f>
        <v>42405</v>
      </c>
      <c r="F468" s="6" t="s">
        <v>12</v>
      </c>
    </row>
    <row r="469" spans="1:6" ht="15">
      <c r="A469" s="30" t="str">
        <f>IF(ISNA(VLOOKUP((ROW(A469)-15),'List of tables'!$A$4:$H$2136,2,FALSE))," ",VLOOKUP((ROW(A469)-15),'List of tables'!$A$4:$H$2136,2,FALSE))</f>
        <v>CT0562</v>
      </c>
      <c r="B469" s="23" t="str">
        <f>IF(ISNA(VLOOKUP((ROW(B469)-15),'List of tables'!$A$4:$H$2136,3,FALSE))," ",VLOOKUP((ROW(B469)-15),'List of tables'!$A$4:$H$2136,3,FALSE))</f>
        <v>Age by year of arrival in the UK by sex by country of birth (bespoke list)</v>
      </c>
      <c r="C469" s="23" t="str">
        <f>IF(ISNA(VLOOKUP((ROW(C469)-15),'List of tables'!$A$4:$E$2137,5,FALSE))," ",VLOOKUP((ROW(C469)-15),'List of tables'!$A$4:$E$2137,5,FALSE))</f>
        <v>National to regions and the London Boroughs (2011 merged LAs)</v>
      </c>
      <c r="D469" s="23" t="str">
        <f>IF(ISNA(VLOOKUP((ROW(D469)-15),'List of tables'!$A$4:$H$2136,6,FALSE))," ",VLOOKUP((ROW(D469)-15),'List of tables'!$A$4:$H$2136,6,FALSE))</f>
        <v>All usual residents</v>
      </c>
      <c r="E469" s="5">
        <f>IF(ISNA(VLOOKUP((ROW(E469)-15),'List of tables'!$A$4:$H$2136,7,FALSE))," ",VLOOKUP((ROW(E469)-15),'List of tables'!$A$4:$H$2136,7,FALSE))</f>
        <v>42405</v>
      </c>
      <c r="F469" s="6" t="s">
        <v>12</v>
      </c>
    </row>
    <row r="470" spans="1:6" ht="15">
      <c r="A470" s="30" t="str">
        <f>IF(ISNA(VLOOKUP((ROW(A470)-15),'List of tables'!$A$4:$H$2136,2,FALSE))," ",VLOOKUP((ROW(A470)-15),'List of tables'!$A$4:$H$2136,2,FALSE))</f>
        <v>CT0563</v>
      </c>
      <c r="B470" s="23" t="str">
        <f>IF(ISNA(VLOOKUP((ROW(B470)-15),'List of tables'!$A$4:$H$2136,3,FALSE))," ",VLOOKUP((ROW(B470)-15),'List of tables'!$A$4:$H$2136,3,FALSE))</f>
        <v xml:space="preserve">Age by general health by sex by country of birth (bespoke list) </v>
      </c>
      <c r="C470" s="23" t="str">
        <f>IF(ISNA(VLOOKUP((ROW(C470)-15),'List of tables'!$A$4:$E$2137,5,FALSE))," ",VLOOKUP((ROW(C470)-15),'List of tables'!$A$4:$E$2137,5,FALSE))</f>
        <v>National to regions and the London Boroughs (2011 merged LAs)</v>
      </c>
      <c r="D470" s="23" t="str">
        <f>IF(ISNA(VLOOKUP((ROW(D470)-15),'List of tables'!$A$4:$H$2136,6,FALSE))," ",VLOOKUP((ROW(D470)-15),'List of tables'!$A$4:$H$2136,6,FALSE))</f>
        <v>All usual residents</v>
      </c>
      <c r="E470" s="5">
        <f>IF(ISNA(VLOOKUP((ROW(E470)-15),'List of tables'!$A$4:$H$2136,7,FALSE))," ",VLOOKUP((ROW(E470)-15),'List of tables'!$A$4:$H$2136,7,FALSE))</f>
        <v>42405</v>
      </c>
      <c r="F470" s="6" t="s">
        <v>12</v>
      </c>
    </row>
    <row r="471" spans="1:6" ht="15">
      <c r="A471" s="30" t="str">
        <f>IF(ISNA(VLOOKUP((ROW(A471)-15),'List of tables'!$A$4:$H$2136,2,FALSE))," ",VLOOKUP((ROW(A471)-15),'List of tables'!$A$4:$H$2136,2,FALSE))</f>
        <v>CT0564</v>
      </c>
      <c r="B471" s="23" t="str">
        <f>IF(ISNA(VLOOKUP((ROW(B471)-15),'List of tables'!$A$4:$H$2136,3,FALSE))," ",VLOOKUP((ROW(B471)-15),'List of tables'!$A$4:$H$2136,3,FALSE))</f>
        <v>Age by long-term health or disability by sex by country of birth (bespoke list)</v>
      </c>
      <c r="C471" s="23" t="str">
        <f>IF(ISNA(VLOOKUP((ROW(C471)-15),'List of tables'!$A$4:$E$2137,5,FALSE))," ",VLOOKUP((ROW(C471)-15),'List of tables'!$A$4:$E$2137,5,FALSE))</f>
        <v>National to regions and the London Boroughs (2011 merged LAs)</v>
      </c>
      <c r="D471" s="23" t="str">
        <f>IF(ISNA(VLOOKUP((ROW(D471)-15),'List of tables'!$A$4:$H$2136,6,FALSE))," ",VLOOKUP((ROW(D471)-15),'List of tables'!$A$4:$H$2136,6,FALSE))</f>
        <v>All usual residents</v>
      </c>
      <c r="E471" s="5">
        <f>IF(ISNA(VLOOKUP((ROW(E471)-15),'List of tables'!$A$4:$H$2136,7,FALSE))," ",VLOOKUP((ROW(E471)-15),'List of tables'!$A$4:$H$2136,7,FALSE))</f>
        <v>42405</v>
      </c>
      <c r="F471" s="6" t="s">
        <v>12</v>
      </c>
    </row>
    <row r="472" spans="1:6" ht="15">
      <c r="A472" s="30" t="str">
        <f>IF(ISNA(VLOOKUP((ROW(A472)-15),'List of tables'!$A$4:$H$2136,2,FALSE))," ",VLOOKUP((ROW(A472)-15),'List of tables'!$A$4:$H$2136,2,FALSE))</f>
        <v>CT0565</v>
      </c>
      <c r="B472" s="23" t="str">
        <f>IF(ISNA(VLOOKUP((ROW(B472)-15),'List of tables'!$A$4:$H$2136,3,FALSE))," ",VLOOKUP((ROW(B472)-15),'List of tables'!$A$4:$H$2136,3,FALSE))</f>
        <v xml:space="preserve">Age by tenure by sex by country of birth (bespoke list) </v>
      </c>
      <c r="C472" s="23" t="str">
        <f>IF(ISNA(VLOOKUP((ROW(C472)-15),'List of tables'!$A$4:$E$2137,5,FALSE))," ",VLOOKUP((ROW(C472)-15),'List of tables'!$A$4:$E$2137,5,FALSE))</f>
        <v>National to regions and the London Boroughs (2011 merged LAs)</v>
      </c>
      <c r="D472" s="23" t="str">
        <f>IF(ISNA(VLOOKUP((ROW(D472)-15),'List of tables'!$A$4:$H$2136,6,FALSE))," ",VLOOKUP((ROW(D472)-15),'List of tables'!$A$4:$H$2136,6,FALSE))</f>
        <v>All usual residents in households</v>
      </c>
      <c r="E472" s="5">
        <f>IF(ISNA(VLOOKUP((ROW(E472)-15),'List of tables'!$A$4:$H$2136,7,FALSE))," ",VLOOKUP((ROW(E472)-15),'List of tables'!$A$4:$H$2136,7,FALSE))</f>
        <v>42405</v>
      </c>
      <c r="F472" s="6" t="s">
        <v>12</v>
      </c>
    </row>
    <row r="473" spans="1:6" ht="15">
      <c r="A473" s="30" t="str">
        <f>IF(ISNA(VLOOKUP((ROW(A473)-15),'List of tables'!$A$4:$H$2136,2,FALSE))," ",VLOOKUP((ROW(A473)-15),'List of tables'!$A$4:$H$2136,2,FALSE))</f>
        <v>CT0566</v>
      </c>
      <c r="B473" s="23" t="str">
        <f>IF(ISNA(VLOOKUP((ROW(B473)-15),'List of tables'!$A$4:$H$2136,3,FALSE))," ",VLOOKUP((ROW(B473)-15),'List of tables'!$A$4:$H$2136,3,FALSE))</f>
        <v xml:space="preserve">Age by economic activity by sex by country of birth (bespoke list) </v>
      </c>
      <c r="C473" s="23" t="str">
        <f>IF(ISNA(VLOOKUP((ROW(C473)-15),'List of tables'!$A$4:$E$2137,5,FALSE))," ",VLOOKUP((ROW(C473)-15),'List of tables'!$A$4:$E$2137,5,FALSE))</f>
        <v>National to regions and the London Boroughs (2011 merged LAs)</v>
      </c>
      <c r="D473" s="23" t="str">
        <f>IF(ISNA(VLOOKUP((ROW(D473)-15),'List of tables'!$A$4:$H$2136,6,FALSE))," ",VLOOKUP((ROW(D473)-15),'List of tables'!$A$4:$H$2136,6,FALSE))</f>
        <v>All usual residents aged 16 to 64</v>
      </c>
      <c r="E473" s="5">
        <f>IF(ISNA(VLOOKUP((ROW(E473)-15),'List of tables'!$A$4:$H$2136,7,FALSE))," ",VLOOKUP((ROW(E473)-15),'List of tables'!$A$4:$H$2136,7,FALSE))</f>
        <v>42405</v>
      </c>
      <c r="F473" s="6" t="s">
        <v>12</v>
      </c>
    </row>
    <row r="474" spans="1:6" ht="15">
      <c r="A474" s="30" t="str">
        <f>IF(ISNA(VLOOKUP((ROW(A474)-15),'List of tables'!$A$4:$H$2136,2,FALSE))," ",VLOOKUP((ROW(A474)-15),'List of tables'!$A$4:$H$2136,2,FALSE))</f>
        <v>CT0567</v>
      </c>
      <c r="B474" s="23" t="str">
        <f>IF(ISNA(VLOOKUP((ROW(B474)-15),'List of tables'!$A$4:$H$2136,3,FALSE))," ",VLOOKUP((ROW(B474)-15),'List of tables'!$A$4:$H$2136,3,FALSE))</f>
        <v>Sex by age (SYOA) by Approximated Social Grade</v>
      </c>
      <c r="C474" s="23" t="str">
        <f>IF(ISNA(VLOOKUP((ROW(C474)-15),'List of tables'!$A$4:$E$2137,5,FALSE))," ",VLOOKUP((ROW(C474)-15),'List of tables'!$A$4:$E$2137,5,FALSE))</f>
        <v>National to country</v>
      </c>
      <c r="D474" s="23" t="str">
        <f>IF(ISNA(VLOOKUP((ROW(D474)-15),'List of tables'!$A$4:$H$2136,6,FALSE))," ",VLOOKUP((ROW(D474)-15),'List of tables'!$A$4:$H$2136,6,FALSE))</f>
        <v>All usual residents aged 16 to 64 in households</v>
      </c>
      <c r="E474" s="5">
        <f>IF(ISNA(VLOOKUP((ROW(E474)-15),'List of tables'!$A$4:$H$2136,7,FALSE))," ",VLOOKUP((ROW(E474)-15),'List of tables'!$A$4:$H$2136,7,FALSE))</f>
        <v>42405</v>
      </c>
      <c r="F474" s="6" t="s">
        <v>12</v>
      </c>
    </row>
    <row r="475" spans="1:6" ht="15">
      <c r="A475" s="30" t="str">
        <f>IF(ISNA(VLOOKUP((ROW(A475)-15),'List of tables'!$A$4:$H$2136,2,FALSE))," ",VLOOKUP((ROW(A475)-15),'List of tables'!$A$4:$H$2136,2,FALSE))</f>
        <v>CT0568</v>
      </c>
      <c r="B475" s="23" t="str">
        <f>IF(ISNA(VLOOKUP((ROW(B475)-15),'List of tables'!$A$4:$H$2136,3,FALSE))," ",VLOOKUP((ROW(B475)-15),'List of tables'!$A$4:$H$2136,3,FALSE))</f>
        <v>Ethnic Identity (write-in response): Sikh</v>
      </c>
      <c r="C475" s="23" t="str">
        <f>IF(ISNA(VLOOKUP((ROW(C475)-15),'List of tables'!$A$4:$E$2137,5,FALSE))," ",VLOOKUP((ROW(C475)-15),'List of tables'!$A$4:$E$2137,5,FALSE))</f>
        <v>England and Wales</v>
      </c>
      <c r="D475" s="23" t="str">
        <f>IF(ISNA(VLOOKUP((ROW(D475)-15),'List of tables'!$A$4:$H$2136,6,FALSE))," ",VLOOKUP((ROW(D475)-15),'List of tables'!$A$4:$H$2136,6,FALSE))</f>
        <v>All usual residents with Sikh ethnic identity (write -in response)</v>
      </c>
      <c r="E475" s="5" t="str">
        <f>IF(ISNA(VLOOKUP((ROW(E475)-15),'List of tables'!$A$4:$H$2136,7,FALSE))," ",VLOOKUP((ROW(E475)-15),'List of tables'!$A$4:$H$2136,7,FALSE))</f>
        <v>n/a</v>
      </c>
      <c r="F475" s="6" t="s">
        <v>12</v>
      </c>
    </row>
    <row r="476" spans="1:6" ht="15">
      <c r="A476" s="30" t="str">
        <f>IF(ISNA(VLOOKUP((ROW(A476)-15),'List of tables'!$A$4:$H$2136,2,FALSE))," ",VLOOKUP((ROW(A476)-15),'List of tables'!$A$4:$H$2136,2,FALSE))</f>
        <v>CT0569</v>
      </c>
      <c r="B476" s="23" t="str">
        <f>IF(ISNA(VLOOKUP((ROW(B476)-15),'List of tables'!$A$4:$H$2136,3,FALSE))," ",VLOOKUP((ROW(B476)-15),'List of tables'!$A$4:$H$2136,3,FALSE))</f>
        <v>Sex by age by general health</v>
      </c>
      <c r="C476" s="23" t="str">
        <f>IF(ISNA(VLOOKUP((ROW(C476)-15),'List of tables'!$A$4:$E$2137,5,FALSE))," ",VLOOKUP((ROW(C476)-15),'List of tables'!$A$4:$E$2137,5,FALSE))</f>
        <v>2011 Deciles IMD2015 from LSOAs in England</v>
      </c>
      <c r="D476" s="23" t="str">
        <f>IF(ISNA(VLOOKUP((ROW(D476)-15),'List of tables'!$A$4:$H$2136,6,FALSE))," ",VLOOKUP((ROW(D476)-15),'List of tables'!$A$4:$H$2136,6,FALSE))</f>
        <v>All usual residents</v>
      </c>
      <c r="E476" s="5">
        <f>IF(ISNA(VLOOKUP((ROW(E476)-15),'List of tables'!$A$4:$H$2136,7,FALSE))," ",VLOOKUP((ROW(E476)-15),'List of tables'!$A$4:$H$2136,7,FALSE))</f>
        <v>0</v>
      </c>
      <c r="F476" s="6" t="s">
        <v>12</v>
      </c>
    </row>
    <row r="477" spans="1:6" ht="15">
      <c r="A477" s="30" t="str">
        <f>IF(ISNA(VLOOKUP((ROW(A477)-15),'List of tables'!$A$4:$H$2136,2,FALSE))," ",VLOOKUP((ROW(A477)-15),'List of tables'!$A$4:$H$2136,2,FALSE))</f>
        <v>CT0570</v>
      </c>
      <c r="B477" s="23" t="str">
        <f>IF(ISNA(VLOOKUP((ROW(B477)-15),'List of tables'!$A$4:$H$2136,3,FALSE))," ",VLOOKUP((ROW(B477)-15),'List of tables'!$A$4:$H$2136,3,FALSE))</f>
        <v>Sex by age by 2004 Index of Multiple Deprivation (IMD2004) by ethnic group</v>
      </c>
      <c r="C477" s="23" t="str">
        <f>IF(ISNA(VLOOKUP((ROW(C477)-15),'List of tables'!$A$4:$E$2137,5,FALSE))," ",VLOOKUP((ROW(C477)-15),'List of tables'!$A$4:$E$2137,5,FALSE))</f>
        <v>IMD2004 deciles based on 2011 LSOAs in England</v>
      </c>
      <c r="D477" s="23" t="str">
        <f>IF(ISNA(VLOOKUP((ROW(D477)-15),'List of tables'!$A$4:$H$2136,6,FALSE))," ",VLOOKUP((ROW(D477)-15),'List of tables'!$A$4:$H$2136,6,FALSE))</f>
        <v>All usual residents</v>
      </c>
      <c r="E477" s="5">
        <f>IF(ISNA(VLOOKUP((ROW(E477)-15),'List of tables'!$A$4:$H$2136,7,FALSE))," ",VLOOKUP((ROW(E477)-15),'List of tables'!$A$4:$H$2136,7,FALSE))</f>
        <v>42418</v>
      </c>
      <c r="F477" s="6" t="s">
        <v>12</v>
      </c>
    </row>
    <row r="478" spans="1:6" ht="15">
      <c r="A478" s="30" t="str">
        <f>IF(ISNA(VLOOKUP((ROW(A478)-15),'List of tables'!$A$4:$H$2136,2,FALSE))," ",VLOOKUP((ROW(A478)-15),'List of tables'!$A$4:$H$2136,2,FALSE))</f>
        <v>CT0571</v>
      </c>
      <c r="B478" s="23" t="str">
        <f>IF(ISNA(VLOOKUP((ROW(B478)-15),'List of tables'!$A$4:$H$2136,3,FALSE))," ",VLOOKUP((ROW(B478)-15),'List of tables'!$A$4:$H$2136,3,FALSE))</f>
        <v>Age by highest level of qualification by economic activity by tenure</v>
      </c>
      <c r="C478" s="23" t="str">
        <f>IF(ISNA(VLOOKUP((ROW(C478)-15),'List of tables'!$A$4:$E$2137,5,FALSE))," ",VLOOKUP((ROW(C478)-15),'List of tables'!$A$4:$E$2137,5,FALSE))</f>
        <v>2011 Census merged local authorities in England</v>
      </c>
      <c r="D478" s="23" t="str">
        <f>IF(ISNA(VLOOKUP((ROW(D478)-15),'List of tables'!$A$4:$H$2136,6,FALSE))," ",VLOOKUP((ROW(D478)-15),'List of tables'!$A$4:$H$2136,6,FALSE))</f>
        <v>All usual residents aged 16 to 64 in households</v>
      </c>
      <c r="E478" s="5">
        <f>IF(ISNA(VLOOKUP((ROW(E478)-15),'List of tables'!$A$4:$H$2136,7,FALSE))," ",VLOOKUP((ROW(E478)-15),'List of tables'!$A$4:$H$2136,7,FALSE))</f>
        <v>42451</v>
      </c>
      <c r="F478" s="6" t="s">
        <v>12</v>
      </c>
    </row>
    <row r="479" spans="1:6" ht="15">
      <c r="A479" s="30" t="str">
        <f>IF(ISNA(VLOOKUP((ROW(A479)-15),'List of tables'!$A$4:$H$2136,2,FALSE))," ",VLOOKUP((ROW(A479)-15),'List of tables'!$A$4:$H$2136,2,FALSE))</f>
        <v>CT0572</v>
      </c>
      <c r="B479" s="23" t="str">
        <f>IF(ISNA(VLOOKUP((ROW(B479)-15),'List of tables'!$A$4:$H$2136,3,FALSE))," ",VLOOKUP((ROW(B479)-15),'List of tables'!$A$4:$H$2136,3,FALSE))</f>
        <v>Origin Destination Migration: Age by ethnic group by sex</v>
      </c>
      <c r="C479" s="23" t="str">
        <f>IF(ISNA(VLOOKUP((ROW(C479)-15),'List of tables'!$A$4:$E$2137,5,FALSE))," ",VLOOKUP((ROW(C479)-15),'List of tables'!$A$4:$E$2137,5,FALSE))</f>
        <v>Origin: Area of residence one year before the Census: Regions in England and Wales; Rest of UK as one combined area
Destination: Area of residence on Census day (27 March 2011): Local authorities in England and Wales</v>
      </c>
      <c r="D479" s="23" t="str">
        <f>IF(ISNA(VLOOKUP((ROW(D479)-15),'List of tables'!$A$4:$H$2136,6,FALSE))," ",VLOOKUP((ROW(D479)-15),'List of tables'!$A$4:$H$2136,6,FALSE))</f>
        <v>All migrants (usual residents) aged one or over who lived in a different local authority within the UK the year before the Census</v>
      </c>
      <c r="E479" s="5">
        <f>IF(ISNA(VLOOKUP((ROW(E479)-15),'List of tables'!$A$4:$H$2136,7,FALSE))," ",VLOOKUP((ROW(E479)-15),'List of tables'!$A$4:$H$2136,7,FALSE))</f>
        <v>42471</v>
      </c>
      <c r="F479" s="6" t="s">
        <v>12</v>
      </c>
    </row>
    <row r="480" spans="1:6" ht="15">
      <c r="A480" s="30" t="str">
        <f>IF(ISNA(VLOOKUP((ROW(A480)-15),'List of tables'!$A$4:$H$2136,2,FALSE))," ",VLOOKUP((ROW(A480)-15),'List of tables'!$A$4:$H$2136,2,FALSE))</f>
        <v>CT0573</v>
      </c>
      <c r="B480" s="23" t="str">
        <f>IF(ISNA(VLOOKUP((ROW(B480)-15),'List of tables'!$A$4:$H$2136,3,FALSE))," ",VLOOKUP((ROW(B480)-15),'List of tables'!$A$4:$H$2136,3,FALSE))</f>
        <v>Origin Destination Migration: Age by ethnic group by sex</v>
      </c>
      <c r="C480" s="23" t="str">
        <f>IF(ISNA(VLOOKUP((ROW(C480)-15),'List of tables'!$A$4:$E$2137,5,FALSE))," ",VLOOKUP((ROW(C480)-15),'List of tables'!$A$4:$E$2137,5,FALSE))</f>
        <v xml:space="preserve">Origin: Area of residence one year before the Census: local authorities in England and Wales;  Rest of UK as one combined area
Destination: Area of residence on Census day (27 March 2011): Regions in England and Wales </v>
      </c>
      <c r="D480" s="23" t="str">
        <f>IF(ISNA(VLOOKUP((ROW(D480)-15),'List of tables'!$A$4:$H$2136,6,FALSE))," ",VLOOKUP((ROW(D480)-15),'List of tables'!$A$4:$H$2136,6,FALSE))</f>
        <v>All migrants (usual residents) aged one or over who lived in a different local authority within the UK the year before the Census</v>
      </c>
      <c r="E480" s="5">
        <f>IF(ISNA(VLOOKUP((ROW(E480)-15),'List of tables'!$A$4:$H$2136,7,FALSE))," ",VLOOKUP((ROW(E480)-15),'List of tables'!$A$4:$H$2136,7,FALSE))</f>
        <v>42471</v>
      </c>
      <c r="F480" s="6" t="s">
        <v>12</v>
      </c>
    </row>
    <row r="481" spans="1:6" ht="15">
      <c r="A481" s="30" t="str">
        <f>IF(ISNA(VLOOKUP((ROW(A481)-15),'List of tables'!$A$4:$H$2136,2,FALSE))," ",VLOOKUP((ROW(A481)-15),'List of tables'!$A$4:$H$2136,2,FALSE))</f>
        <v>CT0574</v>
      </c>
      <c r="B481" s="23" t="str">
        <f>IF(ISNA(VLOOKUP((ROW(B481)-15),'List of tables'!$A$4:$H$2136,3,FALSE))," ",VLOOKUP((ROW(B481)-15),'List of tables'!$A$4:$H$2136,3,FALSE))</f>
        <v>Economic activity by religion by ethnic group by sex</v>
      </c>
      <c r="C481" s="23" t="str">
        <f>IF(ISNA(VLOOKUP((ROW(C481)-15),'List of tables'!$A$4:$E$2137,5,FALSE))," ",VLOOKUP((ROW(C481)-15),'List of tables'!$A$4:$E$2137,5,FALSE))</f>
        <v>2011 Census merged local authorities in England and Wales</v>
      </c>
      <c r="D481" s="23" t="str">
        <f>IF(ISNA(VLOOKUP((ROW(D481)-15),'List of tables'!$A$4:$H$2136,6,FALSE))," ",VLOOKUP((ROW(D481)-15),'List of tables'!$A$4:$H$2136,6,FALSE))</f>
        <v>All usual residents aged 16 or over</v>
      </c>
      <c r="E481" s="5">
        <f>IF(ISNA(VLOOKUP((ROW(E481)-15),'List of tables'!$A$4:$H$2136,7,FALSE))," ",VLOOKUP((ROW(E481)-15),'List of tables'!$A$4:$H$2136,7,FALSE))</f>
        <v>42507</v>
      </c>
      <c r="F481" s="6" t="s">
        <v>12</v>
      </c>
    </row>
    <row r="482" spans="1:6" ht="15">
      <c r="A482" s="30" t="str">
        <f>IF(ISNA(VLOOKUP((ROW(A482)-15),'List of tables'!$A$4:$H$2136,2,FALSE))," ",VLOOKUP((ROW(A482)-15),'List of tables'!$A$4:$H$2136,2,FALSE))</f>
        <v>CT0575</v>
      </c>
      <c r="B482" s="23" t="str">
        <f>IF(ISNA(VLOOKUP((ROW(B482)-15),'List of tables'!$A$4:$H$2136,3,FALSE))," ",VLOOKUP((ROW(B482)-15),'List of tables'!$A$4:$H$2136,3,FALSE))</f>
        <v>Ethnic group (write-in response) by religion</v>
      </c>
      <c r="C482" s="23" t="str">
        <f>IF(ISNA(VLOOKUP((ROW(C482)-15),'List of tables'!$A$4:$E$2137,5,FALSE))," ",VLOOKUP((ROW(C482)-15),'List of tables'!$A$4:$E$2137,5,FALSE))</f>
        <v>England</v>
      </c>
      <c r="D482" s="23" t="str">
        <f>IF(ISNA(VLOOKUP((ROW(D482)-15),'List of tables'!$A$4:$H$2136,6,FALSE))," ",VLOOKUP((ROW(D482)-15),'List of tables'!$A$4:$H$2136,6,FALSE))</f>
        <v>All usual residents</v>
      </c>
      <c r="E482" s="5">
        <f>IF(ISNA(VLOOKUP((ROW(E482)-15),'List of tables'!$A$4:$H$2136,7,FALSE))," ",VLOOKUP((ROW(E482)-15),'List of tables'!$A$4:$H$2136,7,FALSE))</f>
        <v>42459</v>
      </c>
      <c r="F482" s="6" t="s">
        <v>12</v>
      </c>
    </row>
    <row r="483" spans="1:6" ht="15">
      <c r="A483" s="30" t="str">
        <f>IF(ISNA(VLOOKUP((ROW(A483)-15),'List of tables'!$A$4:$H$2136,2,FALSE))," ",VLOOKUP((ROW(A483)-15),'List of tables'!$A$4:$H$2136,2,FALSE))</f>
        <v>CT0576</v>
      </c>
      <c r="B483" s="23" t="str">
        <f>IF(ISNA(VLOOKUP((ROW(B483)-15),'List of tables'!$A$4:$H$2136,3,FALSE))," ",VLOOKUP((ROW(B483)-15),'List of tables'!$A$4:$H$2136,3,FALSE))</f>
        <v>Sex by age by general health</v>
      </c>
      <c r="C483" s="23" t="str">
        <f>IF(ISNA(VLOOKUP((ROW(C483)-15),'List of tables'!$A$4:$E$2137,5,FALSE))," ",VLOOKUP((ROW(C483)-15),'List of tables'!$A$4:$E$2137,5,FALSE))</f>
        <v>2011 Deciles IMD2015 from LSOAs in England</v>
      </c>
      <c r="D483" s="23" t="str">
        <f>IF(ISNA(VLOOKUP((ROW(D483)-15),'List of tables'!$A$4:$H$2136,6,FALSE))," ",VLOOKUP((ROW(D483)-15),'List of tables'!$A$4:$H$2136,6,FALSE))</f>
        <v>All usual residents</v>
      </c>
      <c r="E483" s="5">
        <f>IF(ISNA(VLOOKUP((ROW(E483)-15),'List of tables'!$A$4:$H$2136,7,FALSE))," ",VLOOKUP((ROW(E483)-15),'List of tables'!$A$4:$H$2136,7,FALSE))</f>
        <v>0</v>
      </c>
      <c r="F483" s="6" t="s">
        <v>12</v>
      </c>
    </row>
    <row r="484" spans="1:6" ht="15">
      <c r="A484" s="30" t="str">
        <f>IF(ISNA(VLOOKUP((ROW(A484)-15),'List of tables'!$A$4:$H$2136,2,FALSE))," ",VLOOKUP((ROW(A484)-15),'List of tables'!$A$4:$H$2136,2,FALSE))</f>
        <v>CT0577</v>
      </c>
      <c r="B484" s="23" t="str">
        <f>IF(ISNA(VLOOKUP((ROW(B484)-15),'List of tables'!$A$4:$H$2136,3,FALSE))," ",VLOOKUP((ROW(B484)-15),'List of tables'!$A$4:$H$2136,3,FALSE))</f>
        <v>Religion (of male usual residents) by number of dependent children in family by religion of spouse (male or female) by religion of youngest dependent child in family</v>
      </c>
      <c r="C484" s="23" t="str">
        <f>IF(ISNA(VLOOKUP((ROW(C484)-15),'List of tables'!$A$4:$E$2137,5,FALSE))," ",VLOOKUP((ROW(C484)-15),'List of tables'!$A$4:$E$2137,5,FALSE))</f>
        <v>England and Wales</v>
      </c>
      <c r="D484" s="23" t="str">
        <f>IF(ISNA(VLOOKUP((ROW(D484)-15),'List of tables'!$A$4:$H$2136,6,FALSE))," ",VLOOKUP((ROW(D484)-15),'List of tables'!$A$4:$H$2136,6,FALSE))</f>
        <v>All male usual residents in households aged 16 or over: Living in a couple: Married or in a registered same-sex civil partnership; with dependent children</v>
      </c>
      <c r="E484" s="5">
        <f>IF(ISNA(VLOOKUP((ROW(E484)-15),'List of tables'!$A$4:$H$2136,7,FALSE))," ",VLOOKUP((ROW(E484)-15),'List of tables'!$A$4:$H$2136,7,FALSE))</f>
        <v>42510</v>
      </c>
      <c r="F484" s="6" t="s">
        <v>12</v>
      </c>
    </row>
    <row r="485" spans="1:6" ht="15">
      <c r="A485" s="30" t="str">
        <f>IF(ISNA(VLOOKUP((ROW(A485)-15),'List of tables'!$A$4:$H$2136,2,FALSE))," ",VLOOKUP((ROW(A485)-15),'List of tables'!$A$4:$H$2136,2,FALSE))</f>
        <v>CT0578</v>
      </c>
      <c r="B485" s="23" t="str">
        <f>IF(ISNA(VLOOKUP((ROW(B485)-15),'List of tables'!$A$4:$H$2136,3,FALSE))," ",VLOOKUP((ROW(B485)-15),'List of tables'!$A$4:$H$2136,3,FALSE))</f>
        <v>Religion (of female usual residents) by number of dependent children in family by religion of spouse (male or female) by religion of youngest dependent child in family</v>
      </c>
      <c r="C485" s="23" t="str">
        <f>IF(ISNA(VLOOKUP((ROW(C485)-15),'List of tables'!$A$4:$E$2137,5,FALSE))," ",VLOOKUP((ROW(C485)-15),'List of tables'!$A$4:$E$2137,5,FALSE))</f>
        <v>England and Wales</v>
      </c>
      <c r="D485" s="23" t="str">
        <f>IF(ISNA(VLOOKUP((ROW(D485)-15),'List of tables'!$A$4:$H$2136,6,FALSE))," ",VLOOKUP((ROW(D485)-15),'List of tables'!$A$4:$H$2136,6,FALSE))</f>
        <v>All female usual residents in households aged 16 or over: Living in a couple: Married or in a registered same-sex civil partnership; with dependent children</v>
      </c>
      <c r="E485" s="5">
        <f>IF(ISNA(VLOOKUP((ROW(E485)-15),'List of tables'!$A$4:$H$2136,7,FALSE))," ",VLOOKUP((ROW(E485)-15),'List of tables'!$A$4:$H$2136,7,FALSE))</f>
        <v>42510</v>
      </c>
      <c r="F485" s="6" t="s">
        <v>12</v>
      </c>
    </row>
    <row r="486" spans="1:6" ht="15">
      <c r="A486" s="30" t="str">
        <f>IF(ISNA(VLOOKUP((ROW(A486)-15),'List of tables'!$A$4:$H$2136,2,FALSE))," ",VLOOKUP((ROW(A486)-15),'List of tables'!$A$4:$H$2136,2,FALSE))</f>
        <v>CT0579</v>
      </c>
      <c r="B486" s="23" t="str">
        <f>IF(ISNA(VLOOKUP((ROW(B486)-15),'List of tables'!$A$4:$H$2136,3,FALSE))," ",VLOOKUP((ROW(B486)-15),'List of tables'!$A$4:$H$2136,3,FALSE))</f>
        <v>Sex by age</v>
      </c>
      <c r="C486" s="23" t="str">
        <f>IF(ISNA(VLOOKUP((ROW(C486)-15),'List of tables'!$A$4:$E$2137,5,FALSE))," ",VLOOKUP((ROW(C486)-15),'List of tables'!$A$4:$E$2137,5,FALSE))</f>
        <v>Manchester (North West), Westminster (London), Croydon (London), Crawley (South East), Remainder of England and Wales</v>
      </c>
      <c r="D486" s="23" t="str">
        <f>IF(ISNA(VLOOKUP((ROW(D486)-15),'List of tables'!$A$4:$H$2136,6,FALSE))," ",VLOOKUP((ROW(D486)-15),'List of tables'!$A$4:$H$2136,6,FALSE))</f>
        <v>All usual residents born in the British Indian Ocean Territory</v>
      </c>
      <c r="E486" s="5" t="str">
        <f>IF(ISNA(VLOOKUP((ROW(E486)-15),'List of tables'!$A$4:$H$2136,7,FALSE))," ",VLOOKUP((ROW(E486)-15),'List of tables'!$A$4:$H$2136,7,FALSE))</f>
        <v>n/a</v>
      </c>
      <c r="F486" s="6" t="s">
        <v>12</v>
      </c>
    </row>
    <row r="487" spans="1:6" ht="15">
      <c r="A487" s="30" t="str">
        <f>IF(ISNA(VLOOKUP((ROW(A487)-15),'List of tables'!$A$4:$H$2136,2,FALSE))," ",VLOOKUP((ROW(A487)-15),'List of tables'!$A$4:$H$2136,2,FALSE))</f>
        <v>CT0580</v>
      </c>
      <c r="B487" s="23" t="str">
        <f>IF(ISNA(VLOOKUP((ROW(B487)-15),'List of tables'!$A$4:$H$2136,3,FALSE))," ",VLOOKUP((ROW(B487)-15),'List of tables'!$A$4:$H$2136,3,FALSE))</f>
        <v>General health</v>
      </c>
      <c r="C487" s="23" t="str">
        <f>IF(ISNA(VLOOKUP((ROW(C487)-15),'List of tables'!$A$4:$E$2137,5,FALSE))," ",VLOOKUP((ROW(C487)-15),'List of tables'!$A$4:$E$2137,5,FALSE))</f>
        <v>England and Wales</v>
      </c>
      <c r="D487" s="23" t="str">
        <f>IF(ISNA(VLOOKUP((ROW(D487)-15),'List of tables'!$A$4:$H$2136,6,FALSE))," ",VLOOKUP((ROW(D487)-15),'List of tables'!$A$4:$H$2136,6,FALSE))</f>
        <v>All usual residents born in the British Indian Ocean Territory</v>
      </c>
      <c r="E487" s="5" t="str">
        <f>IF(ISNA(VLOOKUP((ROW(E487)-15),'List of tables'!$A$4:$H$2136,7,FALSE))," ",VLOOKUP((ROW(E487)-15),'List of tables'!$A$4:$H$2136,7,FALSE))</f>
        <v>n/a</v>
      </c>
      <c r="F487" s="6" t="s">
        <v>12</v>
      </c>
    </row>
    <row r="488" spans="1:6" ht="15">
      <c r="A488" s="30" t="str">
        <f>IF(ISNA(VLOOKUP((ROW(A488)-15),'List of tables'!$A$4:$H$2136,2,FALSE))," ",VLOOKUP((ROW(A488)-15),'List of tables'!$A$4:$H$2136,2,FALSE))</f>
        <v>CT0581</v>
      </c>
      <c r="B488" s="23" t="str">
        <f>IF(ISNA(VLOOKUP((ROW(B488)-15),'List of tables'!$A$4:$H$2136,3,FALSE))," ",VLOOKUP((ROW(B488)-15),'List of tables'!$A$4:$H$2136,3,FALSE))</f>
        <v>NS-SEC</v>
      </c>
      <c r="C488" s="23" t="str">
        <f>IF(ISNA(VLOOKUP((ROW(C488)-15),'List of tables'!$A$4:$E$2137,5,FALSE))," ",VLOOKUP((ROW(C488)-15),'List of tables'!$A$4:$E$2137,5,FALSE))</f>
        <v>Manchester (North West), Westminster (London), Croydon (London), Crawley (South East), Remainder of England and Wales</v>
      </c>
      <c r="D488" s="23" t="str">
        <f>IF(ISNA(VLOOKUP((ROW(D488)-15),'List of tables'!$A$4:$H$2136,6,FALSE))," ",VLOOKUP((ROW(D488)-15),'List of tables'!$A$4:$H$2136,6,FALSE))</f>
        <v>All usual residents aged 16 or over born in the British Indian Ocean Territory</v>
      </c>
      <c r="E488" s="5" t="str">
        <f>IF(ISNA(VLOOKUP((ROW(E488)-15),'List of tables'!$A$4:$H$2136,7,FALSE))," ",VLOOKUP((ROW(E488)-15),'List of tables'!$A$4:$H$2136,7,FALSE))</f>
        <v>n/a</v>
      </c>
      <c r="F488" s="6" t="s">
        <v>12</v>
      </c>
    </row>
    <row r="489" spans="1:6" ht="15">
      <c r="A489" s="30" t="str">
        <f>IF(ISNA(VLOOKUP((ROW(A489)-15),'List of tables'!$A$4:$H$2136,2,FALSE))," ",VLOOKUP((ROW(A489)-15),'List of tables'!$A$4:$H$2136,2,FALSE))</f>
        <v>CT0582</v>
      </c>
      <c r="B489" s="23" t="str">
        <f>IF(ISNA(VLOOKUP((ROW(B489)-15),'List of tables'!$A$4:$H$2136,3,FALSE))," ",VLOOKUP((ROW(B489)-15),'List of tables'!$A$4:$H$2136,3,FALSE))</f>
        <v>Economic activity</v>
      </c>
      <c r="C489" s="23" t="str">
        <f>IF(ISNA(VLOOKUP((ROW(C489)-15),'List of tables'!$A$4:$E$2137,5,FALSE))," ",VLOOKUP((ROW(C489)-15),'List of tables'!$A$4:$E$2137,5,FALSE))</f>
        <v>England and Wales</v>
      </c>
      <c r="D489" s="23" t="str">
        <f>IF(ISNA(VLOOKUP((ROW(D489)-15),'List of tables'!$A$4:$H$2136,6,FALSE))," ",VLOOKUP((ROW(D489)-15),'List of tables'!$A$4:$H$2136,6,FALSE))</f>
        <v>All usual residents aged 16 or over born in the British Indian Ocean Territory</v>
      </c>
      <c r="E489" s="5" t="str">
        <f>IF(ISNA(VLOOKUP((ROW(E489)-15),'List of tables'!$A$4:$H$2136,7,FALSE))," ",VLOOKUP((ROW(E489)-15),'List of tables'!$A$4:$H$2136,7,FALSE))</f>
        <v>n/a</v>
      </c>
      <c r="F489" s="6" t="s">
        <v>12</v>
      </c>
    </row>
    <row r="490" spans="1:6" ht="15">
      <c r="A490" s="30" t="str">
        <f>IF(ISNA(VLOOKUP((ROW(A490)-15),'List of tables'!$A$4:$H$2136,2,FALSE))," ",VLOOKUP((ROW(A490)-15),'List of tables'!$A$4:$H$2136,2,FALSE))</f>
        <v>CT0583</v>
      </c>
      <c r="B490" s="23" t="str">
        <f>IF(ISNA(VLOOKUP((ROW(B490)-15),'List of tables'!$A$4:$H$2136,3,FALSE))," ",VLOOKUP((ROW(B490)-15),'List of tables'!$A$4:$H$2136,3,FALSE))</f>
        <v>Highest level of qualification</v>
      </c>
      <c r="C490" s="23" t="str">
        <f>IF(ISNA(VLOOKUP((ROW(C490)-15),'List of tables'!$A$4:$E$2137,5,FALSE))," ",VLOOKUP((ROW(C490)-15),'List of tables'!$A$4:$E$2137,5,FALSE))</f>
        <v>England and Wales</v>
      </c>
      <c r="D490" s="23" t="str">
        <f>IF(ISNA(VLOOKUP((ROW(D490)-15),'List of tables'!$A$4:$H$2136,6,FALSE))," ",VLOOKUP((ROW(D490)-15),'List of tables'!$A$4:$H$2136,6,FALSE))</f>
        <v>All usual residents aged 16 or over born in the British Indian Ocean Territory</v>
      </c>
      <c r="E490" s="5" t="str">
        <f>IF(ISNA(VLOOKUP((ROW(E490)-15),'List of tables'!$A$4:$H$2136,7,FALSE))," ",VLOOKUP((ROW(E490)-15),'List of tables'!$A$4:$H$2136,7,FALSE))</f>
        <v>n/a</v>
      </c>
      <c r="F490" s="6" t="s">
        <v>12</v>
      </c>
    </row>
    <row r="491" spans="1:6" ht="15">
      <c r="A491" s="30" t="str">
        <f>IF(ISNA(VLOOKUP((ROW(A491)-15),'List of tables'!$A$4:$H$2136,2,FALSE))," ",VLOOKUP((ROW(A491)-15),'List of tables'!$A$4:$H$2136,2,FALSE))</f>
        <v>CT0584</v>
      </c>
      <c r="B491" s="23" t="str">
        <f>IF(ISNA(VLOOKUP((ROW(B491)-15),'List of tables'!$A$4:$H$2136,3,FALSE))," ",VLOOKUP((ROW(B491)-15),'List of tables'!$A$4:$H$2136,3,FALSE))</f>
        <v>Marital and civil partnership status</v>
      </c>
      <c r="C491" s="23" t="str">
        <f>IF(ISNA(VLOOKUP((ROW(C491)-15),'List of tables'!$A$4:$E$2137,5,FALSE))," ",VLOOKUP((ROW(C491)-15),'List of tables'!$A$4:$E$2137,5,FALSE))</f>
        <v>Manchester (North West), Westminster (London), Croydon (London), Crawley (South East), Remainder of England and Wales</v>
      </c>
      <c r="D491" s="23" t="str">
        <f>IF(ISNA(VLOOKUP((ROW(D491)-15),'List of tables'!$A$4:$H$2136,6,FALSE))," ",VLOOKUP((ROW(D491)-15),'List of tables'!$A$4:$H$2136,6,FALSE))</f>
        <v>All usual residents born in the British Indian Ocean Territory</v>
      </c>
      <c r="E491" s="5" t="str">
        <f>IF(ISNA(VLOOKUP((ROW(E491)-15),'List of tables'!$A$4:$H$2136,7,FALSE))," ",VLOOKUP((ROW(E491)-15),'List of tables'!$A$4:$H$2136,7,FALSE))</f>
        <v>n/a</v>
      </c>
      <c r="F491" s="6" t="s">
        <v>12</v>
      </c>
    </row>
    <row r="492" spans="1:6" ht="15">
      <c r="A492" s="30" t="str">
        <f>IF(ISNA(VLOOKUP((ROW(A492)-15),'List of tables'!$A$4:$H$2136,2,FALSE))," ",VLOOKUP((ROW(A492)-15),'List of tables'!$A$4:$H$2136,2,FALSE))</f>
        <v>CT0585</v>
      </c>
      <c r="B492" s="23" t="str">
        <f>IF(ISNA(VLOOKUP((ROW(B492)-15),'List of tables'!$A$4:$H$2136,3,FALSE))," ",VLOOKUP((ROW(B492)-15),'List of tables'!$A$4:$H$2136,3,FALSE))</f>
        <v>Residence type</v>
      </c>
      <c r="C492" s="23" t="str">
        <f>IF(ISNA(VLOOKUP((ROW(C492)-15),'List of tables'!$A$4:$E$2137,5,FALSE))," ",VLOOKUP((ROW(C492)-15),'List of tables'!$A$4:$E$2137,5,FALSE))</f>
        <v>Manchester (North West), Westminster (London), Croydon (London), Crawley (South East), Remainder of England and Wales</v>
      </c>
      <c r="D492" s="23" t="str">
        <f>IF(ISNA(VLOOKUP((ROW(D492)-15),'List of tables'!$A$4:$H$2136,6,FALSE))," ",VLOOKUP((ROW(D492)-15),'List of tables'!$A$4:$H$2136,6,FALSE))</f>
        <v>All usual residents born in the British Indian Ocean Territory</v>
      </c>
      <c r="E492" s="5" t="str">
        <f>IF(ISNA(VLOOKUP((ROW(E492)-15),'List of tables'!$A$4:$H$2136,7,FALSE))," ",VLOOKUP((ROW(E492)-15),'List of tables'!$A$4:$H$2136,7,FALSE))</f>
        <v>n/a</v>
      </c>
      <c r="F492" s="6" t="s">
        <v>12</v>
      </c>
    </row>
    <row r="493" spans="1:6" ht="15">
      <c r="A493" s="30" t="str">
        <f>IF(ISNA(VLOOKUP((ROW(A493)-15),'List of tables'!$A$4:$H$2136,2,FALSE))," ",VLOOKUP((ROW(A493)-15),'List of tables'!$A$4:$H$2136,2,FALSE))</f>
        <v>CT0586</v>
      </c>
      <c r="B493" s="23" t="str">
        <f>IF(ISNA(VLOOKUP((ROW(B493)-15),'List of tables'!$A$4:$H$2136,3,FALSE))," ",VLOOKUP((ROW(B493)-15),'List of tables'!$A$4:$H$2136,3,FALSE))</f>
        <v>Household composition</v>
      </c>
      <c r="C493" s="23" t="str">
        <f>IF(ISNA(VLOOKUP((ROW(C493)-15),'List of tables'!$A$4:$E$2137,5,FALSE))," ",VLOOKUP((ROW(C493)-15),'List of tables'!$A$4:$E$2137,5,FALSE))</f>
        <v>Manchester (North West), Westminster (London), Croydon (London), Crawley (South East), Remainder of England and Wales</v>
      </c>
      <c r="D493" s="23" t="str">
        <f>IF(ISNA(VLOOKUP((ROW(D493)-15),'List of tables'!$A$4:$H$2136,6,FALSE))," ",VLOOKUP((ROW(D493)-15),'List of tables'!$A$4:$H$2136,6,FALSE))</f>
        <v>All usual residents in households born in the British Indian Ocean Territory</v>
      </c>
      <c r="E493" s="5" t="str">
        <f>IF(ISNA(VLOOKUP((ROW(E493)-15),'List of tables'!$A$4:$H$2136,7,FALSE))," ",VLOOKUP((ROW(E493)-15),'List of tables'!$A$4:$H$2136,7,FALSE))</f>
        <v>n/a</v>
      </c>
      <c r="F493" s="6" t="s">
        <v>12</v>
      </c>
    </row>
    <row r="494" spans="1:6" ht="15">
      <c r="A494" s="30" t="str">
        <f>IF(ISNA(VLOOKUP((ROW(A494)-15),'List of tables'!$A$4:$H$2136,2,FALSE))," ",VLOOKUP((ROW(A494)-15),'List of tables'!$A$4:$H$2136,2,FALSE))</f>
        <v>CT0587</v>
      </c>
      <c r="B494" s="23" t="str">
        <f>IF(ISNA(VLOOKUP((ROW(B494)-15),'List of tables'!$A$4:$H$2136,3,FALSE))," ",VLOOKUP((ROW(B494)-15),'List of tables'!$A$4:$H$2136,3,FALSE))</f>
        <v>Sex</v>
      </c>
      <c r="C494" s="23" t="str">
        <f>IF(ISNA(VLOOKUP((ROW(C494)-15),'List of tables'!$A$4:$E$2137,5,FALSE))," ",VLOOKUP((ROW(C494)-15),'List of tables'!$A$4:$E$2137,5,FALSE))</f>
        <v>England and Wales</v>
      </c>
      <c r="D494" s="23" t="str">
        <f>IF(ISNA(VLOOKUP((ROW(D494)-15),'List of tables'!$A$4:$H$2136,6,FALSE))," ",VLOOKUP((ROW(D494)-15),'List of tables'!$A$4:$H$2136,6,FALSE))</f>
        <v>All usual residents aged 16 or over in employment the week before the Census the week before the Census born in the British Indian Ocean Territory</v>
      </c>
      <c r="E494" s="5" t="str">
        <f>IF(ISNA(VLOOKUP((ROW(E494)-15),'List of tables'!$A$4:$H$2136,7,FALSE))," ",VLOOKUP((ROW(E494)-15),'List of tables'!$A$4:$H$2136,7,FALSE))</f>
        <v>n/a</v>
      </c>
      <c r="F494" s="6" t="s">
        <v>12</v>
      </c>
    </row>
    <row r="495" spans="1:6" ht="15">
      <c r="A495" s="30" t="str">
        <f>IF(ISNA(VLOOKUP((ROW(A495)-15),'List of tables'!$A$4:$H$2136,2,FALSE))," ",VLOOKUP((ROW(A495)-15),'List of tables'!$A$4:$H$2136,2,FALSE))</f>
        <v>CT0588</v>
      </c>
      <c r="B495" s="23" t="str">
        <f>IF(ISNA(VLOOKUP((ROW(B495)-15),'List of tables'!$A$4:$H$2136,3,FALSE))," ",VLOOKUP((ROW(B495)-15),'List of tables'!$A$4:$H$2136,3,FALSE))</f>
        <v>Year of arrival in the UK</v>
      </c>
      <c r="C495" s="23" t="str">
        <f>IF(ISNA(VLOOKUP((ROW(C495)-15),'List of tables'!$A$4:$E$2137,5,FALSE))," ",VLOOKUP((ROW(C495)-15),'List of tables'!$A$4:$E$2137,5,FALSE))</f>
        <v>Manchester (North West), Westminster (London), Croydon (London), Crawley (South East), Remainder of England and Wales</v>
      </c>
      <c r="D495" s="23" t="str">
        <f>IF(ISNA(VLOOKUP((ROW(D495)-15),'List of tables'!$A$4:$H$2136,6,FALSE))," ",VLOOKUP((ROW(D495)-15),'List of tables'!$A$4:$H$2136,6,FALSE))</f>
        <v>All usual residents born in the British Indian Ocean Territory</v>
      </c>
      <c r="E495" s="5" t="str">
        <f>IF(ISNA(VLOOKUP((ROW(E495)-15),'List of tables'!$A$4:$H$2136,7,FALSE))," ",VLOOKUP((ROW(E495)-15),'List of tables'!$A$4:$H$2136,7,FALSE))</f>
        <v>n/a</v>
      </c>
      <c r="F495" s="6" t="s">
        <v>12</v>
      </c>
    </row>
    <row r="496" spans="1:6" ht="15">
      <c r="A496" s="30" t="str">
        <f>IF(ISNA(VLOOKUP((ROW(A496)-15),'List of tables'!$A$4:$H$2136,2,FALSE))," ",VLOOKUP((ROW(A496)-15),'List of tables'!$A$4:$H$2136,2,FALSE))</f>
        <v>CT0589</v>
      </c>
      <c r="B496" s="23" t="str">
        <f>IF(ISNA(VLOOKUP((ROW(B496)-15),'List of tables'!$A$4:$H$2136,3,FALSE))," ",VLOOKUP((ROW(B496)-15),'List of tables'!$A$4:$H$2136,3,FALSE))</f>
        <v>Dependent children with least one parent born in the British Indian Ocean Territory</v>
      </c>
      <c r="C496" s="23" t="str">
        <f>IF(ISNA(VLOOKUP((ROW(C496)-15),'List of tables'!$A$4:$E$2137,5,FALSE))," ",VLOOKUP((ROW(C496)-15),'List of tables'!$A$4:$E$2137,5,FALSE))</f>
        <v>Manchester (North West), Westminster (London), Croydon (London), Crawley (South East), Remainder of England and Wales</v>
      </c>
      <c r="D496" s="23" t="str">
        <f>IF(ISNA(VLOOKUP((ROW(D496)-15),'List of tables'!$A$4:$H$2136,6,FALSE))," ",VLOOKUP((ROW(D496)-15),'List of tables'!$A$4:$H$2136,6,FALSE))</f>
        <v>All dependent children with least one parent born in the British Indian Ocean Territory</v>
      </c>
      <c r="E496" s="5" t="str">
        <f>IF(ISNA(VLOOKUP((ROW(E496)-15),'List of tables'!$A$4:$H$2136,7,FALSE))," ",VLOOKUP((ROW(E496)-15),'List of tables'!$A$4:$H$2136,7,FALSE))</f>
        <v>n/a</v>
      </c>
      <c r="F496" s="6" t="s">
        <v>12</v>
      </c>
    </row>
    <row r="497" spans="1:6" ht="15">
      <c r="A497" s="30" t="str">
        <f>IF(ISNA(VLOOKUP((ROW(A497)-15),'List of tables'!$A$4:$H$2136,2,FALSE))," ",VLOOKUP((ROW(A497)-15),'List of tables'!$A$4:$H$2136,2,FALSE))</f>
        <v>CT0590</v>
      </c>
      <c r="B497" s="23" t="str">
        <f>IF(ISNA(VLOOKUP((ROW(B497)-15),'List of tables'!$A$4:$H$2136,3,FALSE))," ",VLOOKUP((ROW(B497)-15),'List of tables'!$A$4:$H$2136,3,FALSE))</f>
        <v>Household reference persons (HRP)</v>
      </c>
      <c r="C497" s="23" t="str">
        <f>IF(ISNA(VLOOKUP((ROW(C497)-15),'List of tables'!$A$4:$E$2137,5,FALSE))," ",VLOOKUP((ROW(C497)-15),'List of tables'!$A$4:$E$2137,5,FALSE))</f>
        <v>Manchester (North West), Westminster (London), Croydon (London), Crawley (South East), Remainder of England and Wales</v>
      </c>
      <c r="D497" s="23" t="str">
        <f>IF(ISNA(VLOOKUP((ROW(D497)-15),'List of tables'!$A$4:$H$2136,6,FALSE))," ",VLOOKUP((ROW(D497)-15),'List of tables'!$A$4:$H$2136,6,FALSE))</f>
        <v xml:space="preserve">All Household Reference Persons aged 16 or over born in the British Indian Ocean Territory </v>
      </c>
      <c r="E497" s="5" t="str">
        <f>IF(ISNA(VLOOKUP((ROW(E497)-15),'List of tables'!$A$4:$H$2136,7,FALSE))," ",VLOOKUP((ROW(E497)-15),'List of tables'!$A$4:$H$2136,7,FALSE))</f>
        <v>n/a</v>
      </c>
      <c r="F497" s="6" t="s">
        <v>12</v>
      </c>
    </row>
    <row r="498" spans="1:6" ht="15">
      <c r="A498" s="30" t="str">
        <f>IF(ISNA(VLOOKUP((ROW(A498)-15),'List of tables'!$A$4:$H$2136,2,FALSE))," ",VLOOKUP((ROW(A498)-15),'List of tables'!$A$4:$H$2136,2,FALSE))</f>
        <v>CT0591</v>
      </c>
      <c r="B498" s="23" t="str">
        <f>IF(ISNA(VLOOKUP((ROW(B498)-15),'List of tables'!$A$4:$H$2136,3,FALSE))," ",VLOOKUP((ROW(B498)-15),'List of tables'!$A$4:$H$2136,3,FALSE))</f>
        <v>Households with at least one person born in the British Indian Ocean Territory</v>
      </c>
      <c r="C498" s="23" t="str">
        <f>IF(ISNA(VLOOKUP((ROW(C498)-15),'List of tables'!$A$4:$E$2137,5,FALSE))," ",VLOOKUP((ROW(C498)-15),'List of tables'!$A$4:$E$2137,5,FALSE))</f>
        <v>Manchester (North West), Westminster (London), Croydon (London), Crawley (South East), Remainder of England and Wales</v>
      </c>
      <c r="D498" s="23" t="str">
        <f>IF(ISNA(VLOOKUP((ROW(D498)-15),'List of tables'!$A$4:$H$2136,6,FALSE))," ",VLOOKUP((ROW(D498)-15),'List of tables'!$A$4:$H$2136,6,FALSE))</f>
        <v>All households with at least one person born in the British Indian Ocean Territory</v>
      </c>
      <c r="E498" s="5" t="str">
        <f>IF(ISNA(VLOOKUP((ROW(E498)-15),'List of tables'!$A$4:$H$2136,7,FALSE))," ",VLOOKUP((ROW(E498)-15),'List of tables'!$A$4:$H$2136,7,FALSE))</f>
        <v>n/a</v>
      </c>
      <c r="F498" s="6" t="s">
        <v>12</v>
      </c>
    </row>
    <row r="499" spans="1:6" ht="15">
      <c r="A499" s="30" t="str">
        <f>IF(ISNA(VLOOKUP((ROW(A499)-15),'List of tables'!$A$4:$H$2136,2,FALSE))," ",VLOOKUP((ROW(A499)-15),'List of tables'!$A$4:$H$2136,2,FALSE))</f>
        <v>CT0592</v>
      </c>
      <c r="B499" s="23" t="str">
        <f>IF(ISNA(VLOOKUP((ROW(B499)-15),'List of tables'!$A$4:$H$2136,3,FALSE))," ",VLOOKUP((ROW(B499)-15),'List of tables'!$A$4:$H$2136,3,FALSE))</f>
        <v>Families with at least one person born in the British Indian Ocean Territory</v>
      </c>
      <c r="C499" s="23" t="str">
        <f>IF(ISNA(VLOOKUP((ROW(C499)-15),'List of tables'!$A$4:$E$2137,5,FALSE))," ",VLOOKUP((ROW(C499)-15),'List of tables'!$A$4:$E$2137,5,FALSE))</f>
        <v>Manchester (North West), Westminster (London), Croydon (London), Crawley (South East), Remainder of England and Wales</v>
      </c>
      <c r="D499" s="23" t="str">
        <f>IF(ISNA(VLOOKUP((ROW(D499)-15),'List of tables'!$A$4:$H$2136,6,FALSE))," ",VLOOKUP((ROW(D499)-15),'List of tables'!$A$4:$H$2136,6,FALSE))</f>
        <v>All families with at least one person born in the British Indian Ocean Territory</v>
      </c>
      <c r="E499" s="5" t="str">
        <f>IF(ISNA(VLOOKUP((ROW(E499)-15),'List of tables'!$A$4:$H$2136,7,FALSE))," ",VLOOKUP((ROW(E499)-15),'List of tables'!$A$4:$H$2136,7,FALSE))</f>
        <v>n/a</v>
      </c>
      <c r="F499" s="6" t="s">
        <v>12</v>
      </c>
    </row>
    <row r="500" spans="1:6" ht="15">
      <c r="A500" s="30" t="str">
        <f>IF(ISNA(VLOOKUP((ROW(A500)-15),'List of tables'!$A$4:$H$2136,2,FALSE))," ",VLOOKUP((ROW(A500)-15),'List of tables'!$A$4:$H$2136,2,FALSE))</f>
        <v>CT0593</v>
      </c>
      <c r="B500" s="23" t="str">
        <f>IF(ISNA(VLOOKUP((ROW(B500)-15),'List of tables'!$A$4:$H$2136,3,FALSE))," ",VLOOKUP((ROW(B500)-15),'List of tables'!$A$4:$H$2136,3,FALSE))</f>
        <v>Number of usual residents who live in a family with at least one person born in the British Indian Ocean Territory</v>
      </c>
      <c r="C500" s="23" t="str">
        <f>IF(ISNA(VLOOKUP((ROW(C500)-15),'List of tables'!$A$4:$E$2137,5,FALSE))," ",VLOOKUP((ROW(C500)-15),'List of tables'!$A$4:$E$2137,5,FALSE))</f>
        <v>Manchester (North West), Westminster (London), Croydon (London), Crawley (South East), Remainder of England and Wales</v>
      </c>
      <c r="D500" s="23" t="str">
        <f>IF(ISNA(VLOOKUP((ROW(D500)-15),'List of tables'!$A$4:$H$2136,6,FALSE))," ",VLOOKUP((ROW(D500)-15),'List of tables'!$A$4:$H$2136,6,FALSE))</f>
        <v>All usual residents who live in a family with at least one person born in the British Indian Ocean Territory</v>
      </c>
      <c r="E500" s="5" t="str">
        <f>IF(ISNA(VLOOKUP((ROW(E500)-15),'List of tables'!$A$4:$H$2136,7,FALSE))," ",VLOOKUP((ROW(E500)-15),'List of tables'!$A$4:$H$2136,7,FALSE))</f>
        <v>n/a</v>
      </c>
      <c r="F500" s="6" t="s">
        <v>12</v>
      </c>
    </row>
    <row r="501" spans="1:6" ht="15">
      <c r="A501" s="30" t="str">
        <f>IF(ISNA(VLOOKUP((ROW(A501)-15),'List of tables'!$A$4:$H$2136,2,FALSE))," ",VLOOKUP((ROW(A501)-15),'List of tables'!$A$4:$H$2136,2,FALSE))</f>
        <v>CT0594</v>
      </c>
      <c r="B501" s="23" t="str">
        <f>IF(ISNA(VLOOKUP((ROW(B501)-15),'List of tables'!$A$4:$H$2136,3,FALSE))," ",VLOOKUP((ROW(B501)-15),'List of tables'!$A$4:$H$2136,3,FALSE))</f>
        <v>Number of usual residents who live in a household with at least one person born in the British Indian Ocean Territory</v>
      </c>
      <c r="C501" s="23" t="str">
        <f>IF(ISNA(VLOOKUP((ROW(C501)-15),'List of tables'!$A$4:$E$2137,5,FALSE))," ",VLOOKUP((ROW(C501)-15),'List of tables'!$A$4:$E$2137,5,FALSE))</f>
        <v>Manchester (North West), Westminster (London), Croydon (London), Crawley (South East), Remainder of England and Wales</v>
      </c>
      <c r="D501" s="23" t="str">
        <f>IF(ISNA(VLOOKUP((ROW(D501)-15),'List of tables'!$A$4:$H$2136,6,FALSE))," ",VLOOKUP((ROW(D501)-15),'List of tables'!$A$4:$H$2136,6,FALSE))</f>
        <v>All usual residents who live in a household with at least one person born in the British Indian Ocean Territory</v>
      </c>
      <c r="E501" s="5" t="str">
        <f>IF(ISNA(VLOOKUP((ROW(E501)-15),'List of tables'!$A$4:$H$2136,7,FALSE))," ",VLOOKUP((ROW(E501)-15),'List of tables'!$A$4:$H$2136,7,FALSE))</f>
        <v>n/a</v>
      </c>
      <c r="F501" s="6" t="s">
        <v>12</v>
      </c>
    </row>
    <row r="502" spans="1:6" ht="15">
      <c r="A502" s="30" t="str">
        <f>IF(ISNA(VLOOKUP((ROW(A502)-15),'List of tables'!$A$4:$H$2136,2,FALSE))," ",VLOOKUP((ROW(A502)-15),'List of tables'!$A$4:$H$2136,2,FALSE))</f>
        <v>CT0596</v>
      </c>
      <c r="B502" s="23" t="str">
        <f>IF(ISNA(VLOOKUP((ROW(B502)-15),'List of tables'!$A$4:$H$2136,3,FALSE))," ",VLOOKUP((ROW(B502)-15),'List of tables'!$A$4:$H$2136,3,FALSE))</f>
        <v>Sex by age by ethnic group by country of birth by year of arrival in uk</v>
      </c>
      <c r="C502" s="23" t="str">
        <f>IF(ISNA(VLOOKUP((ROW(C502)-15),'List of tables'!$A$4:$E$2137,5,FALSE))," ",VLOOKUP((ROW(C502)-15),'List of tables'!$A$4:$E$2137,5,FALSE))</f>
        <v>National to 2011 Census merged local authorities</v>
      </c>
      <c r="D502" s="23" t="str">
        <f>IF(ISNA(VLOOKUP((ROW(D502)-15),'List of tables'!$A$4:$H$2136,6,FALSE))," ",VLOOKUP((ROW(D502)-15),'List of tables'!$A$4:$H$2136,6,FALSE))</f>
        <v>All usual residents</v>
      </c>
      <c r="E502" s="5">
        <f>IF(ISNA(VLOOKUP((ROW(E502)-15),'List of tables'!$A$4:$H$2136,7,FALSE))," ",VLOOKUP((ROW(E502)-15),'List of tables'!$A$4:$H$2136,7,FALSE))</f>
        <v>42600</v>
      </c>
      <c r="F502" s="6" t="s">
        <v>12</v>
      </c>
    </row>
    <row r="503" spans="1:6" ht="15">
      <c r="A503" s="30" t="str">
        <f>IF(ISNA(VLOOKUP((ROW(A503)-15),'List of tables'!$A$4:$H$2136,2,FALSE))," ",VLOOKUP((ROW(A503)-15),'List of tables'!$A$4:$H$2136,2,FALSE))</f>
        <v>CT0597</v>
      </c>
      <c r="B503" s="23" t="str">
        <f>IF(ISNA(VLOOKUP((ROW(B503)-15),'List of tables'!$A$4:$H$2136,3,FALSE))," ",VLOOKUP((ROW(B503)-15),'List of tables'!$A$4:$H$2136,3,FALSE))</f>
        <v>Occupation (4 digits) by sex by age</v>
      </c>
      <c r="C503" s="23" t="str">
        <f>IF(ISNA(VLOOKUP((ROW(C503)-15),'List of tables'!$A$4:$E$2137,5,FALSE))," ",VLOOKUP((ROW(C503)-15),'List of tables'!$A$4:$E$2137,5,FALSE))</f>
        <v>England</v>
      </c>
      <c r="D503" s="23" t="str">
        <f>IF(ISNA(VLOOKUP((ROW(D503)-15),'List of tables'!$A$4:$H$2136,6,FALSE))," ",VLOOKUP((ROW(D503)-15),'List of tables'!$A$4:$H$2136,6,FALSE))</f>
        <v>All usual residents aged 20 to 74 in employment the week before the Census</v>
      </c>
      <c r="E503" s="5" t="str">
        <f>IF(ISNA(VLOOKUP((ROW(E503)-15),'List of tables'!$A$4:$H$2136,7,FALSE))," ",VLOOKUP((ROW(E503)-15),'List of tables'!$A$4:$H$2136,7,FALSE))</f>
        <v xml:space="preserve"> 06/05/16</v>
      </c>
      <c r="F503" s="6" t="s">
        <v>12</v>
      </c>
    </row>
    <row r="504" spans="1:6" ht="15">
      <c r="A504" s="30" t="str">
        <f>IF(ISNA(VLOOKUP((ROW(A504)-15),'List of tables'!$A$4:$H$2136,2,FALSE))," ",VLOOKUP((ROW(A504)-15),'List of tables'!$A$4:$H$2136,2,FALSE))</f>
        <v>CT0601</v>
      </c>
      <c r="B504" s="23" t="str">
        <f>IF(ISNA(VLOOKUP((ROW(B504)-15),'List of tables'!$A$4:$H$2136,3,FALSE))," ",VLOOKUP((ROW(B504)-15),'List of tables'!$A$4:$H$2136,3,FALSE))</f>
        <v>Sex by age by religion by proficiency in English</v>
      </c>
      <c r="C504" s="23" t="str">
        <f>IF(ISNA(VLOOKUP((ROW(C504)-15),'List of tables'!$A$4:$E$2137,5,FALSE))," ",VLOOKUP((ROW(C504)-15),'List of tables'!$A$4:$E$2137,5,FALSE))</f>
        <v>Selected wards in England</v>
      </c>
      <c r="D504" s="23" t="str">
        <f>IF(ISNA(VLOOKUP((ROW(D504)-15),'List of tables'!$A$4:$H$2136,6,FALSE))," ",VLOOKUP((ROW(D504)-15),'List of tables'!$A$4:$H$2136,6,FALSE))</f>
        <v>All usual residents aged 16 or over</v>
      </c>
      <c r="E504" s="5">
        <f>IF(ISNA(VLOOKUP((ROW(E504)-15),'List of tables'!$A$4:$H$2136,7,FALSE))," ",VLOOKUP((ROW(E504)-15),'List of tables'!$A$4:$H$2136,7,FALSE))</f>
        <v>42507</v>
      </c>
      <c r="F504" s="6" t="s">
        <v>12</v>
      </c>
    </row>
    <row r="505" spans="1:6" ht="15">
      <c r="A505" s="30" t="str">
        <f>IF(ISNA(VLOOKUP((ROW(A505)-15),'List of tables'!$A$4:$H$2136,2,FALSE))," ",VLOOKUP((ROW(A505)-15),'List of tables'!$A$4:$H$2136,2,FALSE))</f>
        <v>CT0602</v>
      </c>
      <c r="B505" s="23" t="str">
        <f>IF(ISNA(VLOOKUP((ROW(B505)-15),'List of tables'!$A$4:$H$2136,3,FALSE))," ",VLOOKUP((ROW(B505)-15),'List of tables'!$A$4:$H$2136,3,FALSE))</f>
        <v>Sex by age by religion by proficiency in English</v>
      </c>
      <c r="C505" s="23" t="str">
        <f>IF(ISNA(VLOOKUP((ROW(C505)-15),'List of tables'!$A$4:$E$2137,5,FALSE))," ",VLOOKUP((ROW(C505)-15),'List of tables'!$A$4:$E$2137,5,FALSE))</f>
        <v>Selected wards in England</v>
      </c>
      <c r="D505" s="23" t="str">
        <f>IF(ISNA(VLOOKUP((ROW(D505)-15),'List of tables'!$A$4:$H$2136,6,FALSE))," ",VLOOKUP((ROW(D505)-15),'List of tables'!$A$4:$H$2136,6,FALSE))</f>
        <v>All usual residents aged 16 or over</v>
      </c>
      <c r="E505" s="5">
        <f>IF(ISNA(VLOOKUP((ROW(E505)-15),'List of tables'!$A$4:$H$2136,7,FALSE))," ",VLOOKUP((ROW(E505)-15),'List of tables'!$A$4:$H$2136,7,FALSE))</f>
        <v>42507</v>
      </c>
      <c r="F505" s="6" t="s">
        <v>12</v>
      </c>
    </row>
    <row r="506" spans="1:6" ht="15">
      <c r="A506" s="30" t="str">
        <f>IF(ISNA(VLOOKUP((ROW(A506)-15),'List of tables'!$A$4:$H$2136,2,FALSE))," ",VLOOKUP((ROW(A506)-15),'List of tables'!$A$4:$H$2136,2,FALSE))</f>
        <v>CT0603</v>
      </c>
      <c r="B506" s="23" t="str">
        <f>IF(ISNA(VLOOKUP((ROW(B506)-15),'List of tables'!$A$4:$H$2136,3,FALSE))," ",VLOOKUP((ROW(B506)-15),'List of tables'!$A$4:$H$2136,3,FALSE))</f>
        <v>Sex of Household reference Persons (HRPs) by economic activity of female HRPs by household size</v>
      </c>
      <c r="C506" s="23" t="str">
        <f>IF(ISNA(VLOOKUP((ROW(C506)-15),'List of tables'!$A$4:$E$2137,5,FALSE))," ",VLOOKUP((ROW(C506)-15),'List of tables'!$A$4:$E$2137,5,FALSE))</f>
        <v>Postal sectors in England and Wales</v>
      </c>
      <c r="D506" s="23" t="str">
        <f>IF(ISNA(VLOOKUP((ROW(D506)-15),'List of tables'!$A$4:$H$2136,6,FALSE))," ",VLOOKUP((ROW(D506)-15),'List of tables'!$A$4:$H$2136,6,FALSE))</f>
        <v>All Household Reference Persons</v>
      </c>
      <c r="E506" s="5">
        <f>IF(ISNA(VLOOKUP((ROW(E506)-15),'List of tables'!$A$4:$H$2136,7,FALSE))," ",VLOOKUP((ROW(E506)-15),'List of tables'!$A$4:$H$2136,7,FALSE))</f>
        <v>42601</v>
      </c>
      <c r="F506" s="6" t="s">
        <v>12</v>
      </c>
    </row>
    <row r="507" spans="1:6" ht="15">
      <c r="A507" s="30" t="str">
        <f>IF(ISNA(VLOOKUP((ROW(A507)-15),'List of tables'!$A$4:$H$2136,2,FALSE))," ",VLOOKUP((ROW(A507)-15),'List of tables'!$A$4:$H$2136,2,FALSE))</f>
        <v>CT0604</v>
      </c>
      <c r="B507" s="23" t="str">
        <f>IF(ISNA(VLOOKUP((ROW(B507)-15),'List of tables'!$A$4:$H$2136,3,FALSE))," ",VLOOKUP((ROW(B507)-15),'List of tables'!$A$4:$H$2136,3,FALSE))</f>
        <v>Economic activity of female lone parent and other household types</v>
      </c>
      <c r="C507" s="23" t="str">
        <f>IF(ISNA(VLOOKUP((ROW(C507)-15),'List of tables'!$A$4:$E$2137,5,FALSE))," ",VLOOKUP((ROW(C507)-15),'List of tables'!$A$4:$E$2137,5,FALSE))</f>
        <v>Postal sectors in England and Wales</v>
      </c>
      <c r="D507" s="23" t="str">
        <f>IF(ISNA(VLOOKUP((ROW(D507)-15),'List of tables'!$A$4:$H$2136,6,FALSE))," ",VLOOKUP((ROW(D507)-15),'List of tables'!$A$4:$H$2136,6,FALSE))</f>
        <v>All households</v>
      </c>
      <c r="E507" s="5">
        <f>IF(ISNA(VLOOKUP((ROW(E507)-15),'List of tables'!$A$4:$H$2136,7,FALSE))," ",VLOOKUP((ROW(E507)-15),'List of tables'!$A$4:$H$2136,7,FALSE))</f>
        <v>42601</v>
      </c>
      <c r="F507" s="6" t="s">
        <v>12</v>
      </c>
    </row>
    <row r="508" spans="1:6" ht="15">
      <c r="A508" s="30" t="str">
        <f>IF(ISNA(VLOOKUP((ROW(A508)-15),'List of tables'!$A$4:$H$2136,2,FALSE))," ",VLOOKUP((ROW(A508)-15),'List of tables'!$A$4:$H$2136,2,FALSE))</f>
        <v>CT0605</v>
      </c>
      <c r="B508" s="23" t="str">
        <f>IF(ISNA(VLOOKUP((ROW(B508)-15),'List of tables'!$A$4:$H$2136,3,FALSE))," ",VLOOKUP((ROW(B508)-15),'List of tables'!$A$4:$H$2136,3,FALSE))</f>
        <v>Economic activity of the first female on the Census questionnaire aged 16 or over and other household types</v>
      </c>
      <c r="C508" s="23" t="str">
        <f>IF(ISNA(VLOOKUP((ROW(C508)-15),'List of tables'!$A$4:$E$2137,5,FALSE))," ",VLOOKUP((ROW(C508)-15),'List of tables'!$A$4:$E$2137,5,FALSE))</f>
        <v>Postal sectors in England and Wales</v>
      </c>
      <c r="D508" s="23" t="str">
        <f>IF(ISNA(VLOOKUP((ROW(D508)-15),'List of tables'!$A$4:$H$2136,6,FALSE))," ",VLOOKUP((ROW(D508)-15),'List of tables'!$A$4:$H$2136,6,FALSE))</f>
        <v>All households</v>
      </c>
      <c r="E508" s="5">
        <f>IF(ISNA(VLOOKUP((ROW(E508)-15),'List of tables'!$A$4:$H$2136,7,FALSE))," ",VLOOKUP((ROW(E508)-15),'List of tables'!$A$4:$H$2136,7,FALSE))</f>
        <v>42601</v>
      </c>
      <c r="F508" s="6" t="s">
        <v>12</v>
      </c>
    </row>
    <row r="509" spans="1:6" ht="15">
      <c r="A509" s="30" t="str">
        <f>IF(ISNA(VLOOKUP((ROW(A509)-15),'List of tables'!$A$4:$H$2136,2,FALSE))," ",VLOOKUP((ROW(A509)-15),'List of tables'!$A$4:$H$2136,2,FALSE))</f>
        <v>CT0606</v>
      </c>
      <c r="B509" s="23" t="str">
        <f>IF(ISNA(VLOOKUP((ROW(B509)-15),'List of tables'!$A$4:$H$2136,3,FALSE))," ",VLOOKUP((ROW(B509)-15),'List of tables'!$A$4:$H$2136,3,FALSE))</f>
        <v>National Identity (Maori and other)</v>
      </c>
      <c r="C509" s="23" t="str">
        <f>IF(ISNA(VLOOKUP((ROW(C509)-15),'List of tables'!$A$4:$E$2137,5,FALSE))," ",VLOOKUP((ROW(C509)-15),'List of tables'!$A$4:$E$2137,5,FALSE))</f>
        <v>England and Wales</v>
      </c>
      <c r="D509" s="23" t="str">
        <f>IF(ISNA(VLOOKUP((ROW(D509)-15),'List of tables'!$A$4:$H$2136,6,FALSE))," ",VLOOKUP((ROW(D509)-15),'List of tables'!$A$4:$H$2136,6,FALSE))</f>
        <v>All usual residents</v>
      </c>
      <c r="E509" s="5">
        <f>IF(ISNA(VLOOKUP((ROW(E509)-15),'List of tables'!$A$4:$H$2136,7,FALSE))," ",VLOOKUP((ROW(E509)-15),'List of tables'!$A$4:$H$2136,7,FALSE))</f>
        <v>42528</v>
      </c>
      <c r="F509" s="6" t="s">
        <v>12</v>
      </c>
    </row>
    <row r="510" spans="1:6" ht="15">
      <c r="A510" s="30" t="str">
        <f>IF(ISNA(VLOOKUP((ROW(A510)-15),'List of tables'!$A$4:$H$2136,2,FALSE))," ",VLOOKUP((ROW(A510)-15),'List of tables'!$A$4:$H$2136,2,FALSE))</f>
        <v>CT0607</v>
      </c>
      <c r="B510" s="23" t="str">
        <f>IF(ISNA(VLOOKUP((ROW(B510)-15),'List of tables'!$A$4:$H$2136,3,FALSE))," ",VLOOKUP((ROW(B510)-15),'List of tables'!$A$4:$H$2136,3,FALSE))</f>
        <v>Main language (Maori and other)</v>
      </c>
      <c r="C510" s="23" t="str">
        <f>IF(ISNA(VLOOKUP((ROW(C510)-15),'List of tables'!$A$4:$E$2137,5,FALSE))," ",VLOOKUP((ROW(C510)-15),'List of tables'!$A$4:$E$2137,5,FALSE))</f>
        <v>England and Wales</v>
      </c>
      <c r="D510" s="23" t="str">
        <f>IF(ISNA(VLOOKUP((ROW(D510)-15),'List of tables'!$A$4:$H$2136,6,FALSE))," ",VLOOKUP((ROW(D510)-15),'List of tables'!$A$4:$H$2136,6,FALSE))</f>
        <v>All usual residents aged 3 or over</v>
      </c>
      <c r="E510" s="5">
        <f>IF(ISNA(VLOOKUP((ROW(E510)-15),'List of tables'!$A$4:$H$2136,7,FALSE))," ",VLOOKUP((ROW(E510)-15),'List of tables'!$A$4:$H$2136,7,FALSE))</f>
        <v>42528</v>
      </c>
      <c r="F510" s="6" t="s">
        <v>12</v>
      </c>
    </row>
    <row r="511" spans="1:6" ht="15">
      <c r="A511" s="30" t="str">
        <f>IF(ISNA(VLOOKUP((ROW(A511)-15),'List of tables'!$A$4:$H$2136,2,FALSE))," ",VLOOKUP((ROW(A511)-15),'List of tables'!$A$4:$H$2136,2,FALSE))</f>
        <v>CT0608</v>
      </c>
      <c r="B511" s="23" t="str">
        <f>IF(ISNA(VLOOKUP((ROW(B511)-15),'List of tables'!$A$4:$H$2136,3,FALSE))," ",VLOOKUP((ROW(B511)-15),'List of tables'!$A$4:$H$2136,3,FALSE))</f>
        <v>Sex of Household reference Persons (HRPs) by economic activity of male HRPs by household size</v>
      </c>
      <c r="C511" s="23" t="str">
        <f>IF(ISNA(VLOOKUP((ROW(C511)-15),'List of tables'!$A$4:$E$2137,5,FALSE))," ",VLOOKUP((ROW(C511)-15),'List of tables'!$A$4:$E$2137,5,FALSE))</f>
        <v>Postal sectors in England and Wales</v>
      </c>
      <c r="D511" s="23" t="str">
        <f>IF(ISNA(VLOOKUP((ROW(D511)-15),'List of tables'!$A$4:$H$2136,6,FALSE))," ",VLOOKUP((ROW(D511)-15),'List of tables'!$A$4:$H$2136,6,FALSE))</f>
        <v>All Household Reference Persons</v>
      </c>
      <c r="E511" s="5">
        <f>IF(ISNA(VLOOKUP((ROW(E511)-15),'List of tables'!$A$4:$H$2136,7,FALSE))," ",VLOOKUP((ROW(E511)-15),'List of tables'!$A$4:$H$2136,7,FALSE))</f>
        <v>42601</v>
      </c>
      <c r="F511" s="6" t="s">
        <v>12</v>
      </c>
    </row>
    <row r="512" spans="1:6" ht="15">
      <c r="A512" s="30" t="str">
        <f>IF(ISNA(VLOOKUP((ROW(A512)-15),'List of tables'!$A$4:$H$2136,2,FALSE))," ",VLOOKUP((ROW(A512)-15),'List of tables'!$A$4:$H$2136,2,FALSE))</f>
        <v>CT0609</v>
      </c>
      <c r="B512" s="23" t="str">
        <f>IF(ISNA(VLOOKUP((ROW(B512)-15),'List of tables'!$A$4:$H$2136,3,FALSE))," ",VLOOKUP((ROW(B512)-15),'List of tables'!$A$4:$H$2136,3,FALSE))</f>
        <v>Economic activity of male lone parent and other household types</v>
      </c>
      <c r="C512" s="23" t="str">
        <f>IF(ISNA(VLOOKUP((ROW(C512)-15),'List of tables'!$A$4:$E$2137,5,FALSE))," ",VLOOKUP((ROW(C512)-15),'List of tables'!$A$4:$E$2137,5,FALSE))</f>
        <v>Postal sectors in England and Wales</v>
      </c>
      <c r="D512" s="23" t="str">
        <f>IF(ISNA(VLOOKUP((ROW(D512)-15),'List of tables'!$A$4:$H$2136,6,FALSE))," ",VLOOKUP((ROW(D512)-15),'List of tables'!$A$4:$H$2136,6,FALSE))</f>
        <v>All households</v>
      </c>
      <c r="E512" s="5">
        <f>IF(ISNA(VLOOKUP((ROW(E512)-15),'List of tables'!$A$4:$H$2136,7,FALSE))," ",VLOOKUP((ROW(E512)-15),'List of tables'!$A$4:$H$2136,7,FALSE))</f>
        <v>42601</v>
      </c>
      <c r="F512" s="6" t="s">
        <v>12</v>
      </c>
    </row>
    <row r="513" spans="1:6" ht="15">
      <c r="A513" s="30" t="str">
        <f>IF(ISNA(VLOOKUP((ROW(A513)-15),'List of tables'!$A$4:$H$2136,2,FALSE))," ",VLOOKUP((ROW(A513)-15),'List of tables'!$A$4:$H$2136,2,FALSE))</f>
        <v>CT0610</v>
      </c>
      <c r="B513" s="23" t="str">
        <f>IF(ISNA(VLOOKUP((ROW(B513)-15),'List of tables'!$A$4:$H$2136,3,FALSE))," ",VLOOKUP((ROW(B513)-15),'List of tables'!$A$4:$H$2136,3,FALSE))</f>
        <v>Economic activity of the first male on the Census questionnaire aged 16 or over and other household types</v>
      </c>
      <c r="C513" s="23" t="str">
        <f>IF(ISNA(VLOOKUP((ROW(C513)-15),'List of tables'!$A$4:$E$2137,5,FALSE))," ",VLOOKUP((ROW(C513)-15),'List of tables'!$A$4:$E$2137,5,FALSE))</f>
        <v>Postal sectors in England and Wales</v>
      </c>
      <c r="D513" s="23" t="str">
        <f>IF(ISNA(VLOOKUP((ROW(D513)-15),'List of tables'!$A$4:$H$2136,6,FALSE))," ",VLOOKUP((ROW(D513)-15),'List of tables'!$A$4:$H$2136,6,FALSE))</f>
        <v>All households</v>
      </c>
      <c r="E513" s="5">
        <f>IF(ISNA(VLOOKUP((ROW(E513)-15),'List of tables'!$A$4:$H$2136,7,FALSE))," ",VLOOKUP((ROW(E513)-15),'List of tables'!$A$4:$H$2136,7,FALSE))</f>
        <v>42601</v>
      </c>
      <c r="F513" s="6" t="s">
        <v>12</v>
      </c>
    </row>
    <row r="514" spans="1:6" ht="15">
      <c r="A514" s="30" t="str">
        <f>IF(ISNA(VLOOKUP((ROW(A514)-15),'List of tables'!$A$4:$H$2136,2,FALSE))," ",VLOOKUP((ROW(A514)-15),'List of tables'!$A$4:$H$2136,2,FALSE))</f>
        <v>CT0611</v>
      </c>
      <c r="B514" s="23" t="str">
        <f>IF(ISNA(VLOOKUP((ROW(B514)-15),'List of tables'!$A$4:$H$2136,3,FALSE))," ",VLOOKUP((ROW(B514)-15),'List of tables'!$A$4:$H$2136,3,FALSE))</f>
        <v>Sex by age by proficiency in English by year of arrival in UK</v>
      </c>
      <c r="C514" s="23" t="str">
        <f>IF(ISNA(VLOOKUP((ROW(C514)-15),'List of tables'!$A$4:$E$2137,5,FALSE))," ",VLOOKUP((ROW(C514)-15),'List of tables'!$A$4:$E$2137,5,FALSE))</f>
        <v>Local Authorities in England</v>
      </c>
      <c r="D514" s="23" t="str">
        <f>IF(ISNA(VLOOKUP((ROW(D514)-15),'List of tables'!$A$4:$H$2136,6,FALSE))," ",VLOOKUP((ROW(D514)-15),'List of tables'!$A$4:$H$2136,6,FALSE))</f>
        <v>All usual residents aged 3 or over</v>
      </c>
      <c r="E514" s="5">
        <f>IF(ISNA(VLOOKUP((ROW(E514)-15),'List of tables'!$A$4:$H$2136,7,FALSE))," ",VLOOKUP((ROW(E514)-15),'List of tables'!$A$4:$H$2136,7,FALSE))</f>
        <v>42545</v>
      </c>
      <c r="F514" s="6" t="s">
        <v>12</v>
      </c>
    </row>
    <row r="515" spans="1:6" ht="15">
      <c r="A515" s="30" t="str">
        <f>IF(ISNA(VLOOKUP((ROW(A515)-15),'List of tables'!$A$4:$H$2136,2,FALSE))," ",VLOOKUP((ROW(A515)-15),'List of tables'!$A$4:$H$2136,2,FALSE))</f>
        <v>CT0612</v>
      </c>
      <c r="B515" s="23" t="str">
        <f>IF(ISNA(VLOOKUP((ROW(B515)-15),'List of tables'!$A$4:$H$2136,3,FALSE))," ",VLOOKUP((ROW(B515)-15),'List of tables'!$A$4:$H$2136,3,FALSE))</f>
        <v>Sex by age by proficiency in English by country of birth</v>
      </c>
      <c r="C515" s="23" t="str">
        <f>IF(ISNA(VLOOKUP((ROW(C515)-15),'List of tables'!$A$4:$E$2137,5,FALSE))," ",VLOOKUP((ROW(C515)-15),'List of tables'!$A$4:$E$2137,5,FALSE))</f>
        <v>Local Authorities in England</v>
      </c>
      <c r="D515" s="23" t="str">
        <f>IF(ISNA(VLOOKUP((ROW(D515)-15),'List of tables'!$A$4:$H$2136,6,FALSE))," ",VLOOKUP((ROW(D515)-15),'List of tables'!$A$4:$H$2136,6,FALSE))</f>
        <v>All usual residents aged 3 or over</v>
      </c>
      <c r="E515" s="5">
        <f>IF(ISNA(VLOOKUP((ROW(E515)-15),'List of tables'!$A$4:$H$2136,7,FALSE))," ",VLOOKUP((ROW(E515)-15),'List of tables'!$A$4:$H$2136,7,FALSE))</f>
        <v>42545</v>
      </c>
      <c r="F515" s="6" t="s">
        <v>12</v>
      </c>
    </row>
    <row r="516" spans="1:6" ht="15">
      <c r="A516" s="30" t="str">
        <f>IF(ISNA(VLOOKUP((ROW(A516)-15),'List of tables'!$A$4:$H$2136,2,FALSE))," ",VLOOKUP((ROW(A516)-15),'List of tables'!$A$4:$H$2136,2,FALSE))</f>
        <v>CT0613</v>
      </c>
      <c r="B516" s="23" t="str">
        <f>IF(ISNA(VLOOKUP((ROW(B516)-15),'List of tables'!$A$4:$H$2136,3,FALSE))," ",VLOOKUP((ROW(B516)-15),'List of tables'!$A$4:$H$2136,3,FALSE))</f>
        <v>Age of youngest dependent child by car or van availability by economic activity</v>
      </c>
      <c r="C516" s="23" t="str">
        <f>IF(ISNA(VLOOKUP((ROW(C516)-15),'List of tables'!$A$4:$E$2137,5,FALSE))," ",VLOOKUP((ROW(C516)-15),'List of tables'!$A$4:$E$2137,5,FALSE))</f>
        <v>National to MSOA</v>
      </c>
      <c r="D516" s="23" t="str">
        <f>IF(ISNA(VLOOKUP((ROW(D516)-15),'List of tables'!$A$4:$H$2136,6,FALSE))," ",VLOOKUP((ROW(D516)-15),'List of tables'!$A$4:$H$2136,6,FALSE))</f>
        <v>One family only:lone parent households with dependent children aged 0 to 15: where the lone parent is aged 18 to 34</v>
      </c>
      <c r="E516" s="5">
        <f>IF(ISNA(VLOOKUP((ROW(E516)-15),'List of tables'!$A$4:$H$2136,7,FALSE))," ",VLOOKUP((ROW(E516)-15),'List of tables'!$A$4:$H$2136,7,FALSE))</f>
        <v>42558</v>
      </c>
      <c r="F516" s="6" t="s">
        <v>12</v>
      </c>
    </row>
    <row r="517" spans="1:6" ht="15">
      <c r="A517" s="30" t="str">
        <f>IF(ISNA(VLOOKUP((ROW(A517)-15),'List of tables'!$A$4:$H$2136,2,FALSE))," ",VLOOKUP((ROW(A517)-15),'List of tables'!$A$4:$H$2136,2,FALSE))</f>
        <v>CT0614</v>
      </c>
      <c r="B517" s="23" t="str">
        <f>IF(ISNA(VLOOKUP((ROW(B517)-15),'List of tables'!$A$4:$H$2136,3,FALSE))," ",VLOOKUP((ROW(B517)-15),'List of tables'!$A$4:$H$2136,3,FALSE))</f>
        <v>Age of youngest dependent child by car or van availability by highest level of qualification</v>
      </c>
      <c r="C517" s="23" t="str">
        <f>IF(ISNA(VLOOKUP((ROW(C517)-15),'List of tables'!$A$4:$E$2137,5,FALSE))," ",VLOOKUP((ROW(C517)-15),'List of tables'!$A$4:$E$2137,5,FALSE))</f>
        <v>National to MSOA</v>
      </c>
      <c r="D517" s="23" t="str">
        <f>IF(ISNA(VLOOKUP((ROW(D517)-15),'List of tables'!$A$4:$H$2136,6,FALSE))," ",VLOOKUP((ROW(D517)-15),'List of tables'!$A$4:$H$2136,6,FALSE))</f>
        <v>One family only:lone parent households with dependent children aged 0 to 15: where the lone parent is aged 18 to 34</v>
      </c>
      <c r="E517" s="5">
        <f>IF(ISNA(VLOOKUP((ROW(E517)-15),'List of tables'!$A$4:$H$2136,7,FALSE))," ",VLOOKUP((ROW(E517)-15),'List of tables'!$A$4:$H$2136,7,FALSE))</f>
        <v>42558</v>
      </c>
      <c r="F517" s="6" t="s">
        <v>12</v>
      </c>
    </row>
    <row r="518" spans="1:6" ht="15">
      <c r="A518" s="30" t="str">
        <f>IF(ISNA(VLOOKUP((ROW(A518)-15),'List of tables'!$A$4:$H$2136,2,FALSE))," ",VLOOKUP((ROW(A518)-15),'List of tables'!$A$4:$H$2136,2,FALSE))</f>
        <v>CT0615</v>
      </c>
      <c r="B518" s="23" t="str">
        <f>IF(ISNA(VLOOKUP((ROW(B518)-15),'List of tables'!$A$4:$H$2136,3,FALSE))," ",VLOOKUP((ROW(B518)-15),'List of tables'!$A$4:$H$2136,3,FALSE))</f>
        <v>Sex by age by long-term health problem or disabilty</v>
      </c>
      <c r="C518" s="23" t="str">
        <f>IF(ISNA(VLOOKUP((ROW(C518)-15),'List of tables'!$A$4:$E$2137,5,FALSE))," ",VLOOKUP((ROW(C518)-15),'List of tables'!$A$4:$E$2137,5,FALSE))</f>
        <v>Upper Tier Local Authorities in England and Wales</v>
      </c>
      <c r="D518" s="23" t="str">
        <f>IF(ISNA(VLOOKUP((ROW(D518)-15),'List of tables'!$A$4:$H$2136,6,FALSE))," ",VLOOKUP((ROW(D518)-15),'List of tables'!$A$4:$H$2136,6,FALSE))</f>
        <v>All usual residents</v>
      </c>
      <c r="E518" s="5">
        <f>IF(ISNA(VLOOKUP((ROW(E518)-15),'List of tables'!$A$4:$H$2136,7,FALSE))," ",VLOOKUP((ROW(E518)-15),'List of tables'!$A$4:$H$2136,7,FALSE))</f>
        <v>42555</v>
      </c>
      <c r="F518" s="6" t="s">
        <v>12</v>
      </c>
    </row>
    <row r="519" spans="1:6" ht="15">
      <c r="A519" s="30" t="str">
        <f>IF(ISNA(VLOOKUP((ROW(A519)-15),'List of tables'!$A$4:$H$2136,2,FALSE))," ",VLOOKUP((ROW(A519)-15),'List of tables'!$A$4:$H$2136,2,FALSE))</f>
        <v>CT0616</v>
      </c>
      <c r="B519" s="23" t="str">
        <f>IF(ISNA(VLOOKUP((ROW(B519)-15),'List of tables'!$A$4:$H$2136,3,FALSE))," ",VLOOKUP((ROW(B519)-15),'List of tables'!$A$4:$H$2136,3,FALSE))</f>
        <v>Sex by age by long-term health problem or disabilty</v>
      </c>
      <c r="C519" s="23" t="str">
        <f>IF(ISNA(VLOOKUP((ROW(C519)-15),'List of tables'!$A$4:$E$2137,5,FALSE))," ",VLOOKUP((ROW(C519)-15),'List of tables'!$A$4:$E$2137,5,FALSE))</f>
        <v>2011 Deciles IMD2015 from LSOAs in England</v>
      </c>
      <c r="D519" s="23" t="str">
        <f>IF(ISNA(VLOOKUP((ROW(D519)-15),'List of tables'!$A$4:$H$2136,6,FALSE))," ",VLOOKUP((ROW(D519)-15),'List of tables'!$A$4:$H$2136,6,FALSE))</f>
        <v>All usual residents</v>
      </c>
      <c r="E519" s="5">
        <f>IF(ISNA(VLOOKUP((ROW(E519)-15),'List of tables'!$A$4:$H$2136,7,FALSE))," ",VLOOKUP((ROW(E519)-15),'List of tables'!$A$4:$H$2136,7,FALSE))</f>
        <v>42555</v>
      </c>
      <c r="F519" s="6" t="s">
        <v>12</v>
      </c>
    </row>
    <row r="520" spans="1:6" ht="15">
      <c r="A520" s="30" t="str">
        <f>IF(ISNA(VLOOKUP((ROW(A520)-15),'List of tables'!$A$4:$H$2136,2,FALSE))," ",VLOOKUP((ROW(A520)-15),'List of tables'!$A$4:$H$2136,2,FALSE))</f>
        <v>CT0617</v>
      </c>
      <c r="B520" s="23" t="str">
        <f>IF(ISNA(VLOOKUP((ROW(B520)-15),'List of tables'!$A$4:$H$2136,3,FALSE))," ",VLOOKUP((ROW(B520)-15),'List of tables'!$A$4:$H$2136,3,FALSE))</f>
        <v>Sex by age by long-term health problem or disabilty</v>
      </c>
      <c r="C520" s="23" t="str">
        <f>IF(ISNA(VLOOKUP((ROW(C520)-15),'List of tables'!$A$4:$E$2137,5,FALSE))," ",VLOOKUP((ROW(C520)-15),'List of tables'!$A$4:$E$2137,5,FALSE))</f>
        <v>2011 Deciles IMD2014 from LSOAs in Wales</v>
      </c>
      <c r="D520" s="23" t="str">
        <f>IF(ISNA(VLOOKUP((ROW(D520)-15),'List of tables'!$A$4:$H$2136,6,FALSE))," ",VLOOKUP((ROW(D520)-15),'List of tables'!$A$4:$H$2136,6,FALSE))</f>
        <v>All usual residents</v>
      </c>
      <c r="E520" s="5">
        <f>IF(ISNA(VLOOKUP((ROW(E520)-15),'List of tables'!$A$4:$H$2136,7,FALSE))," ",VLOOKUP((ROW(E520)-15),'List of tables'!$A$4:$H$2136,7,FALSE))</f>
        <v>42555</v>
      </c>
      <c r="F520" s="6" t="s">
        <v>12</v>
      </c>
    </row>
    <row r="521" spans="1:6" ht="15">
      <c r="A521" s="30" t="str">
        <f>IF(ISNA(VLOOKUP((ROW(A521)-15),'List of tables'!$A$4:$H$2136,2,FALSE))," ",VLOOKUP((ROW(A521)-15),'List of tables'!$A$4:$H$2136,2,FALSE))</f>
        <v>CT0618</v>
      </c>
      <c r="B521" s="23" t="str">
        <f>IF(ISNA(VLOOKUP((ROW(B521)-15),'List of tables'!$A$4:$H$2136,3,FALSE))," ",VLOOKUP((ROW(B521)-15),'List of tables'!$A$4:$H$2136,3,FALSE))</f>
        <v xml:space="preserve">Accommodation type (excluding caravans or other mobile or temporary structures) by tenure (excluding living rent free) by number of rooms by car or van availability </v>
      </c>
      <c r="C521" s="23" t="str">
        <f>IF(ISNA(VLOOKUP((ROW(C521)-15),'List of tables'!$A$4:$E$2137,5,FALSE))," ",VLOOKUP((ROW(C521)-15),'List of tables'!$A$4:$E$2137,5,FALSE))</f>
        <v>LSOAs in Cheshire West and Chester Local Authority (North West Region)</v>
      </c>
      <c r="D521" s="23" t="str">
        <f>IF(ISNA(VLOOKUP((ROW(D521)-15),'List of tables'!$A$4:$H$2136,6,FALSE))," ",VLOOKUP((ROW(D521)-15),'List of tables'!$A$4:$H$2136,6,FALSE))</f>
        <v>All households (excluding caravans or other mobile or temporary structures)</v>
      </c>
      <c r="E521" s="5">
        <f>IF(ISNA(VLOOKUP((ROW(E521)-15),'List of tables'!$A$4:$H$2136,7,FALSE))," ",VLOOKUP((ROW(E521)-15),'List of tables'!$A$4:$H$2136,7,FALSE))</f>
        <v>42573</v>
      </c>
      <c r="F521" s="6" t="s">
        <v>12</v>
      </c>
    </row>
    <row r="522" spans="1:6" ht="15">
      <c r="A522" s="30" t="str">
        <f>IF(ISNA(VLOOKUP((ROW(A522)-15),'List of tables'!$A$4:$H$2136,2,FALSE))," ",VLOOKUP((ROW(A522)-15),'List of tables'!$A$4:$H$2136,2,FALSE))</f>
        <v>CT0619</v>
      </c>
      <c r="B522" s="23" t="str">
        <f>IF(ISNA(VLOOKUP((ROW(B522)-15),'List of tables'!$A$4:$H$2136,3,FALSE))," ",VLOOKUP((ROW(B522)-15),'List of tables'!$A$4:$H$2136,3,FALSE))</f>
        <v>Sex by age by general health</v>
      </c>
      <c r="C522" s="23" t="str">
        <f>IF(ISNA(VLOOKUP((ROW(C522)-15),'List of tables'!$A$4:$E$2137,5,FALSE))," ",VLOOKUP((ROW(C522)-15),'List of tables'!$A$4:$E$2137,5,FALSE))</f>
        <v>2011 Deciles IMD2014 from LSOAs in Wales</v>
      </c>
      <c r="D522" s="23" t="str">
        <f>IF(ISNA(VLOOKUP((ROW(D522)-15),'List of tables'!$A$4:$H$2136,6,FALSE))," ",VLOOKUP((ROW(D522)-15),'List of tables'!$A$4:$H$2136,6,FALSE))</f>
        <v>All usual residents</v>
      </c>
      <c r="E522" s="5">
        <f>IF(ISNA(VLOOKUP((ROW(E522)-15),'List of tables'!$A$4:$H$2136,7,FALSE))," ",VLOOKUP((ROW(E522)-15),'List of tables'!$A$4:$H$2136,7,FALSE))</f>
        <v>42551</v>
      </c>
      <c r="F522" s="6" t="s">
        <v>12</v>
      </c>
    </row>
    <row r="523" spans="1:6" ht="15">
      <c r="A523" s="30" t="str">
        <f>IF(ISNA(VLOOKUP((ROW(A523)-15),'List of tables'!$A$4:$H$2136,2,FALSE))," ",VLOOKUP((ROW(A523)-15),'List of tables'!$A$4:$H$2136,2,FALSE))</f>
        <v>CT0620</v>
      </c>
      <c r="B523" s="23" t="str">
        <f>IF(ISNA(VLOOKUP((ROW(B523)-15),'List of tables'!$A$4:$H$2136,3,FALSE))," ",VLOOKUP((ROW(B523)-15),'List of tables'!$A$4:$H$2136,3,FALSE))</f>
        <v>Tenure by number of rooms by car or van availability</v>
      </c>
      <c r="C523" s="23" t="str">
        <f>IF(ISNA(VLOOKUP((ROW(C523)-15),'List of tables'!$A$4:$E$2137,5,FALSE))," ",VLOOKUP((ROW(C523)-15),'List of tables'!$A$4:$E$2137,5,FALSE))</f>
        <v>Output Areas within MSOA E02006875 Leeds 111 (Yorkshire and the Humber region)</v>
      </c>
      <c r="D523" s="23" t="str">
        <f>IF(ISNA(VLOOKUP((ROW(D523)-15),'List of tables'!$A$4:$H$2136,6,FALSE))," ",VLOOKUP((ROW(D523)-15),'List of tables'!$A$4:$H$2136,6,FALSE))</f>
        <v>All households (excluding caravans or other mobile or temporary structures)</v>
      </c>
      <c r="E523" s="5">
        <f>IF(ISNA(VLOOKUP((ROW(E523)-15),'List of tables'!$A$4:$H$2136,7,FALSE))," ",VLOOKUP((ROW(E523)-15),'List of tables'!$A$4:$H$2136,7,FALSE))</f>
        <v>42557</v>
      </c>
      <c r="F523" s="6" t="s">
        <v>12</v>
      </c>
    </row>
    <row r="524" spans="1:6" ht="15">
      <c r="A524" s="30" t="str">
        <f>IF(ISNA(VLOOKUP((ROW(A524)-15),'List of tables'!$A$4:$H$2136,2,FALSE))," ",VLOOKUP((ROW(A524)-15),'List of tables'!$A$4:$H$2136,2,FALSE))</f>
        <v>CT0621</v>
      </c>
      <c r="B524" s="23" t="str">
        <f>IF(ISNA(VLOOKUP((ROW(B524)-15),'List of tables'!$A$4:$H$2136,3,FALSE))," ",VLOOKUP((ROW(B524)-15),'List of tables'!$A$4:$H$2136,3,FALSE))</f>
        <v>Tenure by number of bedrooms and accommodation type by sex of Household Reference Person (HRP) by age of HRP</v>
      </c>
      <c r="C524" s="23" t="str">
        <f>IF(ISNA(VLOOKUP((ROW(C524)-15),'List of tables'!$A$4:$E$2137,5,FALSE))," ",VLOOKUP((ROW(C524)-15),'List of tables'!$A$4:$E$2137,5,FALSE))</f>
        <v>2011 Census merged local authorities in England and Wales</v>
      </c>
      <c r="D524" s="23" t="str">
        <f>IF(ISNA(VLOOKUP((ROW(D524)-15),'List of tables'!$A$4:$H$2136,6,FALSE))," ",VLOOKUP((ROW(D524)-15),'List of tables'!$A$4:$H$2136,6,FALSE))</f>
        <v>All Household Reference Persons aged 16 or over</v>
      </c>
      <c r="E524" s="5">
        <f>IF(ISNA(VLOOKUP((ROW(E524)-15),'List of tables'!$A$4:$H$2136,7,FALSE))," ",VLOOKUP((ROW(E524)-15),'List of tables'!$A$4:$H$2136,7,FALSE))</f>
        <v>42573</v>
      </c>
      <c r="F524" s="6" t="s">
        <v>12</v>
      </c>
    </row>
    <row r="525" spans="1:6" ht="15">
      <c r="A525" s="30" t="str">
        <f>IF(ISNA(VLOOKUP((ROW(A525)-15),'List of tables'!$A$4:$H$2136,2,FALSE))," ",VLOOKUP((ROW(A525)-15),'List of tables'!$A$4:$H$2136,2,FALSE))</f>
        <v>CT0622</v>
      </c>
      <c r="B525" s="23" t="str">
        <f>IF(ISNA(VLOOKUP((ROW(B525)-15),'List of tables'!$A$4:$H$2136,3,FALSE))," ",VLOOKUP((ROW(B525)-15),'List of tables'!$A$4:$H$2136,3,FALSE))</f>
        <v>Sex by age by country of birth (born in the UK / born outside the UK) by ethnic group</v>
      </c>
      <c r="C525" s="23" t="str">
        <f>IF(ISNA(VLOOKUP((ROW(C525)-15),'List of tables'!$A$4:$E$2137,5,FALSE))," ",VLOOKUP((ROW(C525)-15),'List of tables'!$A$4:$E$2137,5,FALSE))</f>
        <v>Customer's bespoke areas:
Combined area 1 (E06000031 Peterborough Unitary Authority, E10000003 Cambridgeshire County, E36003394 Royston Heath, E36003395 Royston Meridian, E36003396 Royston Palace Wards Combined)
Combined area 2 (E09000022 Lambeth and E09000028 Southwark London Boroughs)</v>
      </c>
      <c r="D525" s="23" t="str">
        <f>IF(ISNA(VLOOKUP((ROW(D525)-15),'List of tables'!$A$4:$H$2136,6,FALSE))," ",VLOOKUP((ROW(D525)-15),'List of tables'!$A$4:$H$2136,6,FALSE))</f>
        <v>All usual residents aged 18 to 64</v>
      </c>
      <c r="E525" s="5">
        <f>IF(ISNA(VLOOKUP((ROW(E525)-15),'List of tables'!$A$4:$H$2136,7,FALSE))," ",VLOOKUP((ROW(E525)-15),'List of tables'!$A$4:$H$2136,7,FALSE))</f>
        <v>42586</v>
      </c>
      <c r="F525" s="6" t="s">
        <v>12</v>
      </c>
    </row>
    <row r="526" spans="1:6" ht="15">
      <c r="A526" s="30" t="str">
        <f>IF(ISNA(VLOOKUP((ROW(A526)-15),'List of tables'!$A$4:$H$2136,2,FALSE))," ",VLOOKUP((ROW(A526)-15),'List of tables'!$A$4:$H$2136,2,FALSE))</f>
        <v>CT0623</v>
      </c>
      <c r="B526" s="23" t="str">
        <f>IF(ISNA(VLOOKUP((ROW(B526)-15),'List of tables'!$A$4:$H$2136,3,FALSE))," ",VLOOKUP((ROW(B526)-15),'List of tables'!$A$4:$H$2136,3,FALSE))</f>
        <v>Tenure by number of rooms by car or van availability</v>
      </c>
      <c r="C526" s="23" t="str">
        <f>IF(ISNA(VLOOKUP((ROW(C526)-15),'List of tables'!$A$4:$E$2137,5,FALSE))," ",VLOOKUP((ROW(C526)-15),'List of tables'!$A$4:$E$2137,5,FALSE))</f>
        <v>Output Areas within MSOA E02006875 Leeds 111 (Yorkshire and the Humber region)</v>
      </c>
      <c r="D526" s="23" t="str">
        <f>IF(ISNA(VLOOKUP((ROW(D526)-15),'List of tables'!$A$4:$H$2136,6,FALSE))," ",VLOOKUP((ROW(D526)-15),'List of tables'!$A$4:$H$2136,6,FALSE))</f>
        <v xml:space="preserve">All households (excluding caravans or other mobile or temporary structures) </v>
      </c>
      <c r="E526" s="5">
        <f>IF(ISNA(VLOOKUP((ROW(E526)-15),'List of tables'!$A$4:$H$2136,7,FALSE))," ",VLOOKUP((ROW(E526)-15),'List of tables'!$A$4:$H$2136,7,FALSE))</f>
        <v>42579</v>
      </c>
      <c r="F526" s="6" t="s">
        <v>12</v>
      </c>
    </row>
    <row r="527" spans="1:6" ht="15">
      <c r="A527" s="30" t="str">
        <f>IF(ISNA(VLOOKUP((ROW(A527)-15),'List of tables'!$A$4:$H$2136,2,FALSE))," ",VLOOKUP((ROW(A527)-15),'List of tables'!$A$4:$H$2136,2,FALSE))</f>
        <v>CT0624</v>
      </c>
      <c r="B527" s="23" t="str">
        <f>IF(ISNA(VLOOKUP((ROW(B527)-15),'List of tables'!$A$4:$H$2136,3,FALSE))," ",VLOOKUP((ROW(B527)-15),'List of tables'!$A$4:$H$2136,3,FALSE))</f>
        <v>Sex by age by general health</v>
      </c>
      <c r="C527" s="23" t="str">
        <f>IF(ISNA(VLOOKUP((ROW(C527)-15),'List of tables'!$A$4:$E$2137,5,FALSE))," ",VLOOKUP((ROW(C527)-15),'List of tables'!$A$4:$E$2137,5,FALSE))</f>
        <v>2011 Deciles IMD2010 from LSOAs in England</v>
      </c>
      <c r="D527" s="23" t="str">
        <f>IF(ISNA(VLOOKUP((ROW(D527)-15),'List of tables'!$A$4:$H$2136,6,FALSE))," ",VLOOKUP((ROW(D527)-15),'List of tables'!$A$4:$H$2136,6,FALSE))</f>
        <v>All usual residents</v>
      </c>
      <c r="E527" s="5">
        <f>IF(ISNA(VLOOKUP((ROW(E527)-15),'List of tables'!$A$4:$H$2136,7,FALSE))," ",VLOOKUP((ROW(E527)-15),'List of tables'!$A$4:$H$2136,7,FALSE))</f>
        <v>42593</v>
      </c>
      <c r="F527" s="6" t="s">
        <v>12</v>
      </c>
    </row>
    <row r="528" spans="1:6" ht="15">
      <c r="A528" s="30" t="str">
        <f>IF(ISNA(VLOOKUP((ROW(A528)-15),'List of tables'!$A$4:$H$2136,2,FALSE))," ",VLOOKUP((ROW(A528)-15),'List of tables'!$A$4:$H$2136,2,FALSE))</f>
        <v>CT0625</v>
      </c>
      <c r="B528" s="23" t="str">
        <f>IF(ISNA(VLOOKUP((ROW(B528)-15),'List of tables'!$A$4:$H$2136,3,FALSE))," ",VLOOKUP((ROW(B528)-15),'List of tables'!$A$4:$H$2136,3,FALSE))</f>
        <v>Occupation (4 digits) by sex by age</v>
      </c>
      <c r="C528" s="23" t="str">
        <f>IF(ISNA(VLOOKUP((ROW(C528)-15),'List of tables'!$A$4:$E$2137,5,FALSE))," ",VLOOKUP((ROW(C528)-15),'List of tables'!$A$4:$E$2137,5,FALSE))</f>
        <v>England and Wales, Regions</v>
      </c>
      <c r="D528" s="23" t="str">
        <f>IF(ISNA(VLOOKUP((ROW(D528)-15),'List of tables'!$A$4:$H$2136,6,FALSE))," ",VLOOKUP((ROW(D528)-15),'List of tables'!$A$4:$H$2136,6,FALSE))</f>
        <v>All usual residents aged 20 to 74 in employment the week before the Census</v>
      </c>
      <c r="E528" s="5">
        <f>IF(ISNA(VLOOKUP((ROW(E528)-15),'List of tables'!$A$4:$H$2136,7,FALSE))," ",VLOOKUP((ROW(E528)-15),'List of tables'!$A$4:$H$2136,7,FALSE))</f>
        <v>42608</v>
      </c>
      <c r="F528" s="6" t="s">
        <v>12</v>
      </c>
    </row>
    <row r="529" spans="1:6" ht="15">
      <c r="A529" s="30" t="str">
        <f>IF(ISNA(VLOOKUP((ROW(A529)-15),'List of tables'!$A$4:$H$2136,2,FALSE))," ",VLOOKUP((ROW(A529)-15),'List of tables'!$A$4:$H$2136,2,FALSE))</f>
        <v>CT0626</v>
      </c>
      <c r="B529" s="23" t="str">
        <f>IF(ISNA(VLOOKUP((ROW(B529)-15),'List of tables'!$A$4:$H$2136,3,FALSE))," ",VLOOKUP((ROW(B529)-15),'List of tables'!$A$4:$H$2136,3,FALSE))</f>
        <v xml:space="preserve">Sex by age by ethnic group </v>
      </c>
      <c r="C529" s="23" t="str">
        <f>IF(ISNA(VLOOKUP((ROW(C529)-15),'List of tables'!$A$4:$E$2137,5,FALSE))," ",VLOOKUP((ROW(C529)-15),'List of tables'!$A$4:$E$2137,5,FALSE))</f>
        <v>England and Wales, 2011 Census merged local authorities</v>
      </c>
      <c r="D529" s="23" t="str">
        <f>IF(ISNA(VLOOKUP((ROW(D529)-15),'List of tables'!$A$4:$H$2136,6,FALSE))," ",VLOOKUP((ROW(D529)-15),'List of tables'!$A$4:$H$2136,6,FALSE))</f>
        <v>All usual residents in households where the HRP is aged 16 or over and has an industry code 64 or 66*; regardless of their employment status</v>
      </c>
      <c r="E529" s="5">
        <f>IF(ISNA(VLOOKUP((ROW(E529)-15),'List of tables'!$A$4:$H$2136,7,FALSE))," ",VLOOKUP((ROW(E529)-15),'List of tables'!$A$4:$H$2136,7,FALSE))</f>
        <v>42628</v>
      </c>
      <c r="F529" s="6" t="s">
        <v>12</v>
      </c>
    </row>
    <row r="530" spans="1:6" ht="15">
      <c r="A530" s="30" t="str">
        <f>IF(ISNA(VLOOKUP((ROW(A530)-15),'List of tables'!$A$4:$H$2136,2,FALSE))," ",VLOOKUP((ROW(A530)-15),'List of tables'!$A$4:$H$2136,2,FALSE))</f>
        <v>CT0627</v>
      </c>
      <c r="B530" s="23" t="str">
        <f>IF(ISNA(VLOOKUP((ROW(B530)-15),'List of tables'!$A$4:$H$2136,3,FALSE))," ",VLOOKUP((ROW(B530)-15),'List of tables'!$A$4:$H$2136,3,FALSE))</f>
        <v>Sex by age by limiting long-term health problem or disability by provision of unpaid care</v>
      </c>
      <c r="C530" s="23" t="str">
        <f>IF(ISNA(VLOOKUP((ROW(C530)-15),'List of tables'!$A$4:$E$2137,5,FALSE))," ",VLOOKUP((ROW(C530)-15),'List of tables'!$A$4:$E$2137,5,FALSE))</f>
        <v>England and Wales, MSOAs</v>
      </c>
      <c r="D530" s="23" t="str">
        <f>IF(ISNA(VLOOKUP((ROW(D530)-15),'List of tables'!$A$4:$H$2136,6,FALSE))," ",VLOOKUP((ROW(D530)-15),'List of tables'!$A$4:$H$2136,6,FALSE))</f>
        <v>All usual residents in households where the HRP is aged 16 or over in employment the week before the Census with an industry code 64 or 66 *</v>
      </c>
      <c r="E530" s="5">
        <f>IF(ISNA(VLOOKUP((ROW(E530)-15),'List of tables'!$A$4:$H$2136,7,FALSE))," ",VLOOKUP((ROW(E530)-15),'List of tables'!$A$4:$H$2136,7,FALSE))</f>
        <v>42628</v>
      </c>
      <c r="F530" s="6" t="s">
        <v>12</v>
      </c>
    </row>
    <row r="531" spans="1:6" ht="15">
      <c r="A531" s="30" t="str">
        <f>IF(ISNA(VLOOKUP((ROW(A531)-15),'List of tables'!$A$4:$H$2136,2,FALSE))," ",VLOOKUP((ROW(A531)-15),'List of tables'!$A$4:$H$2136,2,FALSE))</f>
        <v>CT0628</v>
      </c>
      <c r="B531" s="23" t="str">
        <f>IF(ISNA(VLOOKUP((ROW(B531)-15),'List of tables'!$A$4:$H$2136,3,FALSE))," ",VLOOKUP((ROW(B531)-15),'List of tables'!$A$4:$H$2136,3,FALSE))</f>
        <v>Origin Destination Workplace: Method of travel to work (2001 specification) by approximated social grade</v>
      </c>
      <c r="C531" s="23" t="str">
        <f>IF(ISNA(VLOOKUP((ROW(C531)-15),'List of tables'!$A$4:$E$2137,5,FALSE))," ",VLOOKUP((ROW(C531)-15),'List of tables'!$A$4:$E$2137,5,FALSE))</f>
        <v>Origin: Area of residence: MSOAs in North of Thames (London region)
Destination: Area of workplace: Regions in England and Wales, South of Thames London boroughs, remainder of London, Elsewhere (Offshore installation; Scotland; Northern Ireland; outside UK)</v>
      </c>
      <c r="D531" s="23" t="str">
        <f>IF(ISNA(VLOOKUP((ROW(D531)-15),'List of tables'!$A$4:$H$2136,6,FALSE))," ",VLOOKUP((ROW(D531)-15),'List of tables'!$A$4:$H$2136,6,FALSE))</f>
        <v>All usual residents aged 16 to 64 in households, in employment the week before the Census</v>
      </c>
      <c r="E531" s="5">
        <f>IF(ISNA(VLOOKUP((ROW(E531)-15),'List of tables'!$A$4:$H$2136,7,FALSE))," ",VLOOKUP((ROW(E531)-15),'List of tables'!$A$4:$H$2136,7,FALSE))</f>
        <v>42650</v>
      </c>
      <c r="F531" s="6" t="s">
        <v>12</v>
      </c>
    </row>
    <row r="532" spans="1:6" ht="15">
      <c r="A532" s="30" t="str">
        <f>IF(ISNA(VLOOKUP((ROW(A532)-15),'List of tables'!$A$4:$H$2136,2,FALSE))," ",VLOOKUP((ROW(A532)-15),'List of tables'!$A$4:$H$2136,2,FALSE))</f>
        <v>CT0629</v>
      </c>
      <c r="B532" s="23" t="str">
        <f>IF(ISNA(VLOOKUP((ROW(B532)-15),'List of tables'!$A$4:$H$2136,3,FALSE))," ",VLOOKUP((ROW(B532)-15),'List of tables'!$A$4:$H$2136,3,FALSE))</f>
        <v>Origin Destination Workplace: Method of travel to work (2001 specification) by approximated social grade</v>
      </c>
      <c r="C532" s="23" t="str">
        <f>IF(ISNA(VLOOKUP((ROW(C532)-15),'List of tables'!$A$4:$E$2137,5,FALSE))," ",VLOOKUP((ROW(C532)-15),'List of tables'!$A$4:$E$2137,5,FALSE))</f>
        <v>Origin: Area of residence: MSOAs in South of Thames (London region)
Destination: Area of workplace: Regions in England and Wales; North of Thames boroughs, remainder of London, Elsewhere (Offshore installation; Scotland; Northern Ireland; outside UK)</v>
      </c>
      <c r="D532" s="23" t="str">
        <f>IF(ISNA(VLOOKUP((ROW(D532)-15),'List of tables'!$A$4:$H$2136,6,FALSE))," ",VLOOKUP((ROW(D532)-15),'List of tables'!$A$4:$H$2136,6,FALSE))</f>
        <v>All usual residents aged 16 to 64 in households, in employment the week before the Census</v>
      </c>
      <c r="E532" s="5">
        <f>IF(ISNA(VLOOKUP((ROW(E532)-15),'List of tables'!$A$4:$H$2136,7,FALSE))," ",VLOOKUP((ROW(E532)-15),'List of tables'!$A$4:$H$2136,7,FALSE))</f>
        <v>42650</v>
      </c>
      <c r="F532" s="6" t="s">
        <v>12</v>
      </c>
    </row>
    <row r="533" spans="1:6" ht="15">
      <c r="A533" s="30" t="str">
        <f>IF(ISNA(VLOOKUP((ROW(A533)-15),'List of tables'!$A$4:$H$2136,2,FALSE))," ",VLOOKUP((ROW(A533)-15),'List of tables'!$A$4:$H$2136,2,FALSE))</f>
        <v>CT0630</v>
      </c>
      <c r="B533" s="23" t="str">
        <f>IF(ISNA(VLOOKUP((ROW(B533)-15),'List of tables'!$A$4:$H$2136,3,FALSE))," ",VLOOKUP((ROW(B533)-15),'List of tables'!$A$4:$H$2136,3,FALSE))</f>
        <v>Origin Destination Workplace: Method of travel to work (2001 specification) by approximated social grade</v>
      </c>
      <c r="C533" s="23" t="str">
        <f>IF(ISNA(VLOOKUP((ROW(C533)-15),'List of tables'!$A$4:$E$2137,5,FALSE))," ",VLOOKUP((ROW(C533)-15),'List of tables'!$A$4:$E$2137,5,FALSE))</f>
        <v>Origin: Area of residence: Regions in England and Wales, South of Thames London boroughs, Remainder of London
Destination: Area of workplace: MSOAs in North of Thames (London region)</v>
      </c>
      <c r="D533" s="23" t="str">
        <f>IF(ISNA(VLOOKUP((ROW(D533)-15),'List of tables'!$A$4:$H$2136,6,FALSE))," ",VLOOKUP((ROW(D533)-15),'List of tables'!$A$4:$H$2136,6,FALSE))</f>
        <v>All usual residents aged 16 to 64 in households, in employment the week before the Census</v>
      </c>
      <c r="E533" s="5">
        <f>IF(ISNA(VLOOKUP((ROW(E533)-15),'List of tables'!$A$4:$H$2136,7,FALSE))," ",VLOOKUP((ROW(E533)-15),'List of tables'!$A$4:$H$2136,7,FALSE))</f>
        <v>42650</v>
      </c>
      <c r="F533" s="6" t="s">
        <v>12</v>
      </c>
    </row>
    <row r="534" spans="1:6" ht="15">
      <c r="A534" s="30" t="str">
        <f>IF(ISNA(VLOOKUP((ROW(A534)-15),'List of tables'!$A$4:$H$2136,2,FALSE))," ",VLOOKUP((ROW(A534)-15),'List of tables'!$A$4:$H$2136,2,FALSE))</f>
        <v>CT0631</v>
      </c>
      <c r="B534" s="23" t="str">
        <f>IF(ISNA(VLOOKUP((ROW(B534)-15),'List of tables'!$A$4:$H$2136,3,FALSE))," ",VLOOKUP((ROW(B534)-15),'List of tables'!$A$4:$H$2136,3,FALSE))</f>
        <v>Origin Destination Workplace: Method of travel to work (2001 specification) by approximated social grade</v>
      </c>
      <c r="C534" s="23" t="str">
        <f>IF(ISNA(VLOOKUP((ROW(C534)-15),'List of tables'!$A$4:$E$2137,5,FALSE))," ",VLOOKUP((ROW(C534)-15),'List of tables'!$A$4:$E$2137,5,FALSE))</f>
        <v>Origin: Area of residence: Regions in England and Wales; and North of Thames London boroughs, remainder of London,
Destination: Area of workplace: MSOAs in South of Thames (London region)</v>
      </c>
      <c r="D534" s="23" t="str">
        <f>IF(ISNA(VLOOKUP((ROW(D534)-15),'List of tables'!$A$4:$H$2136,6,FALSE))," ",VLOOKUP((ROW(D534)-15),'List of tables'!$A$4:$H$2136,6,FALSE))</f>
        <v>All usual residents aged 16 to 64 in households, in employment the week before the Census</v>
      </c>
      <c r="E534" s="5">
        <f>IF(ISNA(VLOOKUP((ROW(E534)-15),'List of tables'!$A$4:$H$2136,7,FALSE))," ",VLOOKUP((ROW(E534)-15),'List of tables'!$A$4:$H$2136,7,FALSE))</f>
        <v>42650</v>
      </c>
      <c r="F534" s="6" t="s">
        <v>12</v>
      </c>
    </row>
    <row r="535" spans="1:6" ht="15">
      <c r="A535" s="30" t="str">
        <f>IF(ISNA(VLOOKUP((ROW(A535)-15),'List of tables'!$A$4:$H$2136,2,FALSE))," ",VLOOKUP((ROW(A535)-15),'List of tables'!$A$4:$H$2136,2,FALSE))</f>
        <v>CT0632</v>
      </c>
      <c r="B535" s="23" t="str">
        <f>IF(ISNA(VLOOKUP((ROW(B535)-15),'List of tables'!$A$4:$H$2136,3,FALSE))," ",VLOOKUP((ROW(B535)-15),'List of tables'!$A$4:$H$2136,3,FALSE))</f>
        <v>Sex by age by NS-SeC</v>
      </c>
      <c r="C535" s="23" t="str">
        <f>IF(ISNA(VLOOKUP((ROW(C535)-15),'List of tables'!$A$4:$E$2137,5,FALSE))," ",VLOOKUP((ROW(C535)-15),'List of tables'!$A$4:$E$2137,5,FALSE))</f>
        <v>England and Wales, England, Wales, Regions, LSOAs</v>
      </c>
      <c r="D535" s="23" t="str">
        <f>IF(ISNA(VLOOKUP((ROW(D535)-15),'List of tables'!$A$4:$H$2136,6,FALSE))," ",VLOOKUP((ROW(D535)-15),'List of tables'!$A$4:$H$2136,6,FALSE))</f>
        <v xml:space="preserve">All usual residents aged 16 to 74 </v>
      </c>
      <c r="E535" s="5">
        <f>IF(ISNA(VLOOKUP((ROW(E535)-15),'List of tables'!$A$4:$H$2136,7,FALSE))," ",VLOOKUP((ROW(E535)-15),'List of tables'!$A$4:$H$2136,7,FALSE))</f>
        <v>42646</v>
      </c>
      <c r="F535" s="6" t="s">
        <v>12</v>
      </c>
    </row>
    <row r="536" spans="1:6" ht="15">
      <c r="A536" s="30" t="str">
        <f>IF(ISNA(VLOOKUP((ROW(A536)-15),'List of tables'!$A$4:$H$2136,2,FALSE))," ",VLOOKUP((ROW(A536)-15),'List of tables'!$A$4:$H$2136,2,FALSE))</f>
        <v>CT0633</v>
      </c>
      <c r="B536" s="23" t="str">
        <f>IF(ISNA(VLOOKUP((ROW(B536)-15),'List of tables'!$A$4:$H$2136,3,FALSE))," ",VLOOKUP((ROW(B536)-15),'List of tables'!$A$4:$H$2136,3,FALSE))</f>
        <v>Age by proficiency in English by sex by country of birth (bespoke list)</v>
      </c>
      <c r="C536" s="23" t="str">
        <f>IF(ISNA(VLOOKUP((ROW(C536)-15),'List of tables'!$A$4:$E$2137,5,FALSE))," ",VLOOKUP((ROW(C536)-15),'List of tables'!$A$4:$E$2137,5,FALSE))</f>
        <v>National to regions and the London Boroughs (2011 merged LAs)</v>
      </c>
      <c r="D536" s="23" t="str">
        <f>IF(ISNA(VLOOKUP((ROW(D536)-15),'List of tables'!$A$4:$H$2136,6,FALSE))," ",VLOOKUP((ROW(D536)-15),'List of tables'!$A$4:$H$2136,6,FALSE))</f>
        <v>All usual residents aged 16 or over</v>
      </c>
      <c r="E536" s="5">
        <f>IF(ISNA(VLOOKUP((ROW(E536)-15),'List of tables'!$A$4:$H$2136,7,FALSE))," ",VLOOKUP((ROW(E536)-15),'List of tables'!$A$4:$H$2136,7,FALSE))</f>
        <v>42657</v>
      </c>
      <c r="F536" s="6" t="s">
        <v>12</v>
      </c>
    </row>
    <row r="537" spans="1:6" ht="15">
      <c r="A537" s="30" t="str">
        <f>IF(ISNA(VLOOKUP((ROW(A537)-15),'List of tables'!$A$4:$H$2136,2,FALSE))," ",VLOOKUP((ROW(A537)-15),'List of tables'!$A$4:$H$2136,2,FALSE))</f>
        <v>CT0634</v>
      </c>
      <c r="B537" s="23" t="str">
        <f>IF(ISNA(VLOOKUP((ROW(B537)-15),'List of tables'!$A$4:$H$2136,3,FALSE))," ",VLOOKUP((ROW(B537)-15),'List of tables'!$A$4:$H$2136,3,FALSE))</f>
        <v>Age by highest level of qualification by sex by country of birth (bespoke list)</v>
      </c>
      <c r="C537" s="23" t="str">
        <f>IF(ISNA(VLOOKUP((ROW(C537)-15),'List of tables'!$A$4:$E$2137,5,FALSE))," ",VLOOKUP((ROW(C537)-15),'List of tables'!$A$4:$E$2137,5,FALSE))</f>
        <v>National to regions and the London Boroughs (2011 merged LAs)</v>
      </c>
      <c r="D537" s="23" t="str">
        <f>IF(ISNA(VLOOKUP((ROW(D537)-15),'List of tables'!$A$4:$H$2136,6,FALSE))," ",VLOOKUP((ROW(D537)-15),'List of tables'!$A$4:$H$2136,6,FALSE))</f>
        <v>All usual residents aged 16 or over</v>
      </c>
      <c r="E537" s="5">
        <f>IF(ISNA(VLOOKUP((ROW(E537)-15),'List of tables'!$A$4:$H$2136,7,FALSE))," ",VLOOKUP((ROW(E537)-15),'List of tables'!$A$4:$H$2136,7,FALSE))</f>
        <v>42657</v>
      </c>
      <c r="F537" s="6" t="s">
        <v>12</v>
      </c>
    </row>
    <row r="538" spans="1:6" ht="15">
      <c r="A538" s="30" t="str">
        <f>IF(ISNA(VLOOKUP((ROW(A538)-15),'List of tables'!$A$4:$H$2136,2,FALSE))," ",VLOOKUP((ROW(A538)-15),'List of tables'!$A$4:$H$2136,2,FALSE))</f>
        <v>CT0635</v>
      </c>
      <c r="B538" s="23" t="str">
        <f>IF(ISNA(VLOOKUP((ROW(B538)-15),'List of tables'!$A$4:$H$2136,3,FALSE))," ",VLOOKUP((ROW(B538)-15),'List of tables'!$A$4:$H$2136,3,FALSE))</f>
        <v>Age by occupation (1 digit) by sex by country of birth (bespoke list)</v>
      </c>
      <c r="C538" s="23" t="str">
        <f>IF(ISNA(VLOOKUP((ROW(C538)-15),'List of tables'!$A$4:$E$2137,5,FALSE))," ",VLOOKUP((ROW(C538)-15),'List of tables'!$A$4:$E$2137,5,FALSE))</f>
        <v>National to regions and the London Boroughs (2011 merged LAs)</v>
      </c>
      <c r="D538" s="23" t="str">
        <f>IF(ISNA(VLOOKUP((ROW(D538)-15),'List of tables'!$A$4:$H$2136,6,FALSE))," ",VLOOKUP((ROW(D538)-15),'List of tables'!$A$4:$H$2136,6,FALSE))</f>
        <v>All usual residents aged 16 or over in employment the week before the Census</v>
      </c>
      <c r="E538" s="5">
        <f>IF(ISNA(VLOOKUP((ROW(E538)-15),'List of tables'!$A$4:$H$2136,7,FALSE))," ",VLOOKUP((ROW(E538)-15),'List of tables'!$A$4:$H$2136,7,FALSE))</f>
        <v>42657</v>
      </c>
      <c r="F538" s="6" t="s">
        <v>12</v>
      </c>
    </row>
    <row r="539" spans="1:6" ht="15">
      <c r="A539" s="30" t="str">
        <f>IF(ISNA(VLOOKUP((ROW(A539)-15),'List of tables'!$A$4:$H$2136,2,FALSE))," ",VLOOKUP((ROW(A539)-15),'List of tables'!$A$4:$H$2136,2,FALSE))</f>
        <v>CT0636</v>
      </c>
      <c r="B539" s="23" t="str">
        <f>IF(ISNA(VLOOKUP((ROW(B539)-15),'List of tables'!$A$4:$H$2136,3,FALSE))," ",VLOOKUP((ROW(B539)-15),'List of tables'!$A$4:$H$2136,3,FALSE))</f>
        <v>Age by industry (1 digit) by sex by country of birth (bespoke list)</v>
      </c>
      <c r="C539" s="23" t="str">
        <f>IF(ISNA(VLOOKUP((ROW(C539)-15),'List of tables'!$A$4:$E$2137,5,FALSE))," ",VLOOKUP((ROW(C539)-15),'List of tables'!$A$4:$E$2137,5,FALSE))</f>
        <v>National to regions and the London Boroughs (2011 merged LAs)</v>
      </c>
      <c r="D539" s="23" t="str">
        <f>IF(ISNA(VLOOKUP((ROW(D539)-15),'List of tables'!$A$4:$H$2136,6,FALSE))," ",VLOOKUP((ROW(D539)-15),'List of tables'!$A$4:$H$2136,6,FALSE))</f>
        <v>All usual residents aged 16 or over in employment the week before the Census</v>
      </c>
      <c r="E539" s="5">
        <f>IF(ISNA(VLOOKUP((ROW(E539)-15),'List of tables'!$A$4:$H$2136,7,FALSE))," ",VLOOKUP((ROW(E539)-15),'List of tables'!$A$4:$H$2136,7,FALSE))</f>
        <v>42657</v>
      </c>
      <c r="F539" s="6" t="s">
        <v>12</v>
      </c>
    </row>
    <row r="540" spans="1:6" ht="15">
      <c r="A540" s="30" t="str">
        <f>IF(ISNA(VLOOKUP((ROW(A540)-15),'List of tables'!$A$4:$H$2136,2,FALSE))," ",VLOOKUP((ROW(A540)-15),'List of tables'!$A$4:$H$2136,2,FALSE))</f>
        <v>CT0637</v>
      </c>
      <c r="B540" s="23" t="str">
        <f>IF(ISNA(VLOOKUP((ROW(B540)-15),'List of tables'!$A$4:$H$2136,3,FALSE))," ",VLOOKUP((ROW(B540)-15),'List of tables'!$A$4:$H$2136,3,FALSE))</f>
        <v>Age of Household Reference Person (HRP) by household composition by sex of HRP by country of birth of HRP (bespoke list)</v>
      </c>
      <c r="C540" s="23" t="str">
        <f>IF(ISNA(VLOOKUP((ROW(C540)-15),'List of tables'!$A$4:$E$2137,5,FALSE))," ",VLOOKUP((ROW(C540)-15),'List of tables'!$A$4:$E$2137,5,FALSE))</f>
        <v>National to regions and the London Boroughs (2011 merged LAs)</v>
      </c>
      <c r="D540" s="23" t="str">
        <f>IF(ISNA(VLOOKUP((ROW(D540)-15),'List of tables'!$A$4:$H$2136,6,FALSE))," ",VLOOKUP((ROW(D540)-15),'List of tables'!$A$4:$H$2136,6,FALSE))</f>
        <v>All Household Reference Persons aged 16 or over</v>
      </c>
      <c r="E540" s="5">
        <f>IF(ISNA(VLOOKUP((ROW(E540)-15),'List of tables'!$A$4:$H$2136,7,FALSE))," ",VLOOKUP((ROW(E540)-15),'List of tables'!$A$4:$H$2136,7,FALSE))</f>
        <v>42657</v>
      </c>
      <c r="F540" s="6" t="s">
        <v>12</v>
      </c>
    </row>
    <row r="541" spans="1:6" ht="15">
      <c r="A541" s="30" t="str">
        <f>IF(ISNA(VLOOKUP((ROW(A541)-15),'List of tables'!$A$4:$H$2136,2,FALSE))," ",VLOOKUP((ROW(A541)-15),'List of tables'!$A$4:$H$2136,2,FALSE))</f>
        <v>CT0638</v>
      </c>
      <c r="B541" s="23" t="str">
        <f>IF(ISNA(VLOOKUP((ROW(B541)-15),'List of tables'!$A$4:$H$2136,3,FALSE))," ",VLOOKUP((ROW(B541)-15),'List of tables'!$A$4:$H$2136,3,FALSE))</f>
        <v>Age of Household Reference Person (HRP) by household deprivation by sex of HRP by country of birth of HRP (bespoke list)</v>
      </c>
      <c r="C541" s="23" t="str">
        <f>IF(ISNA(VLOOKUP((ROW(C541)-15),'List of tables'!$A$4:$E$2137,5,FALSE))," ",VLOOKUP((ROW(C541)-15),'List of tables'!$A$4:$E$2137,5,FALSE))</f>
        <v>National to regions and the London Boroughs (2011 merged LAs)</v>
      </c>
      <c r="D541" s="23" t="str">
        <f>IF(ISNA(VLOOKUP((ROW(D541)-15),'List of tables'!$A$4:$H$2136,6,FALSE))," ",VLOOKUP((ROW(D541)-15),'List of tables'!$A$4:$H$2136,6,FALSE))</f>
        <v>All Household Reference Persons aged 16 or over</v>
      </c>
      <c r="E541" s="5">
        <f>IF(ISNA(VLOOKUP((ROW(E541)-15),'List of tables'!$A$4:$H$2136,7,FALSE))," ",VLOOKUP((ROW(E541)-15),'List of tables'!$A$4:$H$2136,7,FALSE))</f>
        <v>42657</v>
      </c>
      <c r="F541" s="6" t="s">
        <v>12</v>
      </c>
    </row>
    <row r="542" spans="1:6" ht="15">
      <c r="A542" s="30" t="str">
        <f>IF(ISNA(VLOOKUP((ROW(A542)-15),'List of tables'!$A$4:$H$2136,2,FALSE))," ",VLOOKUP((ROW(A542)-15),'List of tables'!$A$4:$H$2136,2,FALSE))</f>
        <v>CT0639</v>
      </c>
      <c r="B542" s="23" t="str">
        <f>IF(ISNA(VLOOKUP((ROW(B542)-15),'List of tables'!$A$4:$H$2136,3,FALSE))," ",VLOOKUP((ROW(B542)-15),'List of tables'!$A$4:$H$2136,3,FALSE))</f>
        <v>Age of Household Reference Person (HRP) by occupancy rating (rooms) by sex of HRP by country of birth of HRP (bespoke list)</v>
      </c>
      <c r="C542" s="23" t="str">
        <f>IF(ISNA(VLOOKUP((ROW(C542)-15),'List of tables'!$A$4:$E$2137,5,FALSE))," ",VLOOKUP((ROW(C542)-15),'List of tables'!$A$4:$E$2137,5,FALSE))</f>
        <v>National to regions and the London Boroughs (2011 merged LAs)</v>
      </c>
      <c r="D542" s="23" t="str">
        <f>IF(ISNA(VLOOKUP((ROW(D542)-15),'List of tables'!$A$4:$H$2136,6,FALSE))," ",VLOOKUP((ROW(D542)-15),'List of tables'!$A$4:$H$2136,6,FALSE))</f>
        <v>All Household Reference Persons aged 16 or over</v>
      </c>
      <c r="E542" s="5">
        <f>IF(ISNA(VLOOKUP((ROW(E542)-15),'List of tables'!$A$4:$H$2136,7,FALSE))," ",VLOOKUP((ROW(E542)-15),'List of tables'!$A$4:$H$2136,7,FALSE))</f>
        <v>42657</v>
      </c>
      <c r="F542" s="6" t="s">
        <v>12</v>
      </c>
    </row>
    <row r="543" spans="1:6" ht="15">
      <c r="A543" s="30" t="str">
        <f>IF(ISNA(VLOOKUP((ROW(A543)-15),'List of tables'!$A$4:$H$2136,2,FALSE))," ",VLOOKUP((ROW(A543)-15),'List of tables'!$A$4:$H$2136,2,FALSE))</f>
        <v>CT0640</v>
      </c>
      <c r="B543" s="23" t="str">
        <f>IF(ISNA(VLOOKUP((ROW(B543)-15),'List of tables'!$A$4:$H$2136,3,FALSE))," ",VLOOKUP((ROW(B543)-15),'List of tables'!$A$4:$H$2136,3,FALSE))</f>
        <v>Age of Household Reference Person (HRP) by occupancy rating (bedrooms) by sex of HRP by country of birth of HRP (bespoke list)</v>
      </c>
      <c r="C543" s="23" t="str">
        <f>IF(ISNA(VLOOKUP((ROW(C543)-15),'List of tables'!$A$4:$E$2137,5,FALSE))," ",VLOOKUP((ROW(C543)-15),'List of tables'!$A$4:$E$2137,5,FALSE))</f>
        <v>National to regions and the London Boroughs (2011 merged LAs)</v>
      </c>
      <c r="D543" s="23" t="str">
        <f>IF(ISNA(VLOOKUP((ROW(D543)-15),'List of tables'!$A$4:$H$2136,6,FALSE))," ",VLOOKUP((ROW(D543)-15),'List of tables'!$A$4:$H$2136,6,FALSE))</f>
        <v>All Household Reference Persons aged 16 or over</v>
      </c>
      <c r="E543" s="5">
        <f>IF(ISNA(VLOOKUP((ROW(E543)-15),'List of tables'!$A$4:$H$2136,7,FALSE))," ",VLOOKUP((ROW(E543)-15),'List of tables'!$A$4:$H$2136,7,FALSE))</f>
        <v>42657</v>
      </c>
      <c r="F543" s="6" t="s">
        <v>12</v>
      </c>
    </row>
    <row r="544" spans="1:6" ht="15">
      <c r="A544" s="30" t="str">
        <f>IF(ISNA(VLOOKUP((ROW(A544)-15),'List of tables'!$A$4:$H$2136,2,FALSE))," ",VLOOKUP((ROW(A544)-15),'List of tables'!$A$4:$H$2136,2,FALSE))</f>
        <v>CT0641</v>
      </c>
      <c r="B544" s="23" t="str">
        <f>IF(ISNA(VLOOKUP((ROW(B544)-15),'List of tables'!$A$4:$H$2136,3,FALSE))," ",VLOOKUP((ROW(B544)-15),'List of tables'!$A$4:$H$2136,3,FALSE))</f>
        <v>Occupation (selected categories - 4 digits) by distance travelled to work</v>
      </c>
      <c r="C544" s="23" t="str">
        <f>IF(ISNA(VLOOKUP((ROW(C544)-15),'List of tables'!$A$4:$E$2137,5,FALSE))," ",VLOOKUP((ROW(C544)-15),'List of tables'!$A$4:$E$2137,5,FALSE))</f>
        <v>England and Wales, London region, London Boroughs, Rest of England and Wales</v>
      </c>
      <c r="D544" s="23" t="str">
        <f>IF(ISNA(VLOOKUP((ROW(D544)-15),'List of tables'!$A$4:$H$2136,6,FALSE))," ",VLOOKUP((ROW(D544)-15),'List of tables'!$A$4:$H$2136,6,FALSE))</f>
        <v xml:space="preserve">All usual residents aged 16 or over in employment the week before the Census </v>
      </c>
      <c r="E544" s="5">
        <f>IF(ISNA(VLOOKUP((ROW(E544)-15),'List of tables'!$A$4:$H$2136,7,FALSE))," ",VLOOKUP((ROW(E544)-15),'List of tables'!$A$4:$H$2136,7,FALSE))</f>
        <v>42657</v>
      </c>
      <c r="F544" s="6" t="s">
        <v>12</v>
      </c>
    </row>
    <row r="545" spans="1:6" ht="15">
      <c r="A545" s="30" t="str">
        <f>IF(ISNA(VLOOKUP((ROW(A545)-15),'List of tables'!$A$4:$H$2136,2,FALSE))," ",VLOOKUP((ROW(A545)-15),'List of tables'!$A$4:$H$2136,2,FALSE))</f>
        <v>CT0642</v>
      </c>
      <c r="B545" s="23" t="str">
        <f>IF(ISNA(VLOOKUP((ROW(B545)-15),'List of tables'!$A$4:$H$2136,3,FALSE))," ",VLOOKUP((ROW(B545)-15),'List of tables'!$A$4:$H$2136,3,FALSE))</f>
        <v>Origin destination migration: Age by highest level of qualification</v>
      </c>
      <c r="C545" s="23" t="str">
        <f>IF(ISNA(VLOOKUP((ROW(C545)-15),'List of tables'!$A$4:$E$2137,5,FALSE))," ",VLOOKUP((ROW(C545)-15),'List of tables'!$A$4:$E$2137,5,FALSE))</f>
        <v xml:space="preserve">Origin: Area of residence one year before the Census: Primary Urban Areas in England and Wales; Remainder of each region in England and Wales; Northern Ireland; Scotland; Outside the UK
Destination: Area of residence on Census day (27 March 2011): Primary Urban Areas in England and Wales; Remainder of England and Wales
</v>
      </c>
      <c r="D545" s="23" t="str">
        <f>IF(ISNA(VLOOKUP((ROW(D545)-15),'List of tables'!$A$4:$H$2136,6,FALSE))," ",VLOOKUP((ROW(D545)-15),'List of tables'!$A$4:$H$2136,6,FALSE))</f>
        <v>All migrants aged 16 or over</v>
      </c>
      <c r="E545" s="5">
        <f>IF(ISNA(VLOOKUP((ROW(E545)-15),'List of tables'!$A$4:$H$2136,7,FALSE))," ",VLOOKUP((ROW(E545)-15),'List of tables'!$A$4:$H$2136,7,FALSE))</f>
        <v>42657</v>
      </c>
      <c r="F545" s="6" t="s">
        <v>12</v>
      </c>
    </row>
    <row r="546" spans="1:6" ht="15">
      <c r="A546" s="30" t="str">
        <f>IF(ISNA(VLOOKUP((ROW(A546)-15),'List of tables'!$A$4:$H$2136,2,FALSE))," ",VLOOKUP((ROW(A546)-15),'List of tables'!$A$4:$H$2136,2,FALSE))</f>
        <v>CT0643</v>
      </c>
      <c r="B546" s="23" t="str">
        <f>IF(ISNA(VLOOKUP((ROW(B546)-15),'List of tables'!$A$4:$H$2136,3,FALSE))," ",VLOOKUP((ROW(B546)-15),'List of tables'!$A$4:$H$2136,3,FALSE))</f>
        <v>Origin Destination Workplace: Occupation (selected categories - 4 digits) by distance travelled to work</v>
      </c>
      <c r="C546" s="23" t="str">
        <f>IF(ISNA(VLOOKUP((ROW(C546)-15),'List of tables'!$A$4:$E$2137,5,FALSE))," ",VLOOKUP((ROW(C546)-15),'List of tables'!$A$4:$E$2137,5,FALSE))</f>
        <v xml:space="preserve">Origin: Area of residence: Regions in England and Wales; London Boroughs (2011 Merged local authorities)
Destination: Area of workplace: London Boroughs, regions in England and Wales; Scotland or Northern Ireland (one combined area); Works on offshore installation; Works outside the UK
</v>
      </c>
      <c r="D546" s="23" t="str">
        <f>IF(ISNA(VLOOKUP((ROW(D546)-15),'List of tables'!$A$4:$H$2136,6,FALSE))," ",VLOOKUP((ROW(D546)-15),'List of tables'!$A$4:$H$2136,6,FALSE))</f>
        <v>All usual residents aged 16 or over in employment the week before the Census</v>
      </c>
      <c r="E546" s="5">
        <f>IF(ISNA(VLOOKUP((ROW(E546)-15),'List of tables'!$A$4:$H$2136,7,FALSE))," ",VLOOKUP((ROW(E546)-15),'List of tables'!$A$4:$H$2136,7,FALSE))</f>
        <v>42684</v>
      </c>
      <c r="F546" s="6" t="s">
        <v>12</v>
      </c>
    </row>
    <row r="547" spans="1:6" ht="15">
      <c r="A547" s="30" t="str">
        <f>IF(ISNA(VLOOKUP((ROW(A547)-15),'List of tables'!$A$4:$H$2136,2,FALSE))," ",VLOOKUP((ROW(A547)-15),'List of tables'!$A$4:$H$2136,2,FALSE))</f>
        <v>CT0645</v>
      </c>
      <c r="B547" s="23" t="str">
        <f>IF(ISNA(VLOOKUP((ROW(B547)-15),'List of tables'!$A$4:$H$2136,3,FALSE))," ",VLOOKUP((ROW(B547)-15),'List of tables'!$A$4:$H$2136,3,FALSE))</f>
        <v>Country of birth by year of arrival in the UK by tenure</v>
      </c>
      <c r="C547" s="23" t="str">
        <f>IF(ISNA(VLOOKUP((ROW(C547)-15),'List of tables'!$A$4:$E$2137,5,FALSE))," ",VLOOKUP((ROW(C547)-15),'List of tables'!$A$4:$E$2137,5,FALSE))</f>
        <v xml:space="preserve">National to 2011 merged local authorities
</v>
      </c>
      <c r="D547" s="23" t="str">
        <f>IF(ISNA(VLOOKUP((ROW(D547)-15),'List of tables'!$A$4:$H$2136,6,FALSE))," ",VLOOKUP((ROW(D547)-15),'List of tables'!$A$4:$H$2136,6,FALSE))</f>
        <v>All usual residents in households</v>
      </c>
      <c r="E547" s="5">
        <f>IF(ISNA(VLOOKUP((ROW(E547)-15),'List of tables'!$A$4:$H$2136,7,FALSE))," ",VLOOKUP((ROW(E547)-15),'List of tables'!$A$4:$H$2136,7,FALSE))</f>
        <v>42690</v>
      </c>
      <c r="F547" s="6" t="s">
        <v>12</v>
      </c>
    </row>
    <row r="548" spans="1:6" ht="15">
      <c r="A548" s="30" t="str">
        <f>IF(ISNA(VLOOKUP((ROW(A548)-15),'List of tables'!$A$4:$H$2136,2,FALSE))," ",VLOOKUP((ROW(A548)-15),'List of tables'!$A$4:$H$2136,2,FALSE))</f>
        <v>CT0646</v>
      </c>
      <c r="B548" s="23" t="str">
        <f>IF(ISNA(VLOOKUP((ROW(B548)-15),'List of tables'!$A$4:$H$2136,3,FALSE))," ",VLOOKUP((ROW(B548)-15),'List of tables'!$A$4:$H$2136,3,FALSE))</f>
        <v>Occupation (2 digits) by passport held (UK, EU, other)</v>
      </c>
      <c r="C548" s="23" t="str">
        <f>IF(ISNA(VLOOKUP((ROW(C548)-15),'List of tables'!$A$4:$E$2137,5,FALSE))," ",VLOOKUP((ROW(C548)-15),'List of tables'!$A$4:$E$2137,5,FALSE))</f>
        <v xml:space="preserve">England and Wales
</v>
      </c>
      <c r="D548" s="23" t="str">
        <f>IF(ISNA(VLOOKUP((ROW(D548)-15),'List of tables'!$A$4:$H$2136,6,FALSE))," ",VLOOKUP((ROW(D548)-15),'List of tables'!$A$4:$H$2136,6,FALSE))</f>
        <v>All non-UK born short-term residents aged 16 or over in employment the week before the Census</v>
      </c>
      <c r="E548" s="5">
        <f>IF(ISNA(VLOOKUP((ROW(E548)-15),'List of tables'!$A$4:$H$2136,7,FALSE))," ",VLOOKUP((ROW(E548)-15),'List of tables'!$A$4:$H$2136,7,FALSE))</f>
        <v>42690</v>
      </c>
      <c r="F548" s="6" t="s">
        <v>12</v>
      </c>
    </row>
    <row r="549" spans="1:6" ht="15">
      <c r="A549" s="30" t="str">
        <f>IF(ISNA(VLOOKUP((ROW(A549)-15),'List of tables'!$A$4:$H$2136,2,FALSE))," ",VLOOKUP((ROW(A549)-15),'List of tables'!$A$4:$H$2136,2,FALSE))</f>
        <v>CT0647</v>
      </c>
      <c r="B549" s="23" t="str">
        <f>IF(ISNA(VLOOKUP((ROW(B549)-15),'List of tables'!$A$4:$H$2136,3,FALSE))," ",VLOOKUP((ROW(B549)-15),'List of tables'!$A$4:$H$2136,3,FALSE))</f>
        <v>Highest level of qualification by religion by age by residence type by year of arrival in the UK</v>
      </c>
      <c r="C549" s="23" t="str">
        <f>IF(ISNA(VLOOKUP((ROW(C549)-15),'List of tables'!$A$4:$E$2137,5,FALSE))," ",VLOOKUP((ROW(C549)-15),'List of tables'!$A$4:$E$2137,5,FALSE))</f>
        <v xml:space="preserve">England and Wales
</v>
      </c>
      <c r="D549" s="23" t="str">
        <f>IF(ISNA(VLOOKUP((ROW(D549)-15),'List of tables'!$A$4:$H$2136,6,FALSE))," ",VLOOKUP((ROW(D549)-15),'List of tables'!$A$4:$H$2136,6,FALSE))</f>
        <v>All female usual residents aged 16 to 56</v>
      </c>
      <c r="E549" s="5">
        <f>IF(ISNA(VLOOKUP((ROW(E549)-15),'List of tables'!$A$4:$H$2136,7,FALSE))," ",VLOOKUP((ROW(E549)-15),'List of tables'!$A$4:$H$2136,7,FALSE))</f>
        <v>42716</v>
      </c>
      <c r="F549" s="6" t="s">
        <v>12</v>
      </c>
    </row>
    <row r="550" spans="1:6" ht="15">
      <c r="A550" s="30" t="str">
        <f>IF(ISNA(VLOOKUP((ROW(A550)-15),'List of tables'!$A$4:$H$2136,2,FALSE))," ",VLOOKUP((ROW(A550)-15),'List of tables'!$A$4:$H$2136,2,FALSE))</f>
        <v>CT0648</v>
      </c>
      <c r="B550" s="23" t="str">
        <f>IF(ISNA(VLOOKUP((ROW(B550)-15),'List of tables'!$A$4:$H$2136,3,FALSE))," ",VLOOKUP((ROW(B550)-15),'List of tables'!$A$4:$H$2136,3,FALSE))</f>
        <v>Highest level of qualification of mother by religion of mother by age of mother (aged 16 to 56) by year of arrival in the UK of mother by age of dependent children (age 0 to 4)</v>
      </c>
      <c r="C550" s="23" t="str">
        <f>IF(ISNA(VLOOKUP((ROW(C550)-15),'List of tables'!$A$4:$E$2137,5,FALSE))," ",VLOOKUP((ROW(C550)-15),'List of tables'!$A$4:$E$2137,5,FALSE))</f>
        <v xml:space="preserve">England and Wales
</v>
      </c>
      <c r="D550" s="23" t="str">
        <f>IF(ISNA(VLOOKUP((ROW(D550)-15),'List of tables'!$A$4:$H$2136,6,FALSE))," ",VLOOKUP((ROW(D550)-15),'List of tables'!$A$4:$H$2136,6,FALSE))</f>
        <v>All dependent children aged 0 to 4 living in households with mother present aged 16 to 56</v>
      </c>
      <c r="E550" s="5">
        <f>IF(ISNA(VLOOKUP((ROW(E550)-15),'List of tables'!$A$4:$H$2136,7,FALSE))," ",VLOOKUP((ROW(E550)-15),'List of tables'!$A$4:$H$2136,7,FALSE))</f>
        <v>42716</v>
      </c>
      <c r="F550" s="6" t="s">
        <v>12</v>
      </c>
    </row>
    <row r="551" spans="1:6" ht="15">
      <c r="A551" s="30" t="str">
        <f>IF(ISNA(VLOOKUP((ROW(A551)-15),'List of tables'!$A$4:$H$2136,2,FALSE))," ",VLOOKUP((ROW(A551)-15),'List of tables'!$A$4:$H$2136,2,FALSE))</f>
        <v>CT0649</v>
      </c>
      <c r="B551" s="23" t="str">
        <f>IF(ISNA(VLOOKUP((ROW(B551)-15),'List of tables'!$A$4:$H$2136,3,FALSE))," ",VLOOKUP((ROW(B551)-15),'List of tables'!$A$4:$H$2136,3,FALSE))</f>
        <v xml:space="preserve">Sex by age by passport held by ethnic group
All usual residents
National to 2011 Census merged local authorities
</v>
      </c>
      <c r="C551" s="23" t="str">
        <f>IF(ISNA(VLOOKUP((ROW(C551)-15),'List of tables'!$A$4:$E$2137,5,FALSE))," ",VLOOKUP((ROW(C551)-15),'List of tables'!$A$4:$E$2137,5,FALSE))</f>
        <v xml:space="preserve">National to 2011 Census merged local authorities
</v>
      </c>
      <c r="D551" s="23" t="str">
        <f>IF(ISNA(VLOOKUP((ROW(D551)-15),'List of tables'!$A$4:$H$2136,6,FALSE))," ",VLOOKUP((ROW(D551)-15),'List of tables'!$A$4:$H$2136,6,FALSE))</f>
        <v>All usual residents</v>
      </c>
      <c r="E551" s="5">
        <f>IF(ISNA(VLOOKUP((ROW(E551)-15),'List of tables'!$A$4:$H$2136,7,FALSE))," ",VLOOKUP((ROW(E551)-15),'List of tables'!$A$4:$H$2136,7,FALSE))</f>
        <v>42706</v>
      </c>
      <c r="F551" s="6" t="s">
        <v>12</v>
      </c>
    </row>
    <row r="552" spans="1:6" ht="15">
      <c r="A552" s="30" t="str">
        <f>IF(ISNA(VLOOKUP((ROW(A552)-15),'List of tables'!$A$4:$H$2136,2,FALSE))," ",VLOOKUP((ROW(A552)-15),'List of tables'!$A$4:$H$2136,2,FALSE))</f>
        <v>CT0651</v>
      </c>
      <c r="B552" s="23" t="str">
        <f>IF(ISNA(VLOOKUP((ROW(B552)-15),'List of tables'!$A$4:$H$2136,3,FALSE))," ",VLOOKUP((ROW(B552)-15),'List of tables'!$A$4:$H$2136,3,FALSE))</f>
        <v xml:space="preserve">Country of Birth by tenure 
</v>
      </c>
      <c r="C552" s="23" t="str">
        <f>IF(ISNA(VLOOKUP((ROW(C552)-15),'List of tables'!$A$4:$E$2137,5,FALSE))," ",VLOOKUP((ROW(C552)-15),'List of tables'!$A$4:$E$2137,5,FALSE))</f>
        <v>National to 2011 Census merged local authorities</v>
      </c>
      <c r="D552" s="23" t="str">
        <f>IF(ISNA(VLOOKUP((ROW(D552)-15),'List of tables'!$A$4:$H$2136,6,FALSE))," ",VLOOKUP((ROW(D552)-15),'List of tables'!$A$4:$H$2136,6,FALSE))</f>
        <v>All people in households</v>
      </c>
      <c r="E552" s="5">
        <f>IF(ISNA(VLOOKUP((ROW(E552)-15),'List of tables'!$A$4:$H$2136,7,FALSE))," ",VLOOKUP((ROW(E552)-15),'List of tables'!$A$4:$H$2136,7,FALSE))</f>
        <v>42759</v>
      </c>
      <c r="F552" s="6" t="s">
        <v>12</v>
      </c>
    </row>
    <row r="553" spans="1:6" ht="15">
      <c r="A553" s="30" t="str">
        <f>IF(ISNA(VLOOKUP((ROW(A553)-15),'List of tables'!$A$4:$H$2136,2,FALSE))," ",VLOOKUP((ROW(A553)-15),'List of tables'!$A$4:$H$2136,2,FALSE))</f>
        <v xml:space="preserve">CT0652    </v>
      </c>
      <c r="B553" s="23" t="str">
        <f>IF(ISNA(VLOOKUP((ROW(B553)-15),'List of tables'!$A$4:$H$2136,3,FALSE))," ",VLOOKUP((ROW(B553)-15),'List of tables'!$A$4:$H$2136,3,FALSE))</f>
        <v xml:space="preserve">Country of Birth by Industry (1 digit) </v>
      </c>
      <c r="C553" s="23" t="str">
        <f>IF(ISNA(VLOOKUP((ROW(C553)-15),'List of tables'!$A$4:$E$2137,5,FALSE))," ",VLOOKUP((ROW(C553)-15),'List of tables'!$A$4:$E$2137,5,FALSE))</f>
        <v>National to 2011 Census merged local authorities</v>
      </c>
      <c r="D553" s="23" t="str">
        <f>IF(ISNA(VLOOKUP((ROW(D553)-15),'List of tables'!$A$4:$H$2136,6,FALSE))," ",VLOOKUP((ROW(D553)-15),'List of tables'!$A$4:$H$2136,6,FALSE))</f>
        <v xml:space="preserve">All people aged 16 to 74 in employment the week before the Census </v>
      </c>
      <c r="E553" s="5">
        <f>IF(ISNA(VLOOKUP((ROW(E553)-15),'List of tables'!$A$4:$H$2136,7,FALSE))," ",VLOOKUP((ROW(E553)-15),'List of tables'!$A$4:$H$2136,7,FALSE))</f>
        <v>42759</v>
      </c>
      <c r="F553" s="6" t="s">
        <v>12</v>
      </c>
    </row>
    <row r="554" spans="1:6" ht="15">
      <c r="A554" s="30" t="str">
        <f>IF(ISNA(VLOOKUP((ROW(A554)-15),'List of tables'!$A$4:$H$2136,2,FALSE))," ",VLOOKUP((ROW(A554)-15),'List of tables'!$A$4:$H$2136,2,FALSE))</f>
        <v>CT0653</v>
      </c>
      <c r="B554" s="23" t="str">
        <f>IF(ISNA(VLOOKUP((ROW(B554)-15),'List of tables'!$A$4:$H$2136,3,FALSE))," ",VLOOKUP((ROW(B554)-15),'List of tables'!$A$4:$H$2136,3,FALSE))</f>
        <v xml:space="preserve">Country of Birth by Occupation (2 digits) </v>
      </c>
      <c r="C554" s="23" t="str">
        <f>IF(ISNA(VLOOKUP((ROW(C554)-15),'List of tables'!$A$4:$E$2137,5,FALSE))," ",VLOOKUP((ROW(C554)-15),'List of tables'!$A$4:$E$2137,5,FALSE))</f>
        <v>National to 2011 Census merged local authorities</v>
      </c>
      <c r="D554" s="23" t="str">
        <f>IF(ISNA(VLOOKUP((ROW(D554)-15),'List of tables'!$A$4:$H$2136,6,FALSE))," ",VLOOKUP((ROW(D554)-15),'List of tables'!$A$4:$H$2136,6,FALSE))</f>
        <v xml:space="preserve">All people aged 16 to 74 in employment the week before the Census </v>
      </c>
      <c r="E554" s="5">
        <f>IF(ISNA(VLOOKUP((ROW(E554)-15),'List of tables'!$A$4:$H$2136,7,FALSE))," ",VLOOKUP((ROW(E554)-15),'List of tables'!$A$4:$H$2136,7,FALSE))</f>
        <v>42759</v>
      </c>
      <c r="F554" s="6" t="s">
        <v>12</v>
      </c>
    </row>
    <row r="555" spans="1:6" ht="15">
      <c r="A555" s="30" t="str">
        <f>IF(ISNA(VLOOKUP((ROW(A555)-15),'List of tables'!$A$4:$H$2136,2,FALSE))," ",VLOOKUP((ROW(A555)-15),'List of tables'!$A$4:$H$2136,2,FALSE))</f>
        <v>CT0654</v>
      </c>
      <c r="B555" s="23" t="str">
        <f>IF(ISNA(VLOOKUP((ROW(B555)-15),'List of tables'!$A$4:$H$2136,3,FALSE))," ",VLOOKUP((ROW(B555)-15),'List of tables'!$A$4:$H$2136,3,FALSE))</f>
        <v xml:space="preserve">Country of Birth by NS-SeC </v>
      </c>
      <c r="C555" s="23" t="str">
        <f>IF(ISNA(VLOOKUP((ROW(C555)-15),'List of tables'!$A$4:$E$2137,5,FALSE))," ",VLOOKUP((ROW(C555)-15),'List of tables'!$A$4:$E$2137,5,FALSE))</f>
        <v>National to 2011 Census merged local authorities</v>
      </c>
      <c r="D555" s="23" t="str">
        <f>IF(ISNA(VLOOKUP((ROW(D555)-15),'List of tables'!$A$4:$H$2136,6,FALSE))," ",VLOOKUP((ROW(D555)-15),'List of tables'!$A$4:$H$2136,6,FALSE))</f>
        <v>All people aged 16-64</v>
      </c>
      <c r="E555" s="5">
        <f>IF(ISNA(VLOOKUP((ROW(E555)-15),'List of tables'!$A$4:$H$2136,7,FALSE))," ",VLOOKUP((ROW(E555)-15),'List of tables'!$A$4:$H$2136,7,FALSE))</f>
        <v>42759</v>
      </c>
      <c r="F555" s="6" t="s">
        <v>12</v>
      </c>
    </row>
    <row r="556" spans="1:6" ht="15">
      <c r="A556" s="30" t="str">
        <f>IF(ISNA(VLOOKUP((ROW(A556)-15),'List of tables'!$A$4:$H$2136,2,FALSE))," ",VLOOKUP((ROW(A556)-15),'List of tables'!$A$4:$H$2136,2,FALSE))</f>
        <v>CT0655</v>
      </c>
      <c r="B556" s="23" t="str">
        <f>IF(ISNA(VLOOKUP((ROW(B556)-15),'List of tables'!$A$4:$H$2136,3,FALSE))," ",VLOOKUP((ROW(B556)-15),'List of tables'!$A$4:$H$2136,3,FALSE))</f>
        <v xml:space="preserve">Country of Birth by Highest level of Qualification </v>
      </c>
      <c r="C556" s="23" t="str">
        <f>IF(ISNA(VLOOKUP((ROW(C556)-15),'List of tables'!$A$4:$E$2137,5,FALSE))," ",VLOOKUP((ROW(C556)-15),'List of tables'!$A$4:$E$2137,5,FALSE))</f>
        <v>National to 2011 Census merged local authorities</v>
      </c>
      <c r="D556" s="23" t="str">
        <f>IF(ISNA(VLOOKUP((ROW(D556)-15),'List of tables'!$A$4:$H$2136,6,FALSE))," ",VLOOKUP((ROW(D556)-15),'List of tables'!$A$4:$H$2136,6,FALSE))</f>
        <v xml:space="preserve">All people aged 16 to 74 </v>
      </c>
      <c r="E556" s="5">
        <f>IF(ISNA(VLOOKUP((ROW(E556)-15),'List of tables'!$A$4:$H$2136,7,FALSE))," ",VLOOKUP((ROW(E556)-15),'List of tables'!$A$4:$H$2136,7,FALSE))</f>
        <v>42759</v>
      </c>
      <c r="F556" s="6" t="s">
        <v>12</v>
      </c>
    </row>
    <row r="557" spans="1:6" ht="15">
      <c r="A557" s="30" t="str">
        <f>IF(ISNA(VLOOKUP((ROW(A557)-15),'List of tables'!$A$4:$H$2136,2,FALSE))," ",VLOOKUP((ROW(A557)-15),'List of tables'!$A$4:$H$2136,2,FALSE))</f>
        <v>CT0656</v>
      </c>
      <c r="B557" s="23" t="str">
        <f>IF(ISNA(VLOOKUP((ROW(B557)-15),'List of tables'!$A$4:$H$2136,3,FALSE))," ",VLOOKUP((ROW(B557)-15),'List of tables'!$A$4:$H$2136,3,FALSE))</f>
        <v xml:space="preserve">Country of Birth by Limiting long-term illness </v>
      </c>
      <c r="C557" s="23" t="str">
        <f>IF(ISNA(VLOOKUP((ROW(C557)-15),'List of tables'!$A$4:$E$2137,5,FALSE))," ",VLOOKUP((ROW(C557)-15),'List of tables'!$A$4:$E$2137,5,FALSE))</f>
        <v>National to 2011 Census merged local authorities</v>
      </c>
      <c r="D557" s="23" t="str">
        <f>IF(ISNA(VLOOKUP((ROW(D557)-15),'List of tables'!$A$4:$H$2136,6,FALSE))," ",VLOOKUP((ROW(D557)-15),'List of tables'!$A$4:$H$2136,6,FALSE))</f>
        <v>All people</v>
      </c>
      <c r="E557" s="5">
        <f>IF(ISNA(VLOOKUP((ROW(E557)-15),'List of tables'!$A$4:$H$2136,7,FALSE))," ",VLOOKUP((ROW(E557)-15),'List of tables'!$A$4:$H$2136,7,FALSE))</f>
        <v>42759</v>
      </c>
      <c r="F557" s="6" t="s">
        <v>12</v>
      </c>
    </row>
    <row r="558" spans="1:6" ht="15">
      <c r="A558" s="30" t="str">
        <f>IF(ISNA(VLOOKUP((ROW(A558)-15),'List of tables'!$A$4:$H$2136,2,FALSE))," ",VLOOKUP((ROW(A558)-15),'List of tables'!$A$4:$H$2136,2,FALSE))</f>
        <v xml:space="preserve">CT0657 </v>
      </c>
      <c r="B558" s="23" t="str">
        <f>IF(ISNA(VLOOKUP((ROW(B558)-15),'List of tables'!$A$4:$H$2136,3,FALSE))," ",VLOOKUP((ROW(B558)-15),'List of tables'!$A$4:$H$2136,3,FALSE))</f>
        <v xml:space="preserve">Country of Birth by Age </v>
      </c>
      <c r="C558" s="23" t="str">
        <f>IF(ISNA(VLOOKUP((ROW(C558)-15),'List of tables'!$A$4:$E$2137,5,FALSE))," ",VLOOKUP((ROW(C558)-15),'List of tables'!$A$4:$E$2137,5,FALSE))</f>
        <v>National to 2011 Census merged local authorities</v>
      </c>
      <c r="D558" s="23" t="str">
        <f>IF(ISNA(VLOOKUP((ROW(D558)-15),'List of tables'!$A$4:$H$2136,6,FALSE))," ",VLOOKUP((ROW(D558)-15),'List of tables'!$A$4:$H$2136,6,FALSE))</f>
        <v>All people</v>
      </c>
      <c r="E558" s="5">
        <f>IF(ISNA(VLOOKUP((ROW(E558)-15),'List of tables'!$A$4:$H$2136,7,FALSE))," ",VLOOKUP((ROW(E558)-15),'List of tables'!$A$4:$H$2136,7,FALSE))</f>
        <v>41663</v>
      </c>
      <c r="F558" s="6" t="s">
        <v>12</v>
      </c>
    </row>
    <row r="559" spans="1:6" ht="15">
      <c r="A559" s="30" t="str">
        <f>IF(ISNA(VLOOKUP((ROW(A559)-15),'List of tables'!$A$4:$H$2136,2,FALSE))," ",VLOOKUP((ROW(A559)-15),'List of tables'!$A$4:$H$2136,2,FALSE))</f>
        <v>CT0658</v>
      </c>
      <c r="B559" s="23" t="str">
        <f>IF(ISNA(VLOOKUP((ROW(B559)-15),'List of tables'!$A$4:$H$2136,3,FALSE))," ",VLOOKUP((ROW(B559)-15),'List of tables'!$A$4:$H$2136,3,FALSE))</f>
        <v>Country of Birth by Age</v>
      </c>
      <c r="C559" s="23" t="str">
        <f>IF(ISNA(VLOOKUP((ROW(C559)-15),'List of tables'!$A$4:$E$2137,5,FALSE))," ",VLOOKUP((ROW(C559)-15),'List of tables'!$A$4:$E$2137,5,FALSE))</f>
        <v>All schoolchildren and students in full-time education aged 4 or over</v>
      </c>
      <c r="D559" s="23" t="str">
        <f>IF(ISNA(VLOOKUP((ROW(D559)-15),'List of tables'!$A$4:$H$2136,6,FALSE))," ",VLOOKUP((ROW(D559)-15),'List of tables'!$A$4:$H$2136,6,FALSE))</f>
        <v>National to 2011 Census merged local authorities</v>
      </c>
      <c r="E559" s="5">
        <f>IF(ISNA(VLOOKUP((ROW(E559)-15),'List of tables'!$A$4:$H$2136,7,FALSE))," ",VLOOKUP((ROW(E559)-15),'List of tables'!$A$4:$H$2136,7,FALSE))</f>
        <v>42759</v>
      </c>
      <c r="F559" s="6" t="s">
        <v>12</v>
      </c>
    </row>
    <row r="560" spans="1:6" ht="15">
      <c r="A560" s="30" t="str">
        <f>IF(ISNA(VLOOKUP((ROW(A560)-15),'List of tables'!$A$4:$H$2136,2,FALSE))," ",VLOOKUP((ROW(A560)-15),'List of tables'!$A$4:$H$2136,2,FALSE))</f>
        <v>CT0659</v>
      </c>
      <c r="B560" s="23" t="str">
        <f>IF(ISNA(VLOOKUP((ROW(B560)-15),'List of tables'!$A$4:$H$2136,3,FALSE))," ",VLOOKUP((ROW(B560)-15),'List of tables'!$A$4:$H$2136,3,FALSE))</f>
        <v>Occupation (2 digits) by age by passports held (UK, EU, Other)</v>
      </c>
      <c r="C560" s="23" t="str">
        <f>IF(ISNA(VLOOKUP((ROW(C560)-15),'List of tables'!$A$4:$E$2137,5,FALSE))," ",VLOOKUP((ROW(C560)-15),'List of tables'!$A$4:$E$2137,5,FALSE))</f>
        <v xml:space="preserve">England and Wales
</v>
      </c>
      <c r="D560" s="23" t="str">
        <f>IF(ISNA(VLOOKUP((ROW(D560)-15),'List of tables'!$A$4:$H$2136,6,FALSE))," ",VLOOKUP((ROW(D560)-15),'List of tables'!$A$4:$H$2136,6,FALSE))</f>
        <v>All usual residents aged 16 or over in employment the week before the Census</v>
      </c>
      <c r="E560" s="5">
        <f>IF(ISNA(VLOOKUP((ROW(E560)-15),'List of tables'!$A$4:$H$2136,7,FALSE))," ",VLOOKUP((ROW(E560)-15),'List of tables'!$A$4:$H$2136,7,FALSE))</f>
        <v>42755</v>
      </c>
      <c r="F560" s="6" t="s">
        <v>12</v>
      </c>
    </row>
    <row r="561" spans="1:6" ht="15">
      <c r="A561" s="30" t="str">
        <f>IF(ISNA(VLOOKUP((ROW(A561)-15),'List of tables'!$A$4:$H$2136,2,FALSE))," ",VLOOKUP((ROW(A561)-15),'List of tables'!$A$4:$H$2136,2,FALSE))</f>
        <v>CT0660</v>
      </c>
      <c r="B561" s="23" t="str">
        <f>IF(ISNA(VLOOKUP((ROW(B561)-15),'List of tables'!$A$4:$H$2136,3,FALSE))," ",VLOOKUP((ROW(B561)-15),'List of tables'!$A$4:$H$2136,3,FALSE))</f>
        <v>Industry (2 digits) by age by passports held (UK, EU, Other)</v>
      </c>
      <c r="C561" s="23" t="str">
        <f>IF(ISNA(VLOOKUP((ROW(C561)-15),'List of tables'!$A$4:$E$2137,5,FALSE))," ",VLOOKUP((ROW(C561)-15),'List of tables'!$A$4:$E$2137,5,FALSE))</f>
        <v xml:space="preserve">England and Wales
</v>
      </c>
      <c r="D561" s="23" t="str">
        <f>IF(ISNA(VLOOKUP((ROW(D561)-15),'List of tables'!$A$4:$H$2136,6,FALSE))," ",VLOOKUP((ROW(D561)-15),'List of tables'!$A$4:$H$2136,6,FALSE))</f>
        <v>All usual residents aged 16 or over in employment the week before the Census</v>
      </c>
      <c r="E561" s="5">
        <f>IF(ISNA(VLOOKUP((ROW(E561)-15),'List of tables'!$A$4:$H$2136,7,FALSE))," ",VLOOKUP((ROW(E561)-15),'List of tables'!$A$4:$H$2136,7,FALSE))</f>
        <v>42755</v>
      </c>
      <c r="F561" s="6" t="s">
        <v>12</v>
      </c>
    </row>
    <row r="562" spans="1:6" ht="15">
      <c r="A562" s="30" t="str">
        <f>IF(ISNA(VLOOKUP((ROW(A562)-15),'List of tables'!$A$4:$H$2136,2,FALSE))," ",VLOOKUP((ROW(A562)-15),'List of tables'!$A$4:$H$2136,2,FALSE))</f>
        <v>CT0661</v>
      </c>
      <c r="B562" s="23" t="str">
        <f>IF(ISNA(VLOOKUP((ROW(B562)-15),'List of tables'!$A$4:$H$2136,3,FALSE))," ",VLOOKUP((ROW(B562)-15),'List of tables'!$A$4:$H$2136,3,FALSE))</f>
        <v>Workplace table: Industry (2 digits) by economic activity (employee/self-employed)</v>
      </c>
      <c r="C562" s="23" t="str">
        <f>IF(ISNA(VLOOKUP((ROW(C562)-15),'List of tables'!$A$4:$E$2137,5,FALSE))," ",VLOOKUP((ROW(C562)-15),'List of tables'!$A$4:$E$2137,5,FALSE))</f>
        <v>Area of workplace: England and Wales and Elsewhere (Scotland, Northern Ireland, outside the UK, offshore installations), Local Authorities in East of England Region</v>
      </c>
      <c r="D562" s="23" t="str">
        <f>IF(ISNA(VLOOKUP((ROW(D562)-15),'List of tables'!$A$4:$H$2136,6,FALSE))," ",VLOOKUP((ROW(D562)-15),'List of tables'!$A$4:$H$2136,6,FALSE))</f>
        <v>All usual residents aged 16 or over in employment the week before the Census</v>
      </c>
      <c r="E562" s="5">
        <f>IF(ISNA(VLOOKUP((ROW(E562)-15),'List of tables'!$A$4:$H$2136,7,FALSE))," ",VLOOKUP((ROW(E562)-15),'List of tables'!$A$4:$H$2136,7,FALSE))</f>
        <v>42765</v>
      </c>
      <c r="F562" s="6" t="s">
        <v>12</v>
      </c>
    </row>
    <row r="563" spans="1:6" ht="15">
      <c r="A563" s="30" t="str">
        <f>IF(ISNA(VLOOKUP((ROW(A563)-15),'List of tables'!$A$4:$H$2136,2,FALSE))," ",VLOOKUP((ROW(A563)-15),'List of tables'!$A$4:$H$2136,2,FALSE))</f>
        <v>CT0665</v>
      </c>
      <c r="B563" s="23" t="str">
        <f>IF(ISNA(VLOOKUP((ROW(B563)-15),'List of tables'!$A$4:$H$2136,3,FALSE))," ",VLOOKUP((ROW(B563)-15),'List of tables'!$A$4:$H$2136,3,FALSE))</f>
        <v>Sex by age</v>
      </c>
      <c r="C563" s="23" t="str">
        <f>IF(ISNA(VLOOKUP((ROW(C563)-15),'List of tables'!$A$4:$E$2137,5,FALSE))," ",VLOOKUP((ROW(C563)-15),'List of tables'!$A$4:$E$2137,5,FALSE))</f>
        <v>Great Britain</v>
      </c>
      <c r="D563" s="23" t="str">
        <f>IF(ISNA(VLOOKUP((ROW(D563)-15),'List of tables'!$A$4:$H$2136,6,FALSE))," ",VLOOKUP((ROW(D563)-15),'List of tables'!$A$4:$H$2136,6,FALSE))</f>
        <v>All usual residents sex by age born in Chile</v>
      </c>
      <c r="E563" s="5" t="str">
        <f>IF(ISNA(VLOOKUP((ROW(E563)-15),'List of tables'!$A$4:$H$2136,7,FALSE))," ",VLOOKUP((ROW(E563)-15),'List of tables'!$A$4:$H$2136,7,FALSE))</f>
        <v xml:space="preserve"> 07/02/17</v>
      </c>
      <c r="F563" s="6" t="s">
        <v>12</v>
      </c>
    </row>
    <row r="564" spans="1:6" ht="15">
      <c r="A564" s="30" t="str">
        <f>IF(ISNA(VLOOKUP((ROW(A564)-15),'List of tables'!$A$4:$H$2136,2,FALSE))," ",VLOOKUP((ROW(A564)-15),'List of tables'!$A$4:$H$2136,2,FALSE))</f>
        <v>CT0666</v>
      </c>
      <c r="B564" s="23" t="str">
        <f>IF(ISNA(VLOOKUP((ROW(B564)-15),'List of tables'!$A$4:$H$2136,3,FALSE))," ",VLOOKUP((ROW(B564)-15),'List of tables'!$A$4:$H$2136,3,FALSE))</f>
        <v>Sex by age by year of arrival</v>
      </c>
      <c r="C564" s="23" t="str">
        <f>IF(ISNA(VLOOKUP((ROW(C564)-15),'List of tables'!$A$4:$E$2137,5,FALSE))," ",VLOOKUP((ROW(C564)-15),'List of tables'!$A$4:$E$2137,5,FALSE))</f>
        <v>Great Britain</v>
      </c>
      <c r="D564" s="23" t="str">
        <f>IF(ISNA(VLOOKUP((ROW(D564)-15),'List of tables'!$A$4:$H$2136,6,FALSE))," ",VLOOKUP((ROW(D564)-15),'List of tables'!$A$4:$H$2136,6,FALSE))</f>
        <v>All usual residents sex by age by year of arrival in the UK who were born in Chile</v>
      </c>
      <c r="E564" s="5">
        <f>IF(ISNA(VLOOKUP((ROW(E564)-15),'List of tables'!$A$4:$H$2136,7,FALSE))," ",VLOOKUP((ROW(E564)-15),'List of tables'!$A$4:$H$2136,7,FALSE))</f>
        <v>42773</v>
      </c>
      <c r="F564" s="6" t="s">
        <v>12</v>
      </c>
    </row>
    <row r="565" spans="1:6" ht="15">
      <c r="A565" s="30" t="str">
        <f>IF(ISNA(VLOOKUP((ROW(A565)-15),'List of tables'!$A$4:$H$2136,2,FALSE))," ",VLOOKUP((ROW(A565)-15),'List of tables'!$A$4:$H$2136,2,FALSE))</f>
        <v>CT0667</v>
      </c>
      <c r="B565" s="23" t="str">
        <f>IF(ISNA(VLOOKUP((ROW(B565)-15),'List of tables'!$A$4:$H$2136,3,FALSE))," ",VLOOKUP((ROW(B565)-15),'List of tables'!$A$4:$H$2136,3,FALSE))</f>
        <v>Sex by age by marital status</v>
      </c>
      <c r="C565" s="23" t="str">
        <f>IF(ISNA(VLOOKUP((ROW(C565)-15),'List of tables'!$A$4:$E$2137,5,FALSE))," ",VLOOKUP((ROW(C565)-15),'List of tables'!$A$4:$E$2137,5,FALSE))</f>
        <v>Great Britain</v>
      </c>
      <c r="D565" s="23" t="str">
        <f>IF(ISNA(VLOOKUP((ROW(D565)-15),'List of tables'!$A$4:$H$2136,6,FALSE))," ",VLOOKUP((ROW(D565)-15),'List of tables'!$A$4:$H$2136,6,FALSE))</f>
        <v>All usual residents sex by age by marital status born in Chile</v>
      </c>
      <c r="E565" s="5">
        <f>IF(ISNA(VLOOKUP((ROW(E565)-15),'List of tables'!$A$4:$H$2136,7,FALSE))," ",VLOOKUP((ROW(E565)-15),'List of tables'!$A$4:$H$2136,7,FALSE))</f>
        <v>42773</v>
      </c>
      <c r="F565" s="6" t="s">
        <v>12</v>
      </c>
    </row>
    <row r="566" spans="1:6" ht="15">
      <c r="A566" s="30" t="str">
        <f>IF(ISNA(VLOOKUP((ROW(A566)-15),'List of tables'!$A$4:$H$2136,2,FALSE))," ",VLOOKUP((ROW(A566)-15),'List of tables'!$A$4:$H$2136,2,FALSE))</f>
        <v>CT0668</v>
      </c>
      <c r="B566" s="23" t="str">
        <f>IF(ISNA(VLOOKUP((ROW(B566)-15),'List of tables'!$A$4:$H$2136,3,FALSE))," ",VLOOKUP((ROW(B566)-15),'List of tables'!$A$4:$H$2136,3,FALSE))</f>
        <v>Sex by age by Highest level of qualification</v>
      </c>
      <c r="C566" s="23" t="str">
        <f>IF(ISNA(VLOOKUP((ROW(C566)-15),'List of tables'!$A$4:$E$2137,5,FALSE))," ",VLOOKUP((ROW(C566)-15),'List of tables'!$A$4:$E$2137,5,FALSE))</f>
        <v>Great Britain</v>
      </c>
      <c r="D566" s="23" t="str">
        <f>IF(ISNA(VLOOKUP((ROW(D566)-15),'List of tables'!$A$4:$H$2136,6,FALSE))," ",VLOOKUP((ROW(D566)-15),'List of tables'!$A$4:$H$2136,6,FALSE))</f>
        <v>All usual residents sex by age by highest level of qualification who were born in Chile</v>
      </c>
      <c r="E566" s="5">
        <f>IF(ISNA(VLOOKUP((ROW(E566)-15),'List of tables'!$A$4:$H$2136,7,FALSE))," ",VLOOKUP((ROW(E566)-15),'List of tables'!$A$4:$H$2136,7,FALSE))</f>
        <v>42773</v>
      </c>
      <c r="F566" s="6" t="s">
        <v>12</v>
      </c>
    </row>
    <row r="567" spans="1:6" ht="15">
      <c r="A567" s="30" t="str">
        <f>IF(ISNA(VLOOKUP((ROW(A567)-15),'List of tables'!$A$4:$H$2136,2,FALSE))," ",VLOOKUP((ROW(A567)-15),'List of tables'!$A$4:$H$2136,2,FALSE))</f>
        <v>CT0669</v>
      </c>
      <c r="B567" s="23" t="str">
        <f>IF(ISNA(VLOOKUP((ROW(B567)-15),'List of tables'!$A$4:$H$2136,3,FALSE))," ",VLOOKUP((ROW(B567)-15),'List of tables'!$A$4:$H$2136,3,FALSE))</f>
        <v>Sex by age by employment status</v>
      </c>
      <c r="C567" s="23" t="str">
        <f>IF(ISNA(VLOOKUP((ROW(C567)-15),'List of tables'!$A$4:$E$2137,5,FALSE))," ",VLOOKUP((ROW(C567)-15),'List of tables'!$A$4:$E$2137,5,FALSE))</f>
        <v>Great Britain</v>
      </c>
      <c r="D567" s="23" t="str">
        <f>IF(ISNA(VLOOKUP((ROW(D567)-15),'List of tables'!$A$4:$H$2136,6,FALSE))," ",VLOOKUP((ROW(D567)-15),'List of tables'!$A$4:$H$2136,6,FALSE))</f>
        <v>All usual residents sex by age by employment status who were born in Chile</v>
      </c>
      <c r="E567" s="5">
        <f>IF(ISNA(VLOOKUP((ROW(E567)-15),'List of tables'!$A$4:$H$2136,7,FALSE))," ",VLOOKUP((ROW(E567)-15),'List of tables'!$A$4:$H$2136,7,FALSE))</f>
        <v>42773</v>
      </c>
      <c r="F567" s="6" t="s">
        <v>12</v>
      </c>
    </row>
    <row r="568" spans="1:6" ht="15">
      <c r="A568" s="30" t="str">
        <f>IF(ISNA(VLOOKUP((ROW(A568)-15),'List of tables'!$A$4:$H$2136,2,FALSE))," ",VLOOKUP((ROW(A568)-15),'List of tables'!$A$4:$H$2136,2,FALSE))</f>
        <v>CT0670</v>
      </c>
      <c r="B568" s="23" t="str">
        <f>IF(ISNA(VLOOKUP((ROW(B568)-15),'List of tables'!$A$4:$H$2136,3,FALSE))," ",VLOOKUP((ROW(B568)-15),'List of tables'!$A$4:$H$2136,3,FALSE))</f>
        <v>Sex by age by occupation</v>
      </c>
      <c r="C568" s="23" t="str">
        <f>IF(ISNA(VLOOKUP((ROW(C568)-15),'List of tables'!$A$4:$E$2137,5,FALSE))," ",VLOOKUP((ROW(C568)-15),'List of tables'!$A$4:$E$2137,5,FALSE))</f>
        <v>Great Britain</v>
      </c>
      <c r="D568" s="23" t="str">
        <f>IF(ISNA(VLOOKUP((ROW(D568)-15),'List of tables'!$A$4:$H$2136,6,FALSE))," ",VLOOKUP((ROW(D568)-15),'List of tables'!$A$4:$H$2136,6,FALSE))</f>
        <v>All usual residents sex by age by occupation who were born in Chile</v>
      </c>
      <c r="E568" s="5">
        <f>IF(ISNA(VLOOKUP((ROW(E568)-15),'List of tables'!$A$4:$H$2136,7,FALSE))," ",VLOOKUP((ROW(E568)-15),'List of tables'!$A$4:$H$2136,7,FALSE))</f>
        <v>42775</v>
      </c>
      <c r="F568" s="6" t="s">
        <v>12</v>
      </c>
    </row>
    <row r="569" spans="1:6" ht="15">
      <c r="A569" s="30" t="str">
        <f>IF(ISNA(VLOOKUP((ROW(A569)-15),'List of tables'!$A$4:$H$2136,2,FALSE))," ",VLOOKUP((ROW(A569)-15),'List of tables'!$A$4:$H$2136,2,FALSE))</f>
        <v>CT0671</v>
      </c>
      <c r="B569" s="23" t="str">
        <f>IF(ISNA(VLOOKUP((ROW(B569)-15),'List of tables'!$A$4:$H$2136,3,FALSE))," ",VLOOKUP((ROW(B569)-15),'List of tables'!$A$4:$H$2136,3,FALSE))</f>
        <v>Sex by age by economic activity</v>
      </c>
      <c r="C569" s="23" t="str">
        <f>IF(ISNA(VLOOKUP((ROW(C569)-15),'List of tables'!$A$4:$E$2137,5,FALSE))," ",VLOOKUP((ROW(C569)-15),'List of tables'!$A$4:$E$2137,5,FALSE))</f>
        <v>Great Britain</v>
      </c>
      <c r="D569" s="23" t="str">
        <f>IF(ISNA(VLOOKUP((ROW(D569)-15),'List of tables'!$A$4:$H$2136,6,FALSE))," ",VLOOKUP((ROW(D569)-15),'List of tables'!$A$4:$H$2136,6,FALSE))</f>
        <v>All usual residents sex by age (16 or over) by economic activity born in Chile</v>
      </c>
      <c r="E569" s="5">
        <f>IF(ISNA(VLOOKUP((ROW(E569)-15),'List of tables'!$A$4:$H$2136,7,FALSE))," ",VLOOKUP((ROW(E569)-15),'List of tables'!$A$4:$H$2136,7,FALSE))</f>
        <v>42775</v>
      </c>
      <c r="F569" s="6" t="s">
        <v>12</v>
      </c>
    </row>
    <row r="570" spans="1:6" ht="15">
      <c r="A570" s="30" t="str">
        <f>IF(ISNA(VLOOKUP((ROW(A570)-15),'List of tables'!$A$4:$H$2136,2,FALSE))," ",VLOOKUP((ROW(A570)-15),'List of tables'!$A$4:$H$2136,2,FALSE))</f>
        <v>CT0672</v>
      </c>
      <c r="B570" s="23" t="str">
        <f>IF(ISNA(VLOOKUP((ROW(B570)-15),'List of tables'!$A$4:$H$2136,3,FALSE))," ",VLOOKUP((ROW(B570)-15),'List of tables'!$A$4:$H$2136,3,FALSE))</f>
        <v>Age by place of work (Work mainly at or from home, no fixed place of work) by economic activity (In employment: Employee; In employment: Self-employed) by sex</v>
      </c>
      <c r="C570" s="23" t="str">
        <f>IF(ISNA(VLOOKUP((ROW(C570)-15),'List of tables'!$A$4:$E$2137,5,FALSE))," ",VLOOKUP((ROW(C570)-15),'List of tables'!$A$4:$E$2137,5,FALSE))</f>
        <v>MSOAs in England and Wales</v>
      </c>
      <c r="D570" s="23" t="str">
        <f>IF(ISNA(VLOOKUP((ROW(D570)-15),'List of tables'!$A$4:$H$2136,6,FALSE))," ",VLOOKUP((ROW(D570)-15),'List of tables'!$A$4:$H$2136,6,FALSE))</f>
        <v>All usual residents aged 16 or over in employment the week before the Census (excluding full-time students)</v>
      </c>
      <c r="E570" s="5">
        <f>IF(ISNA(VLOOKUP((ROW(E570)-15),'List of tables'!$A$4:$H$2136,7,FALSE))," ",VLOOKUP((ROW(E570)-15),'List of tables'!$A$4:$H$2136,7,FALSE))</f>
        <v>43011</v>
      </c>
      <c r="F570" s="6" t="s">
        <v>12</v>
      </c>
    </row>
    <row r="571" spans="1:6" ht="15">
      <c r="A571" s="30" t="str">
        <f>IF(ISNA(VLOOKUP((ROW(A571)-15),'List of tables'!$A$4:$H$2136,2,FALSE))," ",VLOOKUP((ROW(A571)-15),'List of tables'!$A$4:$H$2136,2,FALSE))</f>
        <v>CT0673</v>
      </c>
      <c r="B571" s="23" t="str">
        <f>IF(ISNA(VLOOKUP((ROW(B571)-15),'List of tables'!$A$4:$H$2136,3,FALSE))," ",VLOOKUP((ROW(B571)-15),'List of tables'!$A$4:$H$2136,3,FALSE))</f>
        <v>Place of work (Work mainly at or from home, no fixed place of work) by economic activity (In employment: Employee; In employment: Self-employed) by industry (2 digits)</v>
      </c>
      <c r="C571" s="23" t="str">
        <f>IF(ISNA(VLOOKUP((ROW(C571)-15),'List of tables'!$A$4:$E$2137,5,FALSE))," ",VLOOKUP((ROW(C571)-15),'List of tables'!$A$4:$E$2137,5,FALSE))</f>
        <v>MSOAs in England and Wales</v>
      </c>
      <c r="D571" s="23" t="str">
        <f>IF(ISNA(VLOOKUP((ROW(D571)-15),'List of tables'!$A$4:$H$2136,6,FALSE))," ",VLOOKUP((ROW(D571)-15),'List of tables'!$A$4:$H$2136,6,FALSE))</f>
        <v>All usual residents aged 16 to 74 in employment the week before the Census (excluding full-time students)</v>
      </c>
      <c r="E571" s="5">
        <f>IF(ISNA(VLOOKUP((ROW(E571)-15),'List of tables'!$A$4:$H$2136,7,FALSE))," ",VLOOKUP((ROW(E571)-15),'List of tables'!$A$4:$H$2136,7,FALSE))</f>
        <v>43011</v>
      </c>
      <c r="F571" s="6" t="s">
        <v>12</v>
      </c>
    </row>
    <row r="572" spans="1:6" ht="15">
      <c r="A572" s="30" t="str">
        <f>IF(ISNA(VLOOKUP((ROW(A572)-15),'List of tables'!$A$4:$H$2136,2,FALSE))," ",VLOOKUP((ROW(A572)-15),'List of tables'!$A$4:$H$2136,2,FALSE))</f>
        <v>CT0674</v>
      </c>
      <c r="B572" s="23" t="str">
        <f>IF(ISNA(VLOOKUP((ROW(B572)-15),'List of tables'!$A$4:$H$2136,3,FALSE))," ",VLOOKUP((ROW(B572)-15),'List of tables'!$A$4:$H$2136,3,FALSE))</f>
        <v>Sex by age by household size year of arrival</v>
      </c>
      <c r="C572" s="23" t="str">
        <f>IF(ISNA(VLOOKUP((ROW(C572)-15),'List of tables'!$A$4:$E$2137,5,FALSE))," ",VLOOKUP((ROW(C572)-15),'List of tables'!$A$4:$E$2137,5,FALSE))</f>
        <v>National to Country</v>
      </c>
      <c r="D572" s="23" t="str">
        <f>IF(ISNA(VLOOKUP((ROW(D572)-15),'List of tables'!$A$4:$H$2136,6,FALSE))," ",VLOOKUP((ROW(D572)-15),'List of tables'!$A$4:$H$2136,6,FALSE))</f>
        <v>All usual residents in households</v>
      </c>
      <c r="E572" s="5">
        <f>IF(ISNA(VLOOKUP((ROW(E572)-15),'List of tables'!$A$4:$H$2136,7,FALSE))," ",VLOOKUP((ROW(E572)-15),'List of tables'!$A$4:$H$2136,7,FALSE))</f>
        <v>42787</v>
      </c>
      <c r="F572" s="6" t="s">
        <v>12</v>
      </c>
    </row>
    <row r="573" spans="1:6" ht="15">
      <c r="A573" s="30" t="str">
        <f>IF(ISNA(VLOOKUP((ROW(A573)-15),'List of tables'!$A$4:$H$2136,2,FALSE))," ",VLOOKUP((ROW(A573)-15),'List of tables'!$A$4:$H$2136,2,FALSE))</f>
        <v>CT0676</v>
      </c>
      <c r="B573" s="23" t="str">
        <f>IF(ISNA(VLOOKUP((ROW(B573)-15),'List of tables'!$A$4:$H$2136,3,FALSE))," ",VLOOKUP((ROW(B573)-15),'List of tables'!$A$4:$H$2136,3,FALSE))</f>
        <v>Age by highest level of qualification</v>
      </c>
      <c r="C573" s="23" t="str">
        <f>IF(ISNA(VLOOKUP((ROW(C573)-15),'List of tables'!$A$4:$E$2137,5,FALSE))," ",VLOOKUP((ROW(C573)-15),'List of tables'!$A$4:$E$2137,5,FALSE))</f>
        <v>England &amp; Wales</v>
      </c>
      <c r="D573" s="23" t="str">
        <f>IF(ISNA(VLOOKUP((ROW(D573)-15),'List of tables'!$A$4:$H$2136,6,FALSE))," ",VLOOKUP((ROW(D573)-15),'List of tables'!$A$4:$H$2136,6,FALSE))</f>
        <v>All usual residents aged 41 to 70</v>
      </c>
      <c r="E573" s="5">
        <f>IF(ISNA(VLOOKUP((ROW(E573)-15),'List of tables'!$A$4:$H$2136,7,FALSE))," ",VLOOKUP((ROW(E573)-15),'List of tables'!$A$4:$H$2136,7,FALSE))</f>
        <v>42851</v>
      </c>
      <c r="F573" s="6" t="s">
        <v>12</v>
      </c>
    </row>
    <row r="574" spans="1:6" ht="15">
      <c r="A574" s="30" t="str">
        <f>IF(ISNA(VLOOKUP((ROW(A574)-15),'List of tables'!$A$4:$H$2136,2,FALSE))," ",VLOOKUP((ROW(A574)-15),'List of tables'!$A$4:$H$2136,2,FALSE))</f>
        <v>CT0677</v>
      </c>
      <c r="B574" s="23" t="str">
        <f>IF(ISNA(VLOOKUP((ROW(B574)-15),'List of tables'!$A$4:$H$2136,3,FALSE))," ",VLOOKUP((ROW(B574)-15),'List of tables'!$A$4:$H$2136,3,FALSE))</f>
        <v>Country of birth by age by highest level of qualification</v>
      </c>
      <c r="C574" s="23" t="str">
        <f>IF(ISNA(VLOOKUP((ROW(C574)-15),'List of tables'!$A$4:$E$2137,5,FALSE))," ",VLOOKUP((ROW(C574)-15),'List of tables'!$A$4:$E$2137,5,FALSE))</f>
        <v>England &amp; Wales</v>
      </c>
      <c r="D574" s="23" t="str">
        <f>IF(ISNA(VLOOKUP((ROW(D574)-15),'List of tables'!$A$4:$H$2136,6,FALSE))," ",VLOOKUP((ROW(D574)-15),'List of tables'!$A$4:$H$2136,6,FALSE))</f>
        <v>All usual residents aged 41 to 70 with ethnic group of British</v>
      </c>
      <c r="E574" s="5">
        <f>IF(ISNA(VLOOKUP((ROW(E574)-15),'List of tables'!$A$4:$H$2136,7,FALSE))," ",VLOOKUP((ROW(E574)-15),'List of tables'!$A$4:$H$2136,7,FALSE))</f>
        <v>42851</v>
      </c>
      <c r="F574" s="6" t="s">
        <v>12</v>
      </c>
    </row>
    <row r="575" spans="1:6" ht="15">
      <c r="A575" s="30" t="str">
        <f>IF(ISNA(VLOOKUP((ROW(A575)-15),'List of tables'!$A$4:$H$2136,2,FALSE))," ",VLOOKUP((ROW(A575)-15),'List of tables'!$A$4:$H$2136,2,FALSE))</f>
        <v>CT0678</v>
      </c>
      <c r="B575" s="23" t="str">
        <f>IF(ISNA(VLOOKUP((ROW(B575)-15),'List of tables'!$A$4:$H$2136,3,FALSE))," ",VLOOKUP((ROW(B575)-15),'List of tables'!$A$4:$H$2136,3,FALSE))</f>
        <v>Age by highest level of qualification</v>
      </c>
      <c r="C575" s="23" t="str">
        <f>IF(ISNA(VLOOKUP((ROW(C575)-15),'List of tables'!$A$4:$E$2137,5,FALSE))," ",VLOOKUP((ROW(C575)-15),'List of tables'!$A$4:$E$2137,5,FALSE))</f>
        <v>England &amp; Wales</v>
      </c>
      <c r="D575" s="23" t="str">
        <f>IF(ISNA(VLOOKUP((ROW(D575)-15),'List of tables'!$A$4:$H$2136,6,FALSE))," ",VLOOKUP((ROW(D575)-15),'List of tables'!$A$4:$H$2136,6,FALSE))</f>
        <v>All usual residents aged 41 to 70 born outside the UK</v>
      </c>
      <c r="E575" s="5">
        <f>IF(ISNA(VLOOKUP((ROW(E575)-15),'List of tables'!$A$4:$H$2136,7,FALSE))," ",VLOOKUP((ROW(E575)-15),'List of tables'!$A$4:$H$2136,7,FALSE))</f>
        <v>42851</v>
      </c>
      <c r="F575" s="6" t="s">
        <v>12</v>
      </c>
    </row>
    <row r="576" spans="1:6" ht="15">
      <c r="A576" s="30" t="str">
        <f>IF(ISNA(VLOOKUP((ROW(A576)-15),'List of tables'!$A$4:$H$2136,2,FALSE))," ",VLOOKUP((ROW(A576)-15),'List of tables'!$A$4:$H$2136,2,FALSE))</f>
        <v>CT0679</v>
      </c>
      <c r="B576" s="23" t="str">
        <f>IF(ISNA(VLOOKUP((ROW(B576)-15),'List of tables'!$A$4:$H$2136,3,FALSE))," ",VLOOKUP((ROW(B576)-15),'List of tables'!$A$4:$H$2136,3,FALSE))</f>
        <v>Country of birth by ethnic group by age by highest level of qualification</v>
      </c>
      <c r="C576" s="23" t="str">
        <f>IF(ISNA(VLOOKUP((ROW(C576)-15),'List of tables'!$A$4:$E$2137,5,FALSE))," ",VLOOKUP((ROW(C576)-15),'List of tables'!$A$4:$E$2137,5,FALSE))</f>
        <v>England &amp; Wales</v>
      </c>
      <c r="D576" s="23" t="str">
        <f>IF(ISNA(VLOOKUP((ROW(D576)-15),'List of tables'!$A$4:$H$2136,6,FALSE))," ",VLOOKUP((ROW(D576)-15),'List of tables'!$A$4:$H$2136,6,FALSE))</f>
        <v>All usual residents aged 41 to 70</v>
      </c>
      <c r="E576" s="5">
        <f>IF(ISNA(VLOOKUP((ROW(E576)-15),'List of tables'!$A$4:$H$2136,7,FALSE))," ",VLOOKUP((ROW(E576)-15),'List of tables'!$A$4:$H$2136,7,FALSE))</f>
        <v>42851</v>
      </c>
      <c r="F576" s="6" t="s">
        <v>12</v>
      </c>
    </row>
    <row r="577" spans="1:6" ht="15">
      <c r="A577" s="30" t="str">
        <f>IF(ISNA(VLOOKUP((ROW(A577)-15),'List of tables'!$A$4:$H$2136,2,FALSE))," ",VLOOKUP((ROW(A577)-15),'List of tables'!$A$4:$H$2136,2,FALSE))</f>
        <v>CT0680</v>
      </c>
      <c r="B577" s="23" t="str">
        <f>IF(ISNA(VLOOKUP((ROW(B577)-15),'List of tables'!$A$4:$H$2136,3,FALSE))," ",VLOOKUP((ROW(B577)-15),'List of tables'!$A$4:$H$2136,3,FALSE))</f>
        <v>Country of birth by age by highest level of qualification</v>
      </c>
      <c r="C577" s="23" t="str">
        <f>IF(ISNA(VLOOKUP((ROW(C577)-15),'List of tables'!$A$4:$E$2137,5,FALSE))," ",VLOOKUP((ROW(C577)-15),'List of tables'!$A$4:$E$2137,5,FALSE))</f>
        <v>England &amp; Wales</v>
      </c>
      <c r="D577" s="23" t="str">
        <f>IF(ISNA(VLOOKUP((ROW(D577)-15),'List of tables'!$A$4:$H$2136,6,FALSE))," ",VLOOKUP((ROW(D577)-15),'List of tables'!$A$4:$H$2136,6,FALSE))</f>
        <v>All usual residents aged 41 to 70 with ethnic group of Indian or Pakistani or Bangladeshi</v>
      </c>
      <c r="E577" s="5">
        <f>IF(ISNA(VLOOKUP((ROW(E577)-15),'List of tables'!$A$4:$H$2136,7,FALSE))," ",VLOOKUP((ROW(E577)-15),'List of tables'!$A$4:$H$2136,7,FALSE))</f>
        <v>42851</v>
      </c>
      <c r="F577" s="6" t="s">
        <v>12</v>
      </c>
    </row>
    <row r="578" spans="1:6" ht="15">
      <c r="A578" s="30" t="str">
        <f>IF(ISNA(VLOOKUP((ROW(A578)-15),'List of tables'!$A$4:$H$2136,2,FALSE))," ",VLOOKUP((ROW(A578)-15),'List of tables'!$A$4:$H$2136,2,FALSE))</f>
        <v>CT0681</v>
      </c>
      <c r="B578" s="23" t="str">
        <f>IF(ISNA(VLOOKUP((ROW(B578)-15),'List of tables'!$A$4:$H$2136,3,FALSE))," ",VLOOKUP((ROW(B578)-15),'List of tables'!$A$4:$H$2136,3,FALSE))</f>
        <v>Age by economic activity</v>
      </c>
      <c r="C578" s="23" t="str">
        <f>IF(ISNA(VLOOKUP((ROW(C578)-15),'List of tables'!$A$4:$E$2137,5,FALSE))," ",VLOOKUP((ROW(C578)-15),'List of tables'!$A$4:$E$2137,5,FALSE))</f>
        <v>England &amp; Wales</v>
      </c>
      <c r="D578" s="23" t="str">
        <f>IF(ISNA(VLOOKUP((ROW(D578)-15),'List of tables'!$A$4:$H$2136,6,FALSE))," ",VLOOKUP((ROW(D578)-15),'List of tables'!$A$4:$H$2136,6,FALSE))</f>
        <v>All usual residents aged 41 to 70</v>
      </c>
      <c r="E578" s="5">
        <f>IF(ISNA(VLOOKUP((ROW(E578)-15),'List of tables'!$A$4:$H$2136,7,FALSE))," ",VLOOKUP((ROW(E578)-15),'List of tables'!$A$4:$H$2136,7,FALSE))</f>
        <v>42851</v>
      </c>
      <c r="F578" s="6" t="s">
        <v>12</v>
      </c>
    </row>
    <row r="579" spans="1:6" ht="15">
      <c r="A579" s="30" t="str">
        <f>IF(ISNA(VLOOKUP((ROW(A579)-15),'List of tables'!$A$4:$H$2136,2,FALSE))," ",VLOOKUP((ROW(A579)-15),'List of tables'!$A$4:$H$2136,2,FALSE))</f>
        <v>CT0682</v>
      </c>
      <c r="B579" s="23" t="str">
        <f>IF(ISNA(VLOOKUP((ROW(B579)-15),'List of tables'!$A$4:$H$2136,3,FALSE))," ",VLOOKUP((ROW(B579)-15),'List of tables'!$A$4:$H$2136,3,FALSE))</f>
        <v>Country of birth by age by economic activity</v>
      </c>
      <c r="C579" s="23" t="str">
        <f>IF(ISNA(VLOOKUP((ROW(C579)-15),'List of tables'!$A$4:$E$2137,5,FALSE))," ",VLOOKUP((ROW(C579)-15),'List of tables'!$A$4:$E$2137,5,FALSE))</f>
        <v>England &amp; Wales</v>
      </c>
      <c r="D579" s="23" t="str">
        <f>IF(ISNA(VLOOKUP((ROW(D579)-15),'List of tables'!$A$4:$H$2136,6,FALSE))," ",VLOOKUP((ROW(D579)-15),'List of tables'!$A$4:$H$2136,6,FALSE))</f>
        <v>All usual residents aged 41 to 70 with ethnic group of British</v>
      </c>
      <c r="E579" s="5" t="str">
        <f>IF(ISNA(VLOOKUP((ROW(E579)-15),'List of tables'!$A$4:$H$2136,7,FALSE))," ",VLOOKUP((ROW(E579)-15),'List of tables'!$A$4:$H$2136,7,FALSE))</f>
        <v>26/04/174</v>
      </c>
      <c r="F579" s="6" t="s">
        <v>12</v>
      </c>
    </row>
    <row r="580" spans="1:6" ht="15">
      <c r="A580" s="30" t="str">
        <f>IF(ISNA(VLOOKUP((ROW(A580)-15),'List of tables'!$A$4:$H$2136,2,FALSE))," ",VLOOKUP((ROW(A580)-15),'List of tables'!$A$4:$H$2136,2,FALSE))</f>
        <v>CT0683</v>
      </c>
      <c r="B580" s="23" t="str">
        <f>IF(ISNA(VLOOKUP((ROW(B580)-15),'List of tables'!$A$4:$H$2136,3,FALSE))," ",VLOOKUP((ROW(B580)-15),'List of tables'!$A$4:$H$2136,3,FALSE))</f>
        <v>Age by economic activity</v>
      </c>
      <c r="C580" s="23" t="str">
        <f>IF(ISNA(VLOOKUP((ROW(C580)-15),'List of tables'!$A$4:$E$2137,5,FALSE))," ",VLOOKUP((ROW(C580)-15),'List of tables'!$A$4:$E$2137,5,FALSE))</f>
        <v>England &amp; Wales</v>
      </c>
      <c r="D580" s="23" t="str">
        <f>IF(ISNA(VLOOKUP((ROW(D580)-15),'List of tables'!$A$4:$H$2136,6,FALSE))," ",VLOOKUP((ROW(D580)-15),'List of tables'!$A$4:$H$2136,6,FALSE))</f>
        <v>All usual residents aged 41 to 70 born outside the UK</v>
      </c>
      <c r="E580" s="5">
        <f>IF(ISNA(VLOOKUP((ROW(E580)-15),'List of tables'!$A$4:$H$2136,7,FALSE))," ",VLOOKUP((ROW(E580)-15),'List of tables'!$A$4:$H$2136,7,FALSE))</f>
        <v>42851</v>
      </c>
      <c r="F580" s="6" t="s">
        <v>12</v>
      </c>
    </row>
    <row r="581" spans="1:6" ht="15">
      <c r="A581" s="30" t="str">
        <f>IF(ISNA(VLOOKUP((ROW(A581)-15),'List of tables'!$A$4:$H$2136,2,FALSE))," ",VLOOKUP((ROW(A581)-15),'List of tables'!$A$4:$H$2136,2,FALSE))</f>
        <v>CT0684</v>
      </c>
      <c r="B581" s="23" t="str">
        <f>IF(ISNA(VLOOKUP((ROW(B581)-15),'List of tables'!$A$4:$H$2136,3,FALSE))," ",VLOOKUP((ROW(B581)-15),'List of tables'!$A$4:$H$2136,3,FALSE))</f>
        <v>Country of birth by ethnic group by age by economic activity</v>
      </c>
      <c r="C581" s="23" t="str">
        <f>IF(ISNA(VLOOKUP((ROW(C581)-15),'List of tables'!$A$4:$E$2137,5,FALSE))," ",VLOOKUP((ROW(C581)-15),'List of tables'!$A$4:$E$2137,5,FALSE))</f>
        <v>England &amp; Wales</v>
      </c>
      <c r="D581" s="23" t="str">
        <f>IF(ISNA(VLOOKUP((ROW(D581)-15),'List of tables'!$A$4:$H$2136,6,FALSE))," ",VLOOKUP((ROW(D581)-15),'List of tables'!$A$4:$H$2136,6,FALSE))</f>
        <v>All usual residents aged 41 to 70</v>
      </c>
      <c r="E581" s="5">
        <f>IF(ISNA(VLOOKUP((ROW(E581)-15),'List of tables'!$A$4:$H$2136,7,FALSE))," ",VLOOKUP((ROW(E581)-15),'List of tables'!$A$4:$H$2136,7,FALSE))</f>
        <v>42851</v>
      </c>
      <c r="F581" s="6" t="s">
        <v>12</v>
      </c>
    </row>
    <row r="582" spans="1:6" ht="15">
      <c r="A582" s="30" t="str">
        <f>IF(ISNA(VLOOKUP((ROW(A582)-15),'List of tables'!$A$4:$H$2136,2,FALSE))," ",VLOOKUP((ROW(A582)-15),'List of tables'!$A$4:$H$2136,2,FALSE))</f>
        <v>CT0685</v>
      </c>
      <c r="B582" s="23" t="str">
        <f>IF(ISNA(VLOOKUP((ROW(B582)-15),'List of tables'!$A$4:$H$2136,3,FALSE))," ",VLOOKUP((ROW(B582)-15),'List of tables'!$A$4:$H$2136,3,FALSE))</f>
        <v>Country of birth by age by economic activity</v>
      </c>
      <c r="C582" s="23" t="str">
        <f>IF(ISNA(VLOOKUP((ROW(C582)-15),'List of tables'!$A$4:$E$2137,5,FALSE))," ",VLOOKUP((ROW(C582)-15),'List of tables'!$A$4:$E$2137,5,FALSE))</f>
        <v>England &amp; Wales</v>
      </c>
      <c r="D582" s="23" t="str">
        <f>IF(ISNA(VLOOKUP((ROW(D582)-15),'List of tables'!$A$4:$H$2136,6,FALSE))," ",VLOOKUP((ROW(D582)-15),'List of tables'!$A$4:$H$2136,6,FALSE))</f>
        <v>All usual residents aged 41 to 70 with ethnic group of Indian or Pakistani or Bangladeshi</v>
      </c>
      <c r="E582" s="5">
        <f>IF(ISNA(VLOOKUP((ROW(E582)-15),'List of tables'!$A$4:$H$2136,7,FALSE))," ",VLOOKUP((ROW(E582)-15),'List of tables'!$A$4:$H$2136,7,FALSE))</f>
        <v>42851</v>
      </c>
      <c r="F582" s="6" t="s">
        <v>12</v>
      </c>
    </row>
    <row r="583" spans="1:6" ht="15">
      <c r="A583" s="30" t="str">
        <f>IF(ISNA(VLOOKUP((ROW(A583)-15),'List of tables'!$A$4:$H$2136,2,FALSE))," ",VLOOKUP((ROW(A583)-15),'List of tables'!$A$4:$H$2136,2,FALSE))</f>
        <v>CT0686</v>
      </c>
      <c r="B583" s="23" t="str">
        <f>IF(ISNA(VLOOKUP((ROW(B583)-15),'List of tables'!$A$4:$H$2136,3,FALSE))," ",VLOOKUP((ROW(B583)-15),'List of tables'!$A$4:$H$2136,3,FALSE))</f>
        <v>Age by NS-SeC</v>
      </c>
      <c r="C583" s="23" t="str">
        <f>IF(ISNA(VLOOKUP((ROW(C583)-15),'List of tables'!$A$4:$E$2137,5,FALSE))," ",VLOOKUP((ROW(C583)-15),'List of tables'!$A$4:$E$2137,5,FALSE))</f>
        <v>England &amp; Wales</v>
      </c>
      <c r="D583" s="23" t="str">
        <f>IF(ISNA(VLOOKUP((ROW(D583)-15),'List of tables'!$A$4:$H$2136,6,FALSE))," ",VLOOKUP((ROW(D583)-15),'List of tables'!$A$4:$H$2136,6,FALSE))</f>
        <v>All usual residents aged 41 to 70</v>
      </c>
      <c r="E583" s="5">
        <f>IF(ISNA(VLOOKUP((ROW(E583)-15),'List of tables'!$A$4:$H$2136,7,FALSE))," ",VLOOKUP((ROW(E583)-15),'List of tables'!$A$4:$H$2136,7,FALSE))</f>
        <v>42851</v>
      </c>
      <c r="F583" s="6" t="s">
        <v>12</v>
      </c>
    </row>
    <row r="584" spans="1:6" ht="15">
      <c r="A584" s="30" t="str">
        <f>IF(ISNA(VLOOKUP((ROW(A584)-15),'List of tables'!$A$4:$H$2136,2,FALSE))," ",VLOOKUP((ROW(A584)-15),'List of tables'!$A$4:$H$2136,2,FALSE))</f>
        <v>CT0687</v>
      </c>
      <c r="B584" s="23" t="str">
        <f>IF(ISNA(VLOOKUP((ROW(B584)-15),'List of tables'!$A$4:$H$2136,3,FALSE))," ",VLOOKUP((ROW(B584)-15),'List of tables'!$A$4:$H$2136,3,FALSE))</f>
        <v>Country of birth by age by NS-SeC</v>
      </c>
      <c r="C584" s="23" t="str">
        <f>IF(ISNA(VLOOKUP((ROW(C584)-15),'List of tables'!$A$4:$E$2137,5,FALSE))," ",VLOOKUP((ROW(C584)-15),'List of tables'!$A$4:$E$2137,5,FALSE))</f>
        <v>England &amp; Wales</v>
      </c>
      <c r="D584" s="23" t="str">
        <f>IF(ISNA(VLOOKUP((ROW(D584)-15),'List of tables'!$A$4:$H$2136,6,FALSE))," ",VLOOKUP((ROW(D584)-15),'List of tables'!$A$4:$H$2136,6,FALSE))</f>
        <v>All usual residents aged 41 to 70 with ethnic group of British</v>
      </c>
      <c r="E584" s="5">
        <f>IF(ISNA(VLOOKUP((ROW(E584)-15),'List of tables'!$A$4:$H$2136,7,FALSE))," ",VLOOKUP((ROW(E584)-15),'List of tables'!$A$4:$H$2136,7,FALSE))</f>
        <v>42851</v>
      </c>
      <c r="F584" s="6" t="s">
        <v>12</v>
      </c>
    </row>
    <row r="585" spans="1:6" ht="15">
      <c r="A585" s="30" t="str">
        <f>IF(ISNA(VLOOKUP((ROW(A585)-15),'List of tables'!$A$4:$H$2136,2,FALSE))," ",VLOOKUP((ROW(A585)-15),'List of tables'!$A$4:$H$2136,2,FALSE))</f>
        <v>CT0688</v>
      </c>
      <c r="B585" s="23" t="str">
        <f>IF(ISNA(VLOOKUP((ROW(B585)-15),'List of tables'!$A$4:$H$2136,3,FALSE))," ",VLOOKUP((ROW(B585)-15),'List of tables'!$A$4:$H$2136,3,FALSE))</f>
        <v>Age by NS-SeC</v>
      </c>
      <c r="C585" s="23" t="str">
        <f>IF(ISNA(VLOOKUP((ROW(C585)-15),'List of tables'!$A$4:$E$2137,5,FALSE))," ",VLOOKUP((ROW(C585)-15),'List of tables'!$A$4:$E$2137,5,FALSE))</f>
        <v>England &amp; Wales</v>
      </c>
      <c r="D585" s="23" t="str">
        <f>IF(ISNA(VLOOKUP((ROW(D585)-15),'List of tables'!$A$4:$H$2136,6,FALSE))," ",VLOOKUP((ROW(D585)-15),'List of tables'!$A$4:$H$2136,6,FALSE))</f>
        <v>All usual residents aged 41 to 70 born outside the UK ,m</v>
      </c>
      <c r="E585" s="5">
        <f>IF(ISNA(VLOOKUP((ROW(E585)-15),'List of tables'!$A$4:$H$2136,7,FALSE))," ",VLOOKUP((ROW(E585)-15),'List of tables'!$A$4:$H$2136,7,FALSE))</f>
        <v>42851</v>
      </c>
      <c r="F585" s="6" t="s">
        <v>12</v>
      </c>
    </row>
    <row r="586" spans="1:6" ht="15">
      <c r="A586" s="30" t="str">
        <f>IF(ISNA(VLOOKUP((ROW(A586)-15),'List of tables'!$A$4:$H$2136,2,FALSE))," ",VLOOKUP((ROW(A586)-15),'List of tables'!$A$4:$H$2136,2,FALSE))</f>
        <v>CT0689</v>
      </c>
      <c r="B586" s="23" t="str">
        <f>IF(ISNA(VLOOKUP((ROW(B586)-15),'List of tables'!$A$4:$H$2136,3,FALSE))," ",VLOOKUP((ROW(B586)-15),'List of tables'!$A$4:$H$2136,3,FALSE))</f>
        <v>Country of birth by ethnic group by age by NS-SeC</v>
      </c>
      <c r="C586" s="23" t="str">
        <f>IF(ISNA(VLOOKUP((ROW(C586)-15),'List of tables'!$A$4:$E$2137,5,FALSE))," ",VLOOKUP((ROW(C586)-15),'List of tables'!$A$4:$E$2137,5,FALSE))</f>
        <v>England &amp; Wales</v>
      </c>
      <c r="D586" s="23" t="str">
        <f>IF(ISNA(VLOOKUP((ROW(D586)-15),'List of tables'!$A$4:$H$2136,6,FALSE))," ",VLOOKUP((ROW(D586)-15),'List of tables'!$A$4:$H$2136,6,FALSE))</f>
        <v>All usual residents aged 41 to 70</v>
      </c>
      <c r="E586" s="5">
        <f>IF(ISNA(VLOOKUP((ROW(E586)-15),'List of tables'!$A$4:$H$2136,7,FALSE))," ",VLOOKUP((ROW(E586)-15),'List of tables'!$A$4:$H$2136,7,FALSE))</f>
        <v>42851</v>
      </c>
      <c r="F586" s="6" t="s">
        <v>12</v>
      </c>
    </row>
    <row r="587" spans="1:6" ht="15">
      <c r="A587" s="30" t="str">
        <f>IF(ISNA(VLOOKUP((ROW(A587)-15),'List of tables'!$A$4:$H$2136,2,FALSE))," ",VLOOKUP((ROW(A587)-15),'List of tables'!$A$4:$H$2136,2,FALSE))</f>
        <v>CT0690</v>
      </c>
      <c r="B587" s="23" t="str">
        <f>IF(ISNA(VLOOKUP((ROW(B587)-15),'List of tables'!$A$4:$H$2136,3,FALSE))," ",VLOOKUP((ROW(B587)-15),'List of tables'!$A$4:$H$2136,3,FALSE))</f>
        <v>Country of birth by age by NS-SeC</v>
      </c>
      <c r="C587" s="23" t="str">
        <f>IF(ISNA(VLOOKUP((ROW(C587)-15),'List of tables'!$A$4:$E$2137,5,FALSE))," ",VLOOKUP((ROW(C587)-15),'List of tables'!$A$4:$E$2137,5,FALSE))</f>
        <v>England &amp; Wales</v>
      </c>
      <c r="D587" s="23" t="str">
        <f>IF(ISNA(VLOOKUP((ROW(D587)-15),'List of tables'!$A$4:$H$2136,6,FALSE))," ",VLOOKUP((ROW(D587)-15),'List of tables'!$A$4:$H$2136,6,FALSE))</f>
        <v>All usual residents aged 41 to 70 with ethnic group of Indian or Pakistani or Bangladeshi</v>
      </c>
      <c r="E587" s="5">
        <f>IF(ISNA(VLOOKUP((ROW(E587)-15),'List of tables'!$A$4:$H$2136,7,FALSE))," ",VLOOKUP((ROW(E587)-15),'List of tables'!$A$4:$H$2136,7,FALSE))</f>
        <v>42851</v>
      </c>
      <c r="F587" s="6" t="s">
        <v>12</v>
      </c>
    </row>
    <row r="588" spans="1:6" ht="15">
      <c r="A588" s="30" t="str">
        <f>IF(ISNA(VLOOKUP((ROW(A588)-15),'List of tables'!$A$4:$H$2136,2,FALSE))," ",VLOOKUP((ROW(A588)-15),'List of tables'!$A$4:$H$2136,2,FALSE))</f>
        <v>CT0691</v>
      </c>
      <c r="B588" s="23" t="str">
        <f>IF(ISNA(VLOOKUP((ROW(B588)-15),'List of tables'!$A$4:$H$2136,3,FALSE))," ",VLOOKUP((ROW(B588)-15),'List of tables'!$A$4:$H$2136,3,FALSE))</f>
        <v>Sex of Household Reference Person (HRP) by age of HRP by household composition</v>
      </c>
      <c r="C588" s="23" t="str">
        <f>IF(ISNA(VLOOKUP((ROW(C588)-15),'List of tables'!$A$4:$E$2137,5,FALSE))," ",VLOOKUP((ROW(C588)-15),'List of tables'!$A$4:$E$2137,5,FALSE))</f>
        <v>National to local authorities</v>
      </c>
      <c r="D588" s="23" t="str">
        <f>IF(ISNA(VLOOKUP((ROW(D588)-15),'List of tables'!$A$4:$H$2136,6,FALSE))," ",VLOOKUP((ROW(D588)-15),'List of tables'!$A$4:$H$2136,6,FALSE))</f>
        <v xml:space="preserve">All Household Reference Persons </v>
      </c>
      <c r="E588" s="5">
        <f>IF(ISNA(VLOOKUP((ROW(E588)-15),'List of tables'!$A$4:$H$2136,7,FALSE))," ",VLOOKUP((ROW(E588)-15),'List of tables'!$A$4:$H$2136,7,FALSE))</f>
        <v>42964</v>
      </c>
      <c r="F588" s="6" t="s">
        <v>12</v>
      </c>
    </row>
    <row r="589" spans="1:6" ht="15">
      <c r="A589" s="30" t="str">
        <f>IF(ISNA(VLOOKUP((ROW(A589)-15),'List of tables'!$A$4:$H$2136,2,FALSE))," ",VLOOKUP((ROW(A589)-15),'List of tables'!$A$4:$H$2136,2,FALSE))</f>
        <v>CT0692</v>
      </c>
      <c r="B589" s="23" t="str">
        <f>IF(ISNA(VLOOKUP((ROW(B589)-15),'List of tables'!$A$4:$H$2136,3,FALSE))," ",VLOOKUP((ROW(B589)-15),'List of tables'!$A$4:$H$2136,3,FALSE))</f>
        <v>Accommodation type by tenure by number of rooms by car or van availability</v>
      </c>
      <c r="C589" s="23" t="str">
        <f>IF(ISNA(VLOOKUP((ROW(C589)-15),'List of tables'!$A$4:$E$2137,5,FALSE))," ",VLOOKUP((ROW(C589)-15),'List of tables'!$A$4:$E$2137,5,FALSE))</f>
        <v>LSOAs in Medway UA</v>
      </c>
      <c r="D589" s="23" t="str">
        <f>IF(ISNA(VLOOKUP((ROW(D589)-15),'List of tables'!$A$4:$H$2136,6,FALSE))," ",VLOOKUP((ROW(D589)-15),'List of tables'!$A$4:$H$2136,6,FALSE))</f>
        <v>All usual residents in households</v>
      </c>
      <c r="E589" s="5">
        <f>IF(ISNA(VLOOKUP((ROW(E589)-15),'List of tables'!$A$4:$H$2136,7,FALSE))," ",VLOOKUP((ROW(E589)-15),'List of tables'!$A$4:$H$2136,7,FALSE))</f>
        <v>42852</v>
      </c>
      <c r="F589" s="6" t="s">
        <v>12</v>
      </c>
    </row>
    <row r="590" spans="1:6" ht="15">
      <c r="A590" s="30" t="str">
        <f>IF(ISNA(VLOOKUP((ROW(A590)-15),'List of tables'!$A$4:$H$2136,2,FALSE))," ",VLOOKUP((ROW(A590)-15),'List of tables'!$A$4:$H$2136,2,FALSE))</f>
        <v>CT0693</v>
      </c>
      <c r="B590" s="23" t="str">
        <f>IF(ISNA(VLOOKUP((ROW(B590)-15),'List of tables'!$A$4:$H$2136,3,FALSE))," ",VLOOKUP((ROW(B590)-15),'List of tables'!$A$4:$H$2136,3,FALSE))</f>
        <v>Accommodation type (excluding caravans or other mobile or temporary structures) by tenure by number of bedrooms by car or van availability</v>
      </c>
      <c r="C590" s="23" t="str">
        <f>IF(ISNA(VLOOKUP((ROW(C590)-15),'List of tables'!$A$4:$E$2137,5,FALSE))," ",VLOOKUP((ROW(C590)-15),'List of tables'!$A$4:$E$2137,5,FALSE))</f>
        <v>Brighton and Hove 033C and 033D LSOAs; (South East region)</v>
      </c>
      <c r="D590" s="23" t="str">
        <f>IF(ISNA(VLOOKUP((ROW(D590)-15),'List of tables'!$A$4:$H$2136,6,FALSE))," ",VLOOKUP((ROW(D590)-15),'List of tables'!$A$4:$H$2136,6,FALSE))</f>
        <v>All households (excluding caravans or other mobile or temporary structures)</v>
      </c>
      <c r="E590" s="5">
        <f>IF(ISNA(VLOOKUP((ROW(E590)-15),'List of tables'!$A$4:$H$2136,7,FALSE))," ",VLOOKUP((ROW(E590)-15),'List of tables'!$A$4:$H$2136,7,FALSE))</f>
        <v>42835</v>
      </c>
      <c r="F590" s="6" t="s">
        <v>12</v>
      </c>
    </row>
    <row r="591" spans="1:6" ht="15">
      <c r="A591" s="30" t="str">
        <f>IF(ISNA(VLOOKUP((ROW(A591)-15),'List of tables'!$A$4:$H$2136,2,FALSE))," ",VLOOKUP((ROW(A591)-15),'List of tables'!$A$4:$H$2136,2,FALSE))</f>
        <v>CT0694</v>
      </c>
      <c r="B591" s="23" t="str">
        <f>IF(ISNA(VLOOKUP((ROW(B591)-15),'List of tables'!$A$4:$H$2136,3,FALSE))," ",VLOOKUP((ROW(B591)-15),'List of tables'!$A$4:$H$2136,3,FALSE))</f>
        <v>Age (SYOA) by communal establishment management and type</v>
      </c>
      <c r="C591" s="23" t="str">
        <f>IF(ISNA(VLOOKUP((ROW(C591)-15),'List of tables'!$A$4:$E$2137,5,FALSE))," ",VLOOKUP((ROW(C591)-15),'List of tables'!$A$4:$E$2137,5,FALSE))</f>
        <v>England and Wales, South East region, County of Kent</v>
      </c>
      <c r="D591" s="23" t="str">
        <f>IF(ISNA(VLOOKUP((ROW(D591)-15),'List of tables'!$A$4:$H$2136,6,FALSE))," ",VLOOKUP((ROW(D591)-15),'List of tables'!$A$4:$H$2136,6,FALSE))</f>
        <v>All residents in communal establishments aged 18 to 64 - Residents only</v>
      </c>
      <c r="E591" s="5">
        <f>IF(ISNA(VLOOKUP((ROW(E591)-15),'List of tables'!$A$4:$H$2136,7,FALSE))," ",VLOOKUP((ROW(E591)-15),'List of tables'!$A$4:$H$2136,7,FALSE))</f>
        <v>42892</v>
      </c>
      <c r="F591" s="6" t="s">
        <v>12</v>
      </c>
    </row>
    <row r="592" spans="1:6" ht="15">
      <c r="A592" s="30" t="str">
        <f>IF(ISNA(VLOOKUP((ROW(A592)-15),'List of tables'!$A$4:$H$2136,2,FALSE))," ",VLOOKUP((ROW(A592)-15),'List of tables'!$A$4:$H$2136,2,FALSE))</f>
        <v>CT0695</v>
      </c>
      <c r="B592" s="23" t="str">
        <f>IF(ISNA(VLOOKUP((ROW(B592)-15),'List of tables'!$A$4:$H$2136,3,FALSE))," ",VLOOKUP((ROW(B592)-15),'List of tables'!$A$4:$H$2136,3,FALSE))</f>
        <v xml:space="preserve"> Accommodation type (excluding caravans or other mobile or temporary structures) by tenure by number of bedrooms by car or van availability</v>
      </c>
      <c r="C592" s="23" t="str">
        <f>IF(ISNA(VLOOKUP((ROW(C592)-15),'List of tables'!$A$4:$E$2137,5,FALSE))," ",VLOOKUP((ROW(C592)-15),'List of tables'!$A$4:$E$2137,5,FALSE))</f>
        <v>LSOAs in Poole UA (South West region)</v>
      </c>
      <c r="D592" s="23" t="str">
        <f>IF(ISNA(VLOOKUP((ROW(D592)-15),'List of tables'!$A$4:$H$2136,6,FALSE))," ",VLOOKUP((ROW(D592)-15),'List of tables'!$A$4:$H$2136,6,FALSE))</f>
        <v>All households (excluding caravans or other mobile or temporary structures)</v>
      </c>
      <c r="E592" s="5">
        <f>IF(ISNA(VLOOKUP((ROW(E592)-15),'List of tables'!$A$4:$H$2136,7,FALSE))," ",VLOOKUP((ROW(E592)-15),'List of tables'!$A$4:$H$2136,7,FALSE))</f>
        <v>42920</v>
      </c>
      <c r="F592" s="6" t="s">
        <v>12</v>
      </c>
    </row>
    <row r="593" spans="1:6" ht="15">
      <c r="A593" s="30" t="str">
        <f>IF(ISNA(VLOOKUP((ROW(A593)-15),'List of tables'!$A$4:$H$2136,2,FALSE))," ",VLOOKUP((ROW(A593)-15),'List of tables'!$A$4:$H$2136,2,FALSE))</f>
        <v>CT0696</v>
      </c>
      <c r="B593" s="23" t="str">
        <f>IF(ISNA(VLOOKUP((ROW(B593)-15),'List of tables'!$A$4:$H$2136,3,FALSE))," ",VLOOKUP((ROW(B593)-15),'List of tables'!$A$4:$H$2136,3,FALSE))</f>
        <v>Age by general health by country of birth</v>
      </c>
      <c r="C593" s="23" t="str">
        <f>IF(ISNA(VLOOKUP((ROW(C593)-15),'List of tables'!$A$4:$E$2137,5,FALSE))," ",VLOOKUP((ROW(C593)-15),'List of tables'!$A$4:$E$2137,5,FALSE))</f>
        <v>Brighton and Hove UA (South East region)</v>
      </c>
      <c r="D593" s="23" t="str">
        <f>IF(ISNA(VLOOKUP((ROW(D593)-15),'List of tables'!$A$4:$H$2136,6,FALSE))," ",VLOOKUP((ROW(D593)-15),'List of tables'!$A$4:$H$2136,6,FALSE))</f>
        <v>All usual residents</v>
      </c>
      <c r="E593" s="5">
        <f>IF(ISNA(VLOOKUP((ROW(E593)-15),'List of tables'!$A$4:$H$2136,7,FALSE))," ",VLOOKUP((ROW(E593)-15),'List of tables'!$A$4:$H$2136,7,FALSE))</f>
        <v>42921</v>
      </c>
      <c r="F593" s="6" t="s">
        <v>12</v>
      </c>
    </row>
    <row r="594" spans="1:6" ht="15">
      <c r="A594" s="30" t="str">
        <f>IF(ISNA(VLOOKUP((ROW(A594)-15),'List of tables'!$A$4:$H$2136,2,FALSE))," ",VLOOKUP((ROW(A594)-15),'List of tables'!$A$4:$H$2136,2,FALSE))</f>
        <v>CT0697</v>
      </c>
      <c r="B594" s="23" t="str">
        <f>IF(ISNA(VLOOKUP((ROW(B594)-15),'List of tables'!$A$4:$H$2136,3,FALSE))," ",VLOOKUP((ROW(B594)-15),'List of tables'!$A$4:$H$2136,3,FALSE))</f>
        <v xml:space="preserve"> Age by long-term health problem or disability by country of birth</v>
      </c>
      <c r="C594" s="23" t="str">
        <f>IF(ISNA(VLOOKUP((ROW(C594)-15),'List of tables'!$A$4:$E$2137,5,FALSE))," ",VLOOKUP((ROW(C594)-15),'List of tables'!$A$4:$E$2137,5,FALSE))</f>
        <v>Brighton and Hove UA (South East region)</v>
      </c>
      <c r="D594" s="23" t="str">
        <f>IF(ISNA(VLOOKUP((ROW(D594)-15),'List of tables'!$A$4:$H$2136,6,FALSE))," ",VLOOKUP((ROW(D594)-15),'List of tables'!$A$4:$H$2136,6,FALSE))</f>
        <v>All usual residents</v>
      </c>
      <c r="E594" s="5">
        <f>IF(ISNA(VLOOKUP((ROW(E594)-15),'List of tables'!$A$4:$H$2136,7,FALSE))," ",VLOOKUP((ROW(E594)-15),'List of tables'!$A$4:$H$2136,7,FALSE))</f>
        <v>42921</v>
      </c>
      <c r="F594" s="6" t="s">
        <v>12</v>
      </c>
    </row>
    <row r="595" spans="1:6" ht="15">
      <c r="A595" s="30" t="str">
        <f>IF(ISNA(VLOOKUP((ROW(A595)-15),'List of tables'!$A$4:$H$2136,2,FALSE))," ",VLOOKUP((ROW(A595)-15),'List of tables'!$A$4:$H$2136,2,FALSE))</f>
        <v>CT0698</v>
      </c>
      <c r="B595" s="23" t="str">
        <f>IF(ISNA(VLOOKUP((ROW(B595)-15),'List of tables'!$A$4:$H$2136,3,FALSE))," ",VLOOKUP((ROW(B595)-15),'List of tables'!$A$4:$H$2136,3,FALSE))</f>
        <v>Number of households where at least one member has Jewish religion</v>
      </c>
      <c r="C595" s="23" t="str">
        <f>IF(ISNA(VLOOKUP((ROW(C595)-15),'List of tables'!$A$4:$E$2137,5,FALSE))," ",VLOOKUP((ROW(C595)-15),'List of tables'!$A$4:$E$2137,5,FALSE))</f>
        <v>National to Country</v>
      </c>
      <c r="D595" s="23" t="str">
        <f>IF(ISNA(VLOOKUP((ROW(D595)-15),'List of tables'!$A$4:$H$2136,6,FALSE))," ",VLOOKUP((ROW(D595)-15),'List of tables'!$A$4:$H$2136,6,FALSE))</f>
        <v>All households where at least one member has Jewish religion</v>
      </c>
      <c r="E595" s="5">
        <f>IF(ISNA(VLOOKUP((ROW(E595)-15),'List of tables'!$A$4:$H$2136,7,FALSE))," ",VLOOKUP((ROW(E595)-15),'List of tables'!$A$4:$H$2136,7,FALSE))</f>
        <v>42860</v>
      </c>
      <c r="F595" s="6" t="s">
        <v>12</v>
      </c>
    </row>
    <row r="596" spans="1:6" ht="15">
      <c r="A596" s="30" t="str">
        <f>IF(ISNA(VLOOKUP((ROW(A596)-15),'List of tables'!$A$4:$H$2136,2,FALSE))," ",VLOOKUP((ROW(A596)-15),'List of tables'!$A$4:$H$2136,2,FALSE))</f>
        <v>CT0699</v>
      </c>
      <c r="B596" s="23" t="str">
        <f>IF(ISNA(VLOOKUP((ROW(B596)-15),'List of tables'!$A$4:$H$2136,3,FALSE))," ",VLOOKUP((ROW(B596)-15),'List of tables'!$A$4:$H$2136,3,FALSE))</f>
        <v>Number of households where no member has Jewish religion but at least one has Jewish ethnic group (write-in response)</v>
      </c>
      <c r="C596" s="23" t="str">
        <f>IF(ISNA(VLOOKUP((ROW(C596)-15),'List of tables'!$A$4:$E$2137,5,FALSE))," ",VLOOKUP((ROW(C596)-15),'List of tables'!$A$4:$E$2137,5,FALSE))</f>
        <v>National to Country</v>
      </c>
      <c r="D596" s="23" t="str">
        <f>IF(ISNA(VLOOKUP((ROW(D596)-15),'List of tables'!$A$4:$H$2136,6,FALSE))," ",VLOOKUP((ROW(D596)-15),'List of tables'!$A$4:$H$2136,6,FALSE))</f>
        <v>All households where no member has Jewish religion but at least one has Jewish ethnic group (write-in response)</v>
      </c>
      <c r="E596" s="5">
        <f>IF(ISNA(VLOOKUP((ROW(E596)-15),'List of tables'!$A$4:$H$2136,7,FALSE))," ",VLOOKUP((ROW(E596)-15),'List of tables'!$A$4:$H$2136,7,FALSE))</f>
        <v>42860</v>
      </c>
      <c r="F596" s="6" t="s">
        <v>12</v>
      </c>
    </row>
    <row r="597" spans="1:6" ht="15">
      <c r="A597" s="30" t="str">
        <f>IF(ISNA(VLOOKUP((ROW(A597)-15),'List of tables'!$A$4:$H$2136,2,FALSE))," ",VLOOKUP((ROW(A597)-15),'List of tables'!$A$4:$H$2136,2,FALSE))</f>
        <v>CT0700</v>
      </c>
      <c r="B597" s="23" t="str">
        <f>IF(ISNA(VLOOKUP((ROW(B597)-15),'List of tables'!$A$4:$H$2136,3,FALSE))," ",VLOOKUP((ROW(B597)-15),'List of tables'!$A$4:$H$2136,3,FALSE))</f>
        <v>Tenure by number of rooms by car or van availability</v>
      </c>
      <c r="C597" s="23" t="str">
        <f>IF(ISNA(VLOOKUP((ROW(C597)-15),'List of tables'!$A$4:$E$2137,5,FALSE))," ",VLOOKUP((ROW(C597)-15),'List of tables'!$A$4:$E$2137,5,FALSE))</f>
        <v xml:space="preserve">Wards in Wycombe Local Authority (South West Region) </v>
      </c>
      <c r="D597" s="23" t="str">
        <f>IF(ISNA(VLOOKUP((ROW(D597)-15),'List of tables'!$A$4:$H$2136,6,FALSE))," ",VLOOKUP((ROW(D597)-15),'List of tables'!$A$4:$H$2136,6,FALSE))</f>
        <v>All usual residents in households</v>
      </c>
      <c r="E597" s="5">
        <f>IF(ISNA(VLOOKUP((ROW(E597)-15),'List of tables'!$A$4:$H$2136,7,FALSE))," ",VLOOKUP((ROW(E597)-15),'List of tables'!$A$4:$H$2136,7,FALSE))</f>
        <v>42874</v>
      </c>
      <c r="F597" s="6" t="s">
        <v>12</v>
      </c>
    </row>
    <row r="598" spans="1:6" ht="15">
      <c r="A598" s="30" t="str">
        <f>IF(ISNA(VLOOKUP((ROW(A598)-15),'List of tables'!$A$4:$H$2136,2,FALSE))," ",VLOOKUP((ROW(A598)-15),'List of tables'!$A$4:$H$2136,2,FALSE))</f>
        <v>CT0701</v>
      </c>
      <c r="B598" s="23" t="str">
        <f>IF(ISNA(VLOOKUP((ROW(B598)-15),'List of tables'!$A$4:$H$2136,3,FALSE))," ",VLOOKUP((ROW(B598)-15),'List of tables'!$A$4:$H$2136,3,FALSE))</f>
        <v>Accommodation type (excluding caravans or other mobile or temporary structures) by tenure by number of rooms by car or van availability</v>
      </c>
      <c r="C598" s="23" t="str">
        <f>IF(ISNA(VLOOKUP((ROW(C598)-15),'List of tables'!$A$4:$E$2137,5,FALSE))," ",VLOOKUP((ROW(C598)-15),'List of tables'!$A$4:$E$2137,5,FALSE))</f>
        <v>LSOAs in Wokingham Local Authority (South East region)</v>
      </c>
      <c r="D598" s="23" t="str">
        <f>IF(ISNA(VLOOKUP((ROW(D598)-15),'List of tables'!$A$4:$H$2136,6,FALSE))," ",VLOOKUP((ROW(D598)-15),'List of tables'!$A$4:$H$2136,6,FALSE))</f>
        <v>All usual residents in households</v>
      </c>
      <c r="E598" s="5">
        <f>IF(ISNA(VLOOKUP((ROW(E598)-15),'List of tables'!$A$4:$H$2136,7,FALSE))," ",VLOOKUP((ROW(E598)-15),'List of tables'!$A$4:$H$2136,7,FALSE))</f>
        <v>42898</v>
      </c>
      <c r="F598" s="6" t="s">
        <v>12</v>
      </c>
    </row>
    <row r="599" spans="1:6" ht="15">
      <c r="A599" s="30" t="str">
        <f>IF(ISNA(VLOOKUP((ROW(A599)-15),'List of tables'!$A$4:$H$2136,2,FALSE))," ",VLOOKUP((ROW(A599)-15),'List of tables'!$A$4:$H$2136,2,FALSE))</f>
        <v>CT0702</v>
      </c>
      <c r="B599" s="23" t="str">
        <f>IF(ISNA(VLOOKUP((ROW(B599)-15),'List of tables'!$A$4:$H$2136,3,FALSE))," ",VLOOKUP((ROW(B599)-15),'List of tables'!$A$4:$H$2136,3,FALSE))</f>
        <v>Age (SYOA) by sex by ethnic group</v>
      </c>
      <c r="C599" s="23" t="str">
        <f>IF(ISNA(VLOOKUP((ROW(C599)-15),'List of tables'!$A$4:$E$2137,5,FALSE))," ",VLOOKUP((ROW(C599)-15),'List of tables'!$A$4:$E$2137,5,FALSE))</f>
        <v>National to region</v>
      </c>
      <c r="D599" s="23" t="str">
        <f>IF(ISNA(VLOOKUP((ROW(D599)-15),'List of tables'!$A$4:$H$2136,6,FALSE))," ",VLOOKUP((ROW(D599)-15),'List of tables'!$A$4:$H$2136,6,FALSE))</f>
        <v>All usual residents</v>
      </c>
      <c r="E599" s="5">
        <f>IF(ISNA(VLOOKUP((ROW(E599)-15),'List of tables'!$A$4:$H$2136,7,FALSE))," ",VLOOKUP((ROW(E599)-15),'List of tables'!$A$4:$H$2136,7,FALSE))</f>
        <v>43019</v>
      </c>
      <c r="F599" s="6" t="s">
        <v>12</v>
      </c>
    </row>
    <row r="600" spans="1:6" ht="15">
      <c r="A600" s="30" t="str">
        <f>IF(ISNA(VLOOKUP((ROW(A600)-15),'List of tables'!$A$4:$H$2136,2,FALSE))," ",VLOOKUP((ROW(A600)-15),'List of tables'!$A$4:$H$2136,2,FALSE))</f>
        <v>CT0703</v>
      </c>
      <c r="B600" s="23" t="str">
        <f>IF(ISNA(VLOOKUP((ROW(B600)-15),'List of tables'!$A$4:$H$2136,3,FALSE))," ",VLOOKUP((ROW(B600)-15),'List of tables'!$A$4:$H$2136,3,FALSE))</f>
        <v xml:space="preserve">Provision of unpaid care by age. </v>
      </c>
      <c r="C600" s="23" t="str">
        <f>IF(ISNA(VLOOKUP((ROW(C600)-15),'List of tables'!$A$4:$E$2137,5,FALSE))," ",VLOOKUP((ROW(C600)-15),'List of tables'!$A$4:$E$2137,5,FALSE))</f>
        <v>England</v>
      </c>
      <c r="D600" s="23" t="str">
        <f>IF(ISNA(VLOOKUP((ROW(D600)-15),'List of tables'!$A$4:$H$2136,6,FALSE))," ",VLOOKUP((ROW(D600)-15),'List of tables'!$A$4:$H$2136,6,FALSE))</f>
        <v>All dependent children aged 0 to 17 with at least one parent serving in the armed forces in the week before the Census</v>
      </c>
      <c r="E600" s="5">
        <f>IF(ISNA(VLOOKUP((ROW(E600)-15),'List of tables'!$A$4:$H$2136,7,FALSE))," ",VLOOKUP((ROW(E600)-15),'List of tables'!$A$4:$H$2136,7,FALSE))</f>
        <v>42908</v>
      </c>
      <c r="F600" s="6" t="s">
        <v>12</v>
      </c>
    </row>
    <row r="601" spans="1:6" ht="15">
      <c r="A601" s="30" t="str">
        <f>IF(ISNA(VLOOKUP((ROW(A601)-15),'List of tables'!$A$4:$H$2136,2,FALSE))," ",VLOOKUP((ROW(A601)-15),'List of tables'!$A$4:$H$2136,2,FALSE))</f>
        <v>CT0704</v>
      </c>
      <c r="B601" s="23" t="str">
        <f>IF(ISNA(VLOOKUP((ROW(B601)-15),'List of tables'!$A$4:$H$2136,3,FALSE))," ",VLOOKUP((ROW(B601)-15),'List of tables'!$A$4:$H$2136,3,FALSE))</f>
        <v>Sex by age by ethnic group by proficiency in english</v>
      </c>
      <c r="C601" s="23" t="str">
        <f>IF(ISNA(VLOOKUP((ROW(C601)-15),'List of tables'!$A$4:$E$2137,5,FALSE))," ",VLOOKUP((ROW(C601)-15),'List of tables'!$A$4:$E$2137,5,FALSE))</f>
        <v>Unitary authorities in Wales</v>
      </c>
      <c r="D601" s="23" t="str">
        <f>IF(ISNA(VLOOKUP((ROW(D601)-15),'List of tables'!$A$4:$H$2136,6,FALSE))," ",VLOOKUP((ROW(D601)-15),'List of tables'!$A$4:$H$2136,6,FALSE))</f>
        <v>All usual residents aged 3 or over</v>
      </c>
      <c r="E601" s="5">
        <f>IF(ISNA(VLOOKUP((ROW(E601)-15),'List of tables'!$A$4:$H$2136,7,FALSE))," ",VLOOKUP((ROW(E601)-15),'List of tables'!$A$4:$H$2136,7,FALSE))</f>
        <v>42874</v>
      </c>
      <c r="F601" s="6" t="s">
        <v>12</v>
      </c>
    </row>
    <row r="602" spans="1:6" ht="15">
      <c r="A602" s="30" t="str">
        <f>IF(ISNA(VLOOKUP((ROW(A602)-15),'List of tables'!$A$4:$H$2136,2,FALSE))," ",VLOOKUP((ROW(A602)-15),'List of tables'!$A$4:$H$2136,2,FALSE))</f>
        <v>CT0705</v>
      </c>
      <c r="B602" s="23" t="str">
        <f>IF(ISNA(VLOOKUP((ROW(B602)-15),'List of tables'!$A$4:$H$2136,3,FALSE))," ",VLOOKUP((ROW(B602)-15),'List of tables'!$A$4:$H$2136,3,FALSE))</f>
        <v xml:space="preserve">Sex by age by religion by proficiency in english </v>
      </c>
      <c r="C602" s="23" t="str">
        <f>IF(ISNA(VLOOKUP((ROW(C602)-15),'List of tables'!$A$4:$E$2137,5,FALSE))," ",VLOOKUP((ROW(C602)-15),'List of tables'!$A$4:$E$2137,5,FALSE))</f>
        <v>Unitary authorities in Wales</v>
      </c>
      <c r="D602" s="23" t="str">
        <f>IF(ISNA(VLOOKUP((ROW(D602)-15),'List of tables'!$A$4:$H$2136,6,FALSE))," ",VLOOKUP((ROW(D602)-15),'List of tables'!$A$4:$H$2136,6,FALSE))</f>
        <v>All usual residents aged 3 or over</v>
      </c>
      <c r="E602" s="5">
        <f>IF(ISNA(VLOOKUP((ROW(E602)-15),'List of tables'!$A$4:$H$2136,7,FALSE))," ",VLOOKUP((ROW(E602)-15),'List of tables'!$A$4:$H$2136,7,FALSE))</f>
        <v>42874</v>
      </c>
      <c r="F602" s="6" t="s">
        <v>12</v>
      </c>
    </row>
    <row r="603" spans="1:6" ht="15">
      <c r="A603" s="30" t="str">
        <f>IF(ISNA(VLOOKUP((ROW(A603)-15),'List of tables'!$A$4:$H$2136,2,FALSE))," ",VLOOKUP((ROW(A603)-15),'List of tables'!$A$4:$H$2136,2,FALSE))</f>
        <v>CT0706</v>
      </c>
      <c r="B603" s="23" t="str">
        <f>IF(ISNA(VLOOKUP((ROW(B603)-15),'List of tables'!$A$4:$H$2136,3,FALSE))," ",VLOOKUP((ROW(B603)-15),'List of tables'!$A$4:$H$2136,3,FALSE))</f>
        <v>Sex by age by ethnic group by country of birth (born in the UK/Outside the UK) by proficiency in English</v>
      </c>
      <c r="C603" s="23" t="str">
        <f>IF(ISNA(VLOOKUP((ROW(C603)-15),'List of tables'!$A$4:$E$2137,5,FALSE))," ",VLOOKUP((ROW(C603)-15),'List of tables'!$A$4:$E$2137,5,FALSE))</f>
        <v>England Wales, London region, Rest of England and Wales</v>
      </c>
      <c r="D603" s="23" t="str">
        <f>IF(ISNA(VLOOKUP((ROW(D603)-15),'List of tables'!$A$4:$H$2136,6,FALSE))," ",VLOOKUP((ROW(D603)-15),'List of tables'!$A$4:$H$2136,6,FALSE))</f>
        <v>All usual residents 16 &amp; over</v>
      </c>
      <c r="E603" s="5">
        <f>IF(ISNA(VLOOKUP((ROW(E603)-15),'List of tables'!$A$4:$H$2136,7,FALSE))," ",VLOOKUP((ROW(E603)-15),'List of tables'!$A$4:$H$2136,7,FALSE))</f>
        <v>42879</v>
      </c>
      <c r="F603" s="6" t="s">
        <v>12</v>
      </c>
    </row>
    <row r="604" spans="1:6" ht="15">
      <c r="A604" s="30" t="str">
        <f>IF(ISNA(VLOOKUP((ROW(A604)-15),'List of tables'!$A$4:$H$2136,2,FALSE))," ",VLOOKUP((ROW(A604)-15),'List of tables'!$A$4:$H$2136,2,FALSE))</f>
        <v>CT0707</v>
      </c>
      <c r="B604" s="23" t="str">
        <f>IF(ISNA(VLOOKUP((ROW(B604)-15),'List of tables'!$A$4:$H$2136,3,FALSE))," ",VLOOKUP((ROW(B604)-15),'List of tables'!$A$4:$H$2136,3,FALSE))</f>
        <v>Occupation (3 digits and selected 4 digit codes) by bespoke economic activity by industry (1 digit) by country of birth (UK, EU, Rest of world)</v>
      </c>
      <c r="C604" s="23" t="str">
        <f>IF(ISNA(VLOOKUP((ROW(C604)-15),'List of tables'!$A$4:$E$2137,5,FALSE))," ",VLOOKUP((ROW(C604)-15),'List of tables'!$A$4:$E$2137,5,FALSE))</f>
        <v>Wales</v>
      </c>
      <c r="D604" s="23" t="str">
        <f>IF(ISNA(VLOOKUP((ROW(D604)-15),'List of tables'!$A$4:$H$2136,6,FALSE))," ",VLOOKUP((ROW(D604)-15),'List of tables'!$A$4:$H$2136,6,FALSE))</f>
        <v>All usual residents 16 &amp; over</v>
      </c>
      <c r="E604" s="5">
        <f>IF(ISNA(VLOOKUP((ROW(E604)-15),'List of tables'!$A$4:$H$2136,7,FALSE))," ",VLOOKUP((ROW(E604)-15),'List of tables'!$A$4:$H$2136,7,FALSE))</f>
        <v>42892</v>
      </c>
      <c r="F604" s="6" t="s">
        <v>12</v>
      </c>
    </row>
    <row r="605" spans="1:6" ht="15">
      <c r="A605" s="30" t="str">
        <f>IF(ISNA(VLOOKUP((ROW(A605)-15),'List of tables'!$A$4:$H$2136,2,FALSE))," ",VLOOKUP((ROW(A605)-15),'List of tables'!$A$4:$H$2136,2,FALSE))</f>
        <v>CT0708</v>
      </c>
      <c r="B605" s="23" t="str">
        <f>IF(ISNA(VLOOKUP((ROW(B605)-15),'List of tables'!$A$4:$H$2136,3,FALSE))," ",VLOOKUP((ROW(B605)-15),'List of tables'!$A$4:$H$2136,3,FALSE))</f>
        <v>Household size (1 to 16; 17+ people in household)</v>
      </c>
      <c r="C605" s="23" t="str">
        <f>IF(ISNA(VLOOKUP((ROW(C605)-15),'List of tables'!$A$4:$E$2137,5,FALSE))," ",VLOOKUP((ROW(C605)-15),'List of tables'!$A$4:$E$2137,5,FALSE))</f>
        <v>National to 2011 Census merged local authorities</v>
      </c>
      <c r="D605" s="23" t="str">
        <f>IF(ISNA(VLOOKUP((ROW(D605)-15),'List of tables'!$A$4:$H$2136,6,FALSE))," ",VLOOKUP((ROW(D605)-15),'List of tables'!$A$4:$H$2136,6,FALSE))</f>
        <v>All households</v>
      </c>
      <c r="E605" s="5">
        <f>IF(ISNA(VLOOKUP((ROW(E605)-15),'List of tables'!$A$4:$H$2136,7,FALSE))," ",VLOOKUP((ROW(E605)-15),'List of tables'!$A$4:$H$2136,7,FALSE))</f>
        <v>42879</v>
      </c>
      <c r="F605" s="6" t="s">
        <v>12</v>
      </c>
    </row>
    <row r="606" spans="1:6" ht="15">
      <c r="A606" s="30" t="str">
        <f>IF(ISNA(VLOOKUP((ROW(A606)-15),'List of tables'!$A$4:$H$2136,2,FALSE))," ",VLOOKUP((ROW(A606)-15),'List of tables'!$A$4:$H$2136,2,FALSE))</f>
        <v>CT0709</v>
      </c>
      <c r="B606" s="23" t="str">
        <f>IF(ISNA(VLOOKUP((ROW(B606)-15),'List of tables'!$A$4:$H$2136,3,FALSE))," ",VLOOKUP((ROW(B606)-15),'List of tables'!$A$4:$H$2136,3,FALSE))</f>
        <v>Age (SYOA) by  sex</v>
      </c>
      <c r="C606" s="23" t="str">
        <f>IF(ISNA(VLOOKUP((ROW(C606)-15),'List of tables'!$A$4:$E$2137,5,FALSE))," ",VLOOKUP((ROW(C606)-15),'List of tables'!$A$4:$E$2137,5,FALSE))</f>
        <v>National to 2011 Census merged local authorities</v>
      </c>
      <c r="D606" s="23" t="str">
        <f>IF(ISNA(VLOOKUP((ROW(D606)-15),'List of tables'!$A$4:$H$2136,6,FALSE))," ",VLOOKUP((ROW(D606)-15),'List of tables'!$A$4:$H$2136,6,FALSE))</f>
        <v>All usual residents with white British ethnic group</v>
      </c>
      <c r="E606" s="5">
        <f>IF(ISNA(VLOOKUP((ROW(E606)-15),'List of tables'!$A$4:$H$2136,7,FALSE))," ",VLOOKUP((ROW(E606)-15),'List of tables'!$A$4:$H$2136,7,FALSE))</f>
        <v>43019</v>
      </c>
      <c r="F606" s="6" t="s">
        <v>12</v>
      </c>
    </row>
    <row r="607" spans="1:6" ht="15">
      <c r="A607" s="30" t="str">
        <f>IF(ISNA(VLOOKUP((ROW(A607)-15),'List of tables'!$A$4:$H$2136,2,FALSE))," ",VLOOKUP((ROW(A607)-15),'List of tables'!$A$4:$H$2136,2,FALSE))</f>
        <v>CT0710</v>
      </c>
      <c r="B607" s="23" t="str">
        <f>IF(ISNA(VLOOKUP((ROW(B607)-15),'List of tables'!$A$4:$H$2136,3,FALSE))," ",VLOOKUP((ROW(B607)-15),'List of tables'!$A$4:$H$2136,3,FALSE))</f>
        <v>Country of birth and passports held and national identity</v>
      </c>
      <c r="C607" s="23" t="str">
        <f>IF(ISNA(VLOOKUP((ROW(C607)-15),'List of tables'!$A$4:$E$2137,5,FALSE))," ",VLOOKUP((ROW(C607)-15),'List of tables'!$A$4:$E$2137,5,FALSE))</f>
        <v xml:space="preserve">England and Wales </v>
      </c>
      <c r="D607" s="23" t="str">
        <f>IF(ISNA(VLOOKUP((ROW(D607)-15),'List of tables'!$A$4:$H$2136,6,FALSE))," ",VLOOKUP((ROW(D607)-15),'List of tables'!$A$4:$H$2136,6,FALSE))</f>
        <v>All usual residents</v>
      </c>
      <c r="E607" s="5">
        <f>IF(ISNA(VLOOKUP((ROW(E607)-15),'List of tables'!$A$4:$H$2136,7,FALSE))," ",VLOOKUP((ROW(E607)-15),'List of tables'!$A$4:$H$2136,7,FALSE))</f>
        <v>42955</v>
      </c>
      <c r="F607" s="6" t="s">
        <v>12</v>
      </c>
    </row>
    <row r="608" spans="1:6" ht="15">
      <c r="A608" s="30" t="str">
        <f>IF(ISNA(VLOOKUP((ROW(A608)-15),'List of tables'!$A$4:$H$2136,2,FALSE))," ",VLOOKUP((ROW(A608)-15),'List of tables'!$A$4:$H$2136,2,FALSE))</f>
        <v>CT0711</v>
      </c>
      <c r="B608" s="23" t="str">
        <f>IF(ISNA(VLOOKUP((ROW(B608)-15),'List of tables'!$A$4:$H$2136,3,FALSE))," ",VLOOKUP((ROW(B608)-15),'List of tables'!$A$4:$H$2136,3,FALSE))</f>
        <v>Ethnic group (write-in responses) and national identity and country of birth and passports held</v>
      </c>
      <c r="C608" s="23" t="str">
        <f>IF(ISNA(VLOOKUP((ROW(C608)-15),'List of tables'!$A$4:$E$2137,5,FALSE))," ",VLOOKUP((ROW(C608)-15),'List of tables'!$A$4:$E$2137,5,FALSE))</f>
        <v>England and Wales</v>
      </c>
      <c r="D608" s="23" t="str">
        <f>IF(ISNA(VLOOKUP((ROW(D608)-15),'List of tables'!$A$4:$H$2136,6,FALSE))," ",VLOOKUP((ROW(D608)-15),'List of tables'!$A$4:$H$2136,6,FALSE))</f>
        <v>All usual residents</v>
      </c>
      <c r="E608" s="5">
        <f>IF(ISNA(VLOOKUP((ROW(E608)-15),'List of tables'!$A$4:$H$2136,7,FALSE))," ",VLOOKUP((ROW(E608)-15),'List of tables'!$A$4:$H$2136,7,FALSE))</f>
        <v>42955</v>
      </c>
      <c r="F608" s="6" t="s">
        <v>12</v>
      </c>
    </row>
    <row r="609" spans="1:6" ht="15">
      <c r="A609" s="30" t="str">
        <f>IF(ISNA(VLOOKUP((ROW(A609)-15),'List of tables'!$A$4:$H$2136,2,FALSE))," ",VLOOKUP((ROW(A609)-15),'List of tables'!$A$4:$H$2136,2,FALSE))</f>
        <v>CT0712</v>
      </c>
      <c r="B609" s="23" t="str">
        <f>IF(ISNA(VLOOKUP((ROW(B609)-15),'List of tables'!$A$4:$H$2136,3,FALSE))," ",VLOOKUP((ROW(B609)-15),'List of tables'!$A$4:$H$2136,3,FALSE))</f>
        <v>National Identity by ethnic group</v>
      </c>
      <c r="C609" s="23" t="str">
        <f>IF(ISNA(VLOOKUP((ROW(C609)-15),'List of tables'!$A$4:$E$2137,5,FALSE))," ",VLOOKUP((ROW(C609)-15),'List of tables'!$A$4:$E$2137,5,FALSE))</f>
        <v>National to country</v>
      </c>
      <c r="D609" s="23" t="str">
        <f>IF(ISNA(VLOOKUP((ROW(D609)-15),'List of tables'!$A$4:$H$2136,6,FALSE))," ",VLOOKUP((ROW(D609)-15),'List of tables'!$A$4:$H$2136,6,FALSE))</f>
        <v>All usual residents born in Somalia</v>
      </c>
      <c r="E609" s="5">
        <f>IF(ISNA(VLOOKUP((ROW(E609)-15),'List of tables'!$A$4:$H$2136,7,FALSE))," ",VLOOKUP((ROW(E609)-15),'List of tables'!$A$4:$H$2136,7,FALSE))</f>
        <v>42942</v>
      </c>
      <c r="F609" s="6" t="s">
        <v>12</v>
      </c>
    </row>
    <row r="610" spans="1:6" ht="15">
      <c r="A610" s="30" t="str">
        <f>IF(ISNA(VLOOKUP((ROW(A610)-15),'List of tables'!$A$4:$H$2136,2,FALSE))," ",VLOOKUP((ROW(A610)-15),'List of tables'!$A$4:$H$2136,2,FALSE))</f>
        <v>CT0713</v>
      </c>
      <c r="B610" s="23" t="str">
        <f>IF(ISNA(VLOOKUP((ROW(B610)-15),'List of tables'!$A$4:$H$2136,3,FALSE))," ",VLOOKUP((ROW(B610)-15),'List of tables'!$A$4:$H$2136,3,FALSE))</f>
        <v>Age of household reference person (HRP) by sex by living arrangements</v>
      </c>
      <c r="C610" s="23" t="str">
        <f>IF(ISNA(VLOOKUP((ROW(C610)-15),'List of tables'!$A$4:$E$2137,5,FALSE))," ",VLOOKUP((ROW(C610)-15),'List of tables'!$A$4:$E$2137,5,FALSE))</f>
        <v>England</v>
      </c>
      <c r="D610" s="23" t="str">
        <f>IF(ISNA(VLOOKUP((ROW(D610)-15),'List of tables'!$A$4:$H$2136,6,FALSE))," ",VLOOKUP((ROW(D610)-15),'List of tables'!$A$4:$H$2136,6,FALSE))</f>
        <v>All Household Reference Persons</v>
      </c>
      <c r="E610" s="5">
        <f>IF(ISNA(VLOOKUP((ROW(E610)-15),'List of tables'!$A$4:$H$2136,7,FALSE))," ",VLOOKUP((ROW(E610)-15),'List of tables'!$A$4:$H$2136,7,FALSE))</f>
        <v>42912</v>
      </c>
      <c r="F610" s="6" t="s">
        <v>12</v>
      </c>
    </row>
    <row r="611" spans="1:6" ht="15">
      <c r="A611" s="30" t="str">
        <f>IF(ISNA(VLOOKUP((ROW(A611)-15),'List of tables'!$A$4:$H$2136,2,FALSE))," ",VLOOKUP((ROW(A611)-15),'List of tables'!$A$4:$H$2136,2,FALSE))</f>
        <v>CT0714</v>
      </c>
      <c r="B611" s="23" t="str">
        <f>IF(ISNA(VLOOKUP((ROW(B611)-15),'List of tables'!$A$4:$H$2136,3,FALSE))," ",VLOOKUP((ROW(B611)-15),'List of tables'!$A$4:$H$2136,3,FALSE))</f>
        <v>Workplace table: Occupation (1 digit - SOC major groups) by passport held (UK, EU, Rest of World, No passports held) by industry (1 digit - SIC Sections)</v>
      </c>
      <c r="C611" s="23" t="str">
        <f>IF(ISNA(VLOOKUP((ROW(C611)-15),'List of tables'!$A$4:$E$2137,5,FALSE))," ",VLOOKUP((ROW(C611)-15),'List of tables'!$A$4:$E$2137,5,FALSE))</f>
        <v>Buckinghamshire (South East Region)</v>
      </c>
      <c r="D611" s="23" t="str">
        <f>IF(ISNA(VLOOKUP((ROW(D611)-15),'List of tables'!$A$4:$H$2136,6,FALSE))," ",VLOOKUP((ROW(D611)-15),'List of tables'!$A$4:$H$2136,6,FALSE))</f>
        <v>All usual residents aged 16 or over in employment the week before the Census</v>
      </c>
      <c r="E611" s="5">
        <f>IF(ISNA(VLOOKUP((ROW(E611)-15),'List of tables'!$A$4:$H$2136,7,FALSE))," ",VLOOKUP((ROW(E611)-15),'List of tables'!$A$4:$H$2136,7,FALSE))</f>
        <v>42915</v>
      </c>
      <c r="F611" s="6" t="s">
        <v>12</v>
      </c>
    </row>
    <row r="612" spans="1:6" ht="15">
      <c r="A612" s="30" t="str">
        <f>IF(ISNA(VLOOKUP((ROW(A612)-15),'List of tables'!$A$4:$H$2136,2,FALSE))," ",VLOOKUP((ROW(A612)-15),'List of tables'!$A$4:$H$2136,2,FALSE))</f>
        <v>CT0715</v>
      </c>
      <c r="B612" s="23" t="str">
        <f>IF(ISNA(VLOOKUP((ROW(B612)-15),'List of tables'!$A$4:$H$2136,3,FALSE))," ",VLOOKUP((ROW(B612)-15),'List of tables'!$A$4:$H$2136,3,FALSE))</f>
        <v>Workplace table: Industry (2 digits - SIC Divisions) by passports held (UK, EU, Rest of World, No passports held)</v>
      </c>
      <c r="C612" s="23" t="str">
        <f>IF(ISNA(VLOOKUP((ROW(C612)-15),'List of tables'!$A$4:$E$2137,5,FALSE))," ",VLOOKUP((ROW(C612)-15),'List of tables'!$A$4:$E$2137,5,FALSE))</f>
        <v>Buckinghamshire (South East Region)</v>
      </c>
      <c r="D612" s="23" t="str">
        <f>IF(ISNA(VLOOKUP((ROW(D612)-15),'List of tables'!$A$4:$H$2136,6,FALSE))," ",VLOOKUP((ROW(D612)-15),'List of tables'!$A$4:$H$2136,6,FALSE))</f>
        <v>All usual residents aged 16 or over in employment the week before the Census</v>
      </c>
      <c r="E612" s="5">
        <f>IF(ISNA(VLOOKUP((ROW(E612)-15),'List of tables'!$A$4:$H$2136,7,FALSE))," ",VLOOKUP((ROW(E612)-15),'List of tables'!$A$4:$H$2136,7,FALSE))</f>
        <v>42915</v>
      </c>
      <c r="F612" s="6" t="s">
        <v>12</v>
      </c>
    </row>
    <row r="613" spans="1:6" ht="15">
      <c r="A613" s="30" t="str">
        <f>IF(ISNA(VLOOKUP((ROW(A613)-15),'List of tables'!$A$4:$H$2136,2,FALSE))," ",VLOOKUP((ROW(A613)-15),'List of tables'!$A$4:$H$2136,2,FALSE))</f>
        <v>CT0716</v>
      </c>
      <c r="B613" s="23" t="str">
        <f>IF(ISNA(VLOOKUP((ROW(B613)-15),'List of tables'!$A$4:$H$2136,3,FALSE))," ",VLOOKUP((ROW(B613)-15),'List of tables'!$A$4:$H$2136,3,FALSE))</f>
        <v>Workplace table: Occupation (2 digits) by passport held (UK, EU, Rest of World, No passports held)</v>
      </c>
      <c r="C613" s="23" t="str">
        <f>IF(ISNA(VLOOKUP((ROW(C613)-15),'List of tables'!$A$4:$E$2137,5,FALSE))," ",VLOOKUP((ROW(C613)-15),'List of tables'!$A$4:$E$2137,5,FALSE))</f>
        <v>Buckinghamshire (South East Region)</v>
      </c>
      <c r="D613" s="23" t="str">
        <f>IF(ISNA(VLOOKUP((ROW(D613)-15),'List of tables'!$A$4:$H$2136,6,FALSE))," ",VLOOKUP((ROW(D613)-15),'List of tables'!$A$4:$H$2136,6,FALSE))</f>
        <v>All usual residents aged 16 or over in employment the week before the Census</v>
      </c>
      <c r="E613" s="5">
        <f>IF(ISNA(VLOOKUP((ROW(E613)-15),'List of tables'!$A$4:$H$2136,7,FALSE))," ",VLOOKUP((ROW(E613)-15),'List of tables'!$A$4:$H$2136,7,FALSE))</f>
        <v>42915</v>
      </c>
      <c r="F613" s="6" t="s">
        <v>12</v>
      </c>
    </row>
    <row r="614" spans="1:6" ht="15">
      <c r="A614" s="30" t="str">
        <f>IF(ISNA(VLOOKUP((ROW(A614)-15),'List of tables'!$A$4:$H$2136,2,FALSE))," ",VLOOKUP((ROW(A614)-15),'List of tables'!$A$4:$H$2136,2,FALSE))</f>
        <v>CT0717</v>
      </c>
      <c r="B614" s="23" t="str">
        <f>IF(ISNA(VLOOKUP((ROW(B614)-15),'List of tables'!$A$4:$H$2136,3,FALSE))," ",VLOOKUP((ROW(B614)-15),'List of tables'!$A$4:$H$2136,3,FALSE))</f>
        <v>Accommodation type (excluding caravans or other mobile or temporary structures) by tenure by number of rooms by car or van availability</v>
      </c>
      <c r="C614" s="23" t="str">
        <f>IF(ISNA(VLOOKUP((ROW(C614)-15),'List of tables'!$A$4:$E$2137,5,FALSE))," ",VLOOKUP((ROW(C614)-15),'List of tables'!$A$4:$E$2137,5,FALSE))</f>
        <v>LSOAs in Wokingham UA (South East region)</v>
      </c>
      <c r="D614" s="23" t="str">
        <f>IF(ISNA(VLOOKUP((ROW(D614)-15),'List of tables'!$A$4:$H$2136,6,FALSE))," ",VLOOKUP((ROW(D614)-15),'List of tables'!$A$4:$H$2136,6,FALSE))</f>
        <v>All households (excluding caravans or other mobile or temporary structures)</v>
      </c>
      <c r="E614" s="5">
        <f>IF(ISNA(VLOOKUP((ROW(E614)-15),'List of tables'!$A$4:$H$2136,7,FALSE))," ",VLOOKUP((ROW(E614)-15),'List of tables'!$A$4:$H$2136,7,FALSE))</f>
        <v>42930</v>
      </c>
      <c r="F614" s="6" t="s">
        <v>12</v>
      </c>
    </row>
    <row r="615" spans="1:6" ht="15">
      <c r="A615" s="30" t="str">
        <f>IF(ISNA(VLOOKUP((ROW(A615)-15),'List of tables'!$A$4:$H$2136,2,FALSE))," ",VLOOKUP((ROW(A615)-15),'List of tables'!$A$4:$H$2136,2,FALSE))</f>
        <v>CT0718</v>
      </c>
      <c r="B615" s="23" t="str">
        <f>IF(ISNA(VLOOKUP((ROW(B615)-15),'List of tables'!$A$4:$H$2136,3,FALSE))," ",VLOOKUP((ROW(B615)-15),'List of tables'!$A$4:$H$2136,3,FALSE))</f>
        <v>Economic activity by highest level of qualification by age by length of residency in the UK by sex</v>
      </c>
      <c r="C615" s="23" t="str">
        <f>IF(ISNA(VLOOKUP((ROW(C615)-15),'List of tables'!$A$4:$E$2137,5,FALSE))," ",VLOOKUP((ROW(C615)-15),'List of tables'!$A$4:$E$2137,5,FALSE))</f>
        <v>England &amp; Wales</v>
      </c>
      <c r="D615" s="23" t="str">
        <f>IF(ISNA(VLOOKUP((ROW(D615)-15),'List of tables'!$A$4:$H$2136,6,FALSE))," ",VLOOKUP((ROW(D615)-15),'List of tables'!$A$4:$H$2136,6,FALSE))</f>
        <v>All usual residents aged 18 or over with Pakistani ethnic group</v>
      </c>
      <c r="E615" s="5">
        <f>IF(ISNA(VLOOKUP((ROW(E615)-15),'List of tables'!$A$4:$H$2136,7,FALSE))," ",VLOOKUP((ROW(E615)-15),'List of tables'!$A$4:$H$2136,7,FALSE))</f>
        <v>42923</v>
      </c>
      <c r="F615" s="6" t="s">
        <v>12</v>
      </c>
    </row>
    <row r="616" spans="1:6" ht="15">
      <c r="A616" s="30" t="str">
        <f>IF(ISNA(VLOOKUP((ROW(A616)-15),'List of tables'!$A$4:$H$2136,2,FALSE))," ",VLOOKUP((ROW(A616)-15),'List of tables'!$A$4:$H$2136,2,FALSE))</f>
        <v>CT0719</v>
      </c>
      <c r="B616" s="23" t="str">
        <f>IF(ISNA(VLOOKUP((ROW(B616)-15),'List of tables'!$A$4:$H$2136,3,FALSE))," ",VLOOKUP((ROW(B616)-15),'List of tables'!$A$4:$H$2136,3,FALSE))</f>
        <v>Selected ethnic group (write-in response): Cornish</v>
      </c>
      <c r="C616" s="23" t="str">
        <f>IF(ISNA(VLOOKUP((ROW(C616)-15),'List of tables'!$A$4:$E$2137,5,FALSE))," ",VLOOKUP((ROW(C616)-15),'List of tables'!$A$4:$E$2137,5,FALSE))</f>
        <v>England and Wales, Cornwall UA, Isles of Scilly, Rest of England and Wales</v>
      </c>
      <c r="D616" s="23" t="str">
        <f>IF(ISNA(VLOOKUP((ROW(D616)-15),'List of tables'!$A$4:$H$2136,6,FALSE))," ",VLOOKUP((ROW(D616)-15),'List of tables'!$A$4:$H$2136,6,FALSE))</f>
        <v>All usual residents with Cornish ethnic group (write-in responses)</v>
      </c>
      <c r="E616" s="5">
        <f>IF(ISNA(VLOOKUP((ROW(E616)-15),'List of tables'!$A$4:$H$2136,7,FALSE))," ",VLOOKUP((ROW(E616)-15),'List of tables'!$A$4:$H$2136,7,FALSE))</f>
        <v>42948</v>
      </c>
      <c r="F616" s="6" t="s">
        <v>12</v>
      </c>
    </row>
    <row r="617" spans="1:6" ht="15">
      <c r="A617" s="30" t="str">
        <f>IF(ISNA(VLOOKUP((ROW(A617)-15),'List of tables'!$A$4:$H$2136,2,FALSE))," ",VLOOKUP((ROW(A617)-15),'List of tables'!$A$4:$H$2136,2,FALSE))</f>
        <v>CT0720</v>
      </c>
      <c r="B617" s="23" t="str">
        <f>IF(ISNA(VLOOKUP((ROW(B617)-15),'List of tables'!$A$4:$H$2136,3,FALSE))," ",VLOOKUP((ROW(B617)-15),'List of tables'!$A$4:$H$2136,3,FALSE))</f>
        <v>Main language (threshold 5+ usual residents) by proficiency in English</v>
      </c>
      <c r="C617" s="23" t="str">
        <f>IF(ISNA(VLOOKUP((ROW(C617)-15),'List of tables'!$A$4:$E$2137,5,FALSE))," ",VLOOKUP((ROW(C617)-15),'List of tables'!$A$4:$E$2137,5,FALSE))</f>
        <v>Wards in Greater Manchester (North West region)</v>
      </c>
      <c r="D617" s="23" t="str">
        <f>IF(ISNA(VLOOKUP((ROW(D617)-15),'List of tables'!$A$4:$H$2136,6,FALSE))," ",VLOOKUP((ROW(D617)-15),'List of tables'!$A$4:$H$2136,6,FALSE))</f>
        <v>All usual residents aged 3 or over (threshold 5+ usual residents)</v>
      </c>
      <c r="E617" s="5">
        <f>IF(ISNA(VLOOKUP((ROW(E617)-15),'List of tables'!$A$4:$H$2136,7,FALSE))," ",VLOOKUP((ROW(E617)-15),'List of tables'!$A$4:$H$2136,7,FALSE))</f>
        <v>42961</v>
      </c>
      <c r="F617" s="6" t="s">
        <v>12</v>
      </c>
    </row>
    <row r="618" spans="1:6" ht="15">
      <c r="A618" s="30" t="str">
        <f>IF(ISNA(VLOOKUP((ROW(A618)-15),'List of tables'!$A$4:$H$2136,2,FALSE))," ",VLOOKUP((ROW(A618)-15),'List of tables'!$A$4:$H$2136,2,FALSE))</f>
        <v>CT0721</v>
      </c>
      <c r="B618" s="23" t="str">
        <f>IF(ISNA(VLOOKUP((ROW(B618)-15),'List of tables'!$A$4:$H$2136,3,FALSE))," ",VLOOKUP((ROW(B618)-15),'List of tables'!$A$4:$H$2136,3,FALSE))</f>
        <v>Age by long-term health problem or disability by general health by sex</v>
      </c>
      <c r="C618" s="23" t="str">
        <f>IF(ISNA(VLOOKUP((ROW(C618)-15),'List of tables'!$A$4:$E$2137,5,FALSE))," ",VLOOKUP((ROW(C618)-15),'List of tables'!$A$4:$E$2137,5,FALSE))</f>
        <v>National, country, region, 2011 Census merged wards</v>
      </c>
      <c r="D618" s="23" t="str">
        <f>IF(ISNA(VLOOKUP((ROW(D618)-15),'List of tables'!$A$4:$H$2136,6,FALSE))," ",VLOOKUP((ROW(D618)-15),'List of tables'!$A$4:$H$2136,6,FALSE))</f>
        <v>All usual residents</v>
      </c>
      <c r="E618" s="5">
        <f>IF(ISNA(VLOOKUP((ROW(E618)-15),'List of tables'!$A$4:$H$2136,7,FALSE))," ",VLOOKUP((ROW(E618)-15),'List of tables'!$A$4:$H$2136,7,FALSE))</f>
        <v>42949</v>
      </c>
      <c r="F618" s="6" t="s">
        <v>12</v>
      </c>
    </row>
    <row r="619" spans="1:6" ht="15">
      <c r="A619" s="30" t="str">
        <f>IF(ISNA(VLOOKUP((ROW(A619)-15),'List of tables'!$A$4:$H$2136,2,FALSE))," ",VLOOKUP((ROW(A619)-15),'List of tables'!$A$4:$H$2136,2,FALSE))</f>
        <v>CT0724</v>
      </c>
      <c r="B619" s="23" t="str">
        <f>IF(ISNA(VLOOKUP((ROW(B619)-15),'List of tables'!$A$4:$H$2136,3,FALSE))," ",VLOOKUP((ROW(B619)-15),'List of tables'!$A$4:$H$2136,3,FALSE))</f>
        <v>Age by general health by industry (2 digits)</v>
      </c>
      <c r="C619" s="23" t="str">
        <f>IF(ISNA(VLOOKUP((ROW(C619)-15),'List of tables'!$A$4:$E$2137,5,FALSE))," ",VLOOKUP((ROW(C619)-15),'List of tables'!$A$4:$E$2137,5,FALSE))</f>
        <v>National to 2011 merged local authority</v>
      </c>
      <c r="D619" s="23" t="str">
        <f>IF(ISNA(VLOOKUP((ROW(D619)-15),'List of tables'!$A$4:$H$2136,6,FALSE))," ",VLOOKUP((ROW(D619)-15),'List of tables'!$A$4:$H$2136,6,FALSE))</f>
        <v>All usual residents aged 16 or over in employment the week before the Census   </v>
      </c>
      <c r="E619" s="5">
        <f>IF(ISNA(VLOOKUP((ROW(E619)-15),'List of tables'!$A$4:$H$2136,7,FALSE))," ",VLOOKUP((ROW(E619)-15),'List of tables'!$A$4:$H$2136,7,FALSE))</f>
        <v>43004</v>
      </c>
      <c r="F619" s="6" t="s">
        <v>12</v>
      </c>
    </row>
    <row r="620" spans="1:6" ht="15">
      <c r="A620" s="30" t="str">
        <f>IF(ISNA(VLOOKUP((ROW(A620)-15),'List of tables'!$A$4:$H$2136,2,FALSE))," ",VLOOKUP((ROW(A620)-15),'List of tables'!$A$4:$H$2136,2,FALSE))</f>
        <v>CT0725</v>
      </c>
      <c r="B620" s="23" t="str">
        <f>IF(ISNA(VLOOKUP((ROW(B620)-15),'List of tables'!$A$4:$H$2136,3,FALSE))," ",VLOOKUP((ROW(B620)-15),'List of tables'!$A$4:$H$2136,3,FALSE))</f>
        <v>Age by long-term health problem or disability by industry (2 digits)</v>
      </c>
      <c r="C620" s="23" t="str">
        <f>IF(ISNA(VLOOKUP((ROW(C620)-15),'List of tables'!$A$4:$E$2137,5,FALSE))," ",VLOOKUP((ROW(C620)-15),'List of tables'!$A$4:$E$2137,5,FALSE))</f>
        <v>National to 2011 merged local authority</v>
      </c>
      <c r="D620" s="23" t="str">
        <f>IF(ISNA(VLOOKUP((ROW(D620)-15),'List of tables'!$A$4:$H$2136,6,FALSE))," ",VLOOKUP((ROW(D620)-15),'List of tables'!$A$4:$H$2136,6,FALSE))</f>
        <v>All usual residents aged 16 or over in employment the week before the Census   </v>
      </c>
      <c r="E620" s="5">
        <f>IF(ISNA(VLOOKUP((ROW(E620)-15),'List of tables'!$A$4:$H$2136,7,FALSE))," ",VLOOKUP((ROW(E620)-15),'List of tables'!$A$4:$H$2136,7,FALSE))</f>
        <v>43004</v>
      </c>
      <c r="F620" s="6" t="s">
        <v>12</v>
      </c>
    </row>
    <row r="621" spans="1:6" ht="15">
      <c r="A621" s="30" t="str">
        <f>IF(ISNA(VLOOKUP((ROW(A621)-15),'List of tables'!$A$4:$H$2136,2,FALSE))," ",VLOOKUP((ROW(A621)-15),'List of tables'!$A$4:$H$2136,2,FALSE))</f>
        <v>CT0726</v>
      </c>
      <c r="B621" s="23" t="str">
        <f>IF(ISNA(VLOOKUP((ROW(B621)-15),'List of tables'!$A$4:$H$2136,3,FALSE))," ",VLOOKUP((ROW(B621)-15),'List of tables'!$A$4:$H$2136,3,FALSE))</f>
        <v>General health by long-term health problem or disability by industry (2 digits)   </v>
      </c>
      <c r="C621" s="23" t="str">
        <f>IF(ISNA(VLOOKUP((ROW(C621)-15),'List of tables'!$A$4:$E$2137,5,FALSE))," ",VLOOKUP((ROW(C621)-15),'List of tables'!$A$4:$E$2137,5,FALSE))</f>
        <v>National to 2011 merged local authority</v>
      </c>
      <c r="D621" s="23" t="str">
        <f>IF(ISNA(VLOOKUP((ROW(D621)-15),'List of tables'!$A$4:$H$2136,6,FALSE))," ",VLOOKUP((ROW(D621)-15),'List of tables'!$A$4:$H$2136,6,FALSE))</f>
        <v>All usual residents aged 16 or over in employment the week before the Census   </v>
      </c>
      <c r="E621" s="5">
        <f>IF(ISNA(VLOOKUP((ROW(E621)-15),'List of tables'!$A$4:$H$2136,7,FALSE))," ",VLOOKUP((ROW(E621)-15),'List of tables'!$A$4:$H$2136,7,FALSE))</f>
        <v>43004</v>
      </c>
      <c r="F621" s="6" t="s">
        <v>12</v>
      </c>
    </row>
    <row r="622" spans="1:6" ht="15">
      <c r="A622" s="30" t="str">
        <f>IF(ISNA(VLOOKUP((ROW(A622)-15),'List of tables'!$A$4:$H$2136,2,FALSE))," ",VLOOKUP((ROW(A622)-15),'List of tables'!$A$4:$H$2136,2,FALSE))</f>
        <v>CT0727</v>
      </c>
      <c r="B622" s="23" t="str">
        <f>IF(ISNA(VLOOKUP((ROW(B622)-15),'List of tables'!$A$4:$H$2136,3,FALSE))," ",VLOOKUP((ROW(B622)-15),'List of tables'!$A$4:$H$2136,3,FALSE))</f>
        <v>Place of work (Work mainly at or from home, no fixed place of work) by economic activity (Economically active: In employment: Employee; Self employed)</v>
      </c>
      <c r="C622" s="23" t="str">
        <f>IF(ISNA(VLOOKUP((ROW(C622)-15),'List of tables'!$A$4:$E$2137,5,FALSE))," ",VLOOKUP((ROW(C622)-15),'List of tables'!$A$4:$E$2137,5,FALSE))</f>
        <v>National, Country, Region, Output area</v>
      </c>
      <c r="D622" s="23" t="str">
        <f>IF(ISNA(VLOOKUP((ROW(D622)-15),'List of tables'!$A$4:$H$2136,6,FALSE))," ",VLOOKUP((ROW(D622)-15),'List of tables'!$A$4:$H$2136,6,FALSE))</f>
        <v>All usual residents aged 16 to 74 in employment the week before the Census (excluding full-time students)</v>
      </c>
      <c r="E622" s="5">
        <f>IF(ISNA(VLOOKUP((ROW(E622)-15),'List of tables'!$A$4:$H$2136,7,FALSE))," ",VLOOKUP((ROW(E622)-15),'List of tables'!$A$4:$H$2136,7,FALSE))</f>
        <v>43011</v>
      </c>
      <c r="F622" s="6" t="s">
        <v>12</v>
      </c>
    </row>
    <row r="623" spans="1:6" ht="15">
      <c r="A623" s="30" t="str">
        <f>IF(ISNA(VLOOKUP((ROW(A623)-15),'List of tables'!$A$4:$H$2136,2,FALSE))," ",VLOOKUP((ROW(A623)-15),'List of tables'!$A$4:$H$2136,2,FALSE))</f>
        <v>CT0730</v>
      </c>
      <c r="B623" s="23" t="str">
        <f>IF(ISNA(VLOOKUP((ROW(B623)-15),'List of tables'!$A$4:$H$2136,3,FALSE))," ",VLOOKUP((ROW(B623)-15),'List of tables'!$A$4:$H$2136,3,FALSE))</f>
        <v xml:space="preserve">Sex by age by ethnic group by economic activity by family status (parents only)                                                                                                                         </v>
      </c>
      <c r="C623" s="23" t="str">
        <f>IF(ISNA(VLOOKUP((ROW(C623)-15),'List of tables'!$A$4:$E$2137,5,FALSE))," ",VLOOKUP((ROW(C623)-15),'List of tables'!$A$4:$E$2137,5,FALSE))</f>
        <v>National to region and 2011 merged local authorities in London region</v>
      </c>
      <c r="D623" s="23" t="str">
        <f>IF(ISNA(VLOOKUP((ROW(D623)-15),'List of tables'!$A$4:$H$2136,6,FALSE))," ",VLOOKUP((ROW(D623)-15),'List of tables'!$A$4:$H$2136,6,FALSE))</f>
        <v xml:space="preserve">All parents (usual residents) aged 16 or over with dependent children in family    </v>
      </c>
      <c r="E623" s="5">
        <f>IF(ISNA(VLOOKUP((ROW(E623)-15),'List of tables'!$A$4:$H$2136,7,FALSE))," ",VLOOKUP((ROW(E623)-15),'List of tables'!$A$4:$H$2136,7,FALSE))</f>
        <v>43056</v>
      </c>
      <c r="F623" s="6" t="s">
        <v>12</v>
      </c>
    </row>
    <row r="624" spans="1:6" ht="15">
      <c r="A624" s="30" t="str">
        <f>IF(ISNA(VLOOKUP((ROW(A624)-15),'List of tables'!$A$4:$H$2136,2,FALSE))," ",VLOOKUP((ROW(A624)-15),'List of tables'!$A$4:$H$2136,2,FALSE))</f>
        <v>CT0731</v>
      </c>
      <c r="B624" s="23" t="str">
        <f>IF(ISNA(VLOOKUP((ROW(B624)-15),'List of tables'!$A$4:$H$2136,3,FALSE))," ",VLOOKUP((ROW(B624)-15),'List of tables'!$A$4:$H$2136,3,FALSE))</f>
        <v>Sex by age</v>
      </c>
      <c r="C624" s="23" t="str">
        <f>IF(ISNA(VLOOKUP((ROW(C624)-15),'List of tables'!$A$4:$E$2137,5,FALSE))," ",VLOOKUP((ROW(C624)-15),'List of tables'!$A$4:$E$2137,5,FALSE))</f>
        <v>Local authorities in England</v>
      </c>
      <c r="D624" s="23" t="str">
        <f>IF(ISNA(VLOOKUP((ROW(D624)-15),'List of tables'!$A$4:$H$2136,6,FALSE))," ",VLOOKUP((ROW(D624)-15),'List of tables'!$A$4:$H$2136,6,FALSE))</f>
        <v>All usual residents in communal establishments</v>
      </c>
      <c r="E624" s="5">
        <f>IF(ISNA(VLOOKUP((ROW(E624)-15),'List of tables'!$A$4:$H$2136,7,FALSE))," ",VLOOKUP((ROW(E624)-15),'List of tables'!$A$4:$H$2136,7,FALSE))</f>
        <v>42976</v>
      </c>
      <c r="F624" s="6" t="s">
        <v>12</v>
      </c>
    </row>
    <row r="625" spans="1:6" ht="15">
      <c r="A625" s="30" t="str">
        <f>IF(ISNA(VLOOKUP((ROW(A625)-15),'List of tables'!$A$4:$H$2136,2,FALSE))," ",VLOOKUP((ROW(A625)-15),'List of tables'!$A$4:$H$2136,2,FALSE))</f>
        <v>CT0732</v>
      </c>
      <c r="B625" s="23" t="str">
        <f>IF(ISNA(VLOOKUP((ROW(B625)-15),'List of tables'!$A$4:$H$2136,3,FALSE))," ",VLOOKUP((ROW(B625)-15),'List of tables'!$A$4:$H$2136,3,FALSE))</f>
        <v>Age by tenure by household size</v>
      </c>
      <c r="C625" s="23" t="str">
        <f>IF(ISNA(VLOOKUP((ROW(C625)-15),'List of tables'!$A$4:$E$2137,5,FALSE))," ",VLOOKUP((ROW(C625)-15),'List of tables'!$A$4:$E$2137,5,FALSE))</f>
        <v>England and Wales</v>
      </c>
      <c r="D625" s="23" t="str">
        <f>IF(ISNA(VLOOKUP((ROW(D625)-15),'List of tables'!$A$4:$H$2136,6,FALSE))," ",VLOOKUP((ROW(D625)-15),'List of tables'!$A$4:$H$2136,6,FALSE))</f>
        <v>All usual residents in households</v>
      </c>
      <c r="E625" s="5">
        <f>IF(ISNA(VLOOKUP((ROW(E625)-15),'List of tables'!$A$4:$H$2136,7,FALSE))," ",VLOOKUP((ROW(E625)-15),'List of tables'!$A$4:$H$2136,7,FALSE))</f>
        <v>42982</v>
      </c>
      <c r="F625" s="6" t="s">
        <v>12</v>
      </c>
    </row>
    <row r="626" spans="1:6" ht="15">
      <c r="A626" s="30" t="str">
        <f>IF(ISNA(VLOOKUP((ROW(A626)-15),'List of tables'!$A$4:$H$2136,2,FALSE))," ",VLOOKUP((ROW(A626)-15),'List of tables'!$A$4:$H$2136,2,FALSE))</f>
        <v>CT0733</v>
      </c>
      <c r="B626" s="23" t="str">
        <f>IF(ISNA(VLOOKUP((ROW(B626)-15),'List of tables'!$A$4:$H$2136,3,FALSE))," ",VLOOKUP((ROW(B626)-15),'List of tables'!$A$4:$H$2136,3,FALSE))</f>
        <v>Accommodation type (excluding caravans or other mobile or temporary structures) by tenure by number of bedrooms by car or van availability</v>
      </c>
      <c r="C626" s="23" t="str">
        <f>IF(ISNA(VLOOKUP((ROW(C626)-15),'List of tables'!$A$4:$E$2137,5,FALSE))," ",VLOOKUP((ROW(C626)-15),'List of tables'!$A$4:$E$2137,5,FALSE))</f>
        <v>LSOAs in Barnet, Brent, Harrow, Enfield Local Authorities (London Region)</v>
      </c>
      <c r="D626" s="23" t="str">
        <f>IF(ISNA(VLOOKUP((ROW(D626)-15),'List of tables'!$A$4:$H$2136,6,FALSE))," ",VLOOKUP((ROW(D626)-15),'List of tables'!$A$4:$H$2136,6,FALSE))</f>
        <v>All households (excluding caravans or other mobile or temporary structures)</v>
      </c>
      <c r="E626" s="5">
        <f>IF(ISNA(VLOOKUP((ROW(E626)-15),'List of tables'!$A$4:$H$2136,7,FALSE))," ",VLOOKUP((ROW(E626)-15),'List of tables'!$A$4:$H$2136,7,FALSE))</f>
        <v>42986</v>
      </c>
      <c r="F626" s="6" t="s">
        <v>12</v>
      </c>
    </row>
    <row r="627" spans="1:6" ht="15">
      <c r="A627" s="30" t="str">
        <f>IF(ISNA(VLOOKUP((ROW(A627)-15),'List of tables'!$A$4:$H$2136,2,FALSE))," ",VLOOKUP((ROW(A627)-15),'List of tables'!$A$4:$H$2136,2,FALSE))</f>
        <v>CT0734</v>
      </c>
      <c r="B627" s="23" t="str">
        <f>IF(ISNA(VLOOKUP((ROW(B627)-15),'List of tables'!$A$4:$H$2136,3,FALSE))," ",VLOOKUP((ROW(B627)-15),'List of tables'!$A$4:$H$2136,3,FALSE))</f>
        <v>Age (SYOA to 95+) by sex by health by disability </v>
      </c>
      <c r="C627" s="23" t="str">
        <f>IF(ISNA(VLOOKUP((ROW(C627)-15),'List of tables'!$A$4:$E$2137,5,FALSE))," ",VLOOKUP((ROW(C627)-15),'List of tables'!$A$4:$E$2137,5,FALSE))</f>
        <v>England and Wales, England, Wales </v>
      </c>
      <c r="D627" s="23" t="str">
        <f>IF(ISNA(VLOOKUP((ROW(D627)-15),'List of tables'!$A$4:$H$2136,6,FALSE))," ",VLOOKUP((ROW(D627)-15),'List of tables'!$A$4:$H$2136,6,FALSE))</f>
        <v>All usual residents </v>
      </c>
      <c r="E627" s="5">
        <f>IF(ISNA(VLOOKUP((ROW(E627)-15),'List of tables'!$A$4:$H$2136,7,FALSE))," ",VLOOKUP((ROW(E627)-15),'List of tables'!$A$4:$H$2136,7,FALSE))</f>
        <v>42996</v>
      </c>
      <c r="F627" s="6" t="s">
        <v>12</v>
      </c>
    </row>
    <row r="628" spans="1:6" ht="15">
      <c r="A628" s="30" t="str">
        <f>IF(ISNA(VLOOKUP((ROW(A628)-15),'List of tables'!$A$4:$H$2136,2,FALSE))," ",VLOOKUP((ROW(A628)-15),'List of tables'!$A$4:$H$2136,2,FALSE))</f>
        <v>CT0735</v>
      </c>
      <c r="B628" s="23" t="str">
        <f>IF(ISNA(VLOOKUP((ROW(B628)-15),'List of tables'!$A$4:$H$2136,3,FALSE))," ",VLOOKUP((ROW(B628)-15),'List of tables'!$A$4:$H$2136,3,FALSE))</f>
        <v>Age of household reference person (HRP) by household composition by bespoke accommodation type (excluding caravans or other mobile or temporary structures) by number of bedrooms</v>
      </c>
      <c r="C628" s="23" t="str">
        <f>IF(ISNA(VLOOKUP((ROW(C628)-15),'List of tables'!$A$4:$E$2137,5,FALSE))," ",VLOOKUP((ROW(C628)-15),'List of tables'!$A$4:$E$2137,5,FALSE))</f>
        <v>LSOAs in London</v>
      </c>
      <c r="D628" s="23" t="str">
        <f>IF(ISNA(VLOOKUP((ROW(D628)-15),'List of tables'!$A$4:$H$2136,6,FALSE))," ",VLOOKUP((ROW(D628)-15),'List of tables'!$A$4:$H$2136,6,FALSE))</f>
        <v>All households where the HRP is 65 or over with a tenure 'owned' (owned outright or with a mortgage or loan) excluding the HRPs living in caravans or other mobile or temporary structures</v>
      </c>
      <c r="E628" s="5">
        <f>IF(ISNA(VLOOKUP((ROW(E628)-15),'List of tables'!$A$4:$H$2136,7,FALSE))," ",VLOOKUP((ROW(E628)-15),'List of tables'!$A$4:$H$2136,7,FALSE))</f>
        <v>43007</v>
      </c>
      <c r="F628" s="6" t="s">
        <v>12</v>
      </c>
    </row>
    <row r="629" spans="1:6" ht="15">
      <c r="A629" s="30" t="str">
        <f>IF(ISNA(VLOOKUP((ROW(A629)-15),'List of tables'!$A$4:$H$2136,2,FALSE))," ",VLOOKUP((ROW(A629)-15),'List of tables'!$A$4:$H$2136,2,FALSE))</f>
        <v>CT0736</v>
      </c>
      <c r="B629" s="23" t="str">
        <f>IF(ISNA(VLOOKUP((ROW(B629)-15),'List of tables'!$A$4:$H$2136,3,FALSE))," ",VLOOKUP((ROW(B629)-15),'List of tables'!$A$4:$H$2136,3,FALSE))</f>
        <v>Religion (Sikh and remainder of religion) by ethnic group (write-in responses: Sikh and remainder of ethnic group)</v>
      </c>
      <c r="C629" s="23" t="str">
        <f>IF(ISNA(VLOOKUP((ROW(C629)-15),'List of tables'!$A$4:$E$2137,5,FALSE))," ",VLOOKUP((ROW(C629)-15),'List of tables'!$A$4:$E$2137,5,FALSE))</f>
        <v>England &amp; Wales</v>
      </c>
      <c r="D629" s="23" t="str">
        <f>IF(ISNA(VLOOKUP((ROW(D629)-15),'List of tables'!$A$4:$H$2136,6,FALSE))," ",VLOOKUP((ROW(D629)-15),'List of tables'!$A$4:$H$2136,6,FALSE))</f>
        <v>All usual residents </v>
      </c>
      <c r="E629" s="5">
        <f>IF(ISNA(VLOOKUP((ROW(E629)-15),'List of tables'!$A$4:$H$2136,7,FALSE))," ",VLOOKUP((ROW(E629)-15),'List of tables'!$A$4:$H$2136,7,FALSE))</f>
        <v>42999</v>
      </c>
      <c r="F629" s="6" t="s">
        <v>12</v>
      </c>
    </row>
    <row r="630" spans="1:6" ht="15">
      <c r="A630" s="30" t="str">
        <f>IF(ISNA(VLOOKUP((ROW(A630)-15),'List of tables'!$A$4:$H$2136,2,FALSE))," ",VLOOKUP((ROW(A630)-15),'List of tables'!$A$4:$H$2136,2,FALSE))</f>
        <v>CT0737</v>
      </c>
      <c r="B630" s="23" t="str">
        <f>IF(ISNA(VLOOKUP((ROW(B630)-15),'List of tables'!$A$4:$H$2136,3,FALSE))," ",VLOOKUP((ROW(B630)-15),'List of tables'!$A$4:$H$2136,3,FALSE))</f>
        <v>Provision of unpaid care by age </v>
      </c>
      <c r="C630" s="23" t="str">
        <f>IF(ISNA(VLOOKUP((ROW(C630)-15),'List of tables'!$A$4:$E$2137,5,FALSE))," ",VLOOKUP((ROW(C630)-15),'List of tables'!$A$4:$E$2137,5,FALSE))</f>
        <v>England &amp; Wales</v>
      </c>
      <c r="D630" s="23" t="str">
        <f>IF(ISNA(VLOOKUP((ROW(D630)-15),'List of tables'!$A$4:$H$2136,6,FALSE))," ",VLOOKUP((ROW(D630)-15),'List of tables'!$A$4:$H$2136,6,FALSE))</f>
        <v>All usual residents</v>
      </c>
      <c r="E630" s="5">
        <f>IF(ISNA(VLOOKUP((ROW(E630)-15),'List of tables'!$A$4:$H$2136,7,FALSE))," ",VLOOKUP((ROW(E630)-15),'List of tables'!$A$4:$H$2136,7,FALSE))</f>
        <v>43034</v>
      </c>
      <c r="F630" s="6" t="s">
        <v>12</v>
      </c>
    </row>
    <row r="631" spans="1:6" ht="15">
      <c r="A631" s="30" t="str">
        <f>IF(ISNA(VLOOKUP((ROW(A631)-15),'List of tables'!$A$4:$H$2136,2,FALSE))," ",VLOOKUP((ROW(A631)-15),'List of tables'!$A$4:$H$2136,2,FALSE))</f>
        <v>CT0740</v>
      </c>
      <c r="B631" s="23" t="str">
        <f>IF(ISNA(VLOOKUP((ROW(B631)-15),'List of tables'!$A$4:$H$2136,3,FALSE))," ",VLOOKUP((ROW(B631)-15),'List of tables'!$A$4:$H$2136,3,FALSE))</f>
        <v>Religion - Numeric and percentage</v>
      </c>
      <c r="C631" s="23" t="str">
        <f>IF(ISNA(VLOOKUP((ROW(C631)-15),'List of tables'!$A$4:$E$2137,5,FALSE))," ",VLOOKUP((ROW(C631)-15),'List of tables'!$A$4:$E$2137,5,FALSE))</f>
        <v>England &amp; Wales</v>
      </c>
      <c r="D631" s="23" t="str">
        <f>IF(ISNA(VLOOKUP((ROW(D631)-15),'List of tables'!$A$4:$H$2136,6,FALSE))," ",VLOOKUP((ROW(D631)-15),'List of tables'!$A$4:$H$2136,6,FALSE))</f>
        <v xml:space="preserve"> All usual residents with Sikh ethnic identity (write-in response)</v>
      </c>
      <c r="E631" s="5">
        <f>IF(ISNA(VLOOKUP((ROW(E631)-15),'List of tables'!$A$4:$H$2136,7,FALSE))," ",VLOOKUP((ROW(E631)-15),'List of tables'!$A$4:$H$2136,7,FALSE))</f>
        <v>43013</v>
      </c>
      <c r="F631" s="6" t="s">
        <v>12</v>
      </c>
    </row>
    <row r="632" spans="1:6" ht="15">
      <c r="A632" s="30" t="str">
        <f>IF(ISNA(VLOOKUP((ROW(A632)-15),'List of tables'!$A$4:$H$2136,2,FALSE))," ",VLOOKUP((ROW(A632)-15),'List of tables'!$A$4:$H$2136,2,FALSE))</f>
        <v>CT0741</v>
      </c>
      <c r="B632" s="23" t="str">
        <f>IF(ISNA(VLOOKUP((ROW(B632)-15),'List of tables'!$A$4:$H$2136,3,FALSE))," ",VLOOKUP((ROW(B632)-15),'List of tables'!$A$4:$H$2136,3,FALSE))</f>
        <v>Bespoke country of birth by passport held</v>
      </c>
      <c r="C632" s="23" t="str">
        <f>IF(ISNA(VLOOKUP((ROW(C632)-15),'List of tables'!$A$4:$E$2137,5,FALSE))," ",VLOOKUP((ROW(C632)-15),'List of tables'!$A$4:$E$2137,5,FALSE))</f>
        <v>National to country</v>
      </c>
      <c r="D632" s="23" t="str">
        <f>IF(ISNA(VLOOKUP((ROW(D632)-15),'List of tables'!$A$4:$H$2136,6,FALSE))," ",VLOOKUP((ROW(D632)-15),'List of tables'!$A$4:$H$2136,6,FALSE))</f>
        <v>All usual residents aged 16 to 64</v>
      </c>
      <c r="E632" s="5">
        <f>IF(ISNA(VLOOKUP((ROW(E632)-15),'List of tables'!$A$4:$H$2136,7,FALSE))," ",VLOOKUP((ROW(E632)-15),'List of tables'!$A$4:$H$2136,7,FALSE))</f>
        <v>43026</v>
      </c>
      <c r="F632" s="6" t="s">
        <v>12</v>
      </c>
    </row>
    <row r="633" spans="1:6" ht="15">
      <c r="A633" s="30" t="str">
        <f>IF(ISNA(VLOOKUP((ROW(A633)-15),'List of tables'!$A$4:$H$2136,2,FALSE))," ",VLOOKUP((ROW(A633)-15),'List of tables'!$A$4:$H$2136,2,FALSE))</f>
        <v>CT0742</v>
      </c>
      <c r="B633" s="23" t="str">
        <f>IF(ISNA(VLOOKUP((ROW(B633)-15),'List of tables'!$A$4:$H$2136,3,FALSE))," ",VLOOKUP((ROW(B633)-15),'List of tables'!$A$4:$H$2136,3,FALSE))</f>
        <v>Bespoke country of birth by economic activity</v>
      </c>
      <c r="C633" s="23" t="str">
        <f>IF(ISNA(VLOOKUP((ROW(C633)-15),'List of tables'!$A$4:$E$2137,5,FALSE))," ",VLOOKUP((ROW(C633)-15),'List of tables'!$A$4:$E$2137,5,FALSE))</f>
        <v>National to region</v>
      </c>
      <c r="D633" s="23" t="str">
        <f>IF(ISNA(VLOOKUP((ROW(D633)-15),'List of tables'!$A$4:$H$2136,6,FALSE))," ",VLOOKUP((ROW(D633)-15),'List of tables'!$A$4:$H$2136,6,FALSE))</f>
        <v>All usual residents aged 16 to 64</v>
      </c>
      <c r="E633" s="5">
        <f>IF(ISNA(VLOOKUP((ROW(E633)-15),'List of tables'!$A$4:$H$2136,7,FALSE))," ",VLOOKUP((ROW(E633)-15),'List of tables'!$A$4:$H$2136,7,FALSE))</f>
        <v>43026</v>
      </c>
      <c r="F633" s="6" t="s">
        <v>12</v>
      </c>
    </row>
    <row r="634" spans="1:6" ht="15">
      <c r="A634" s="30" t="str">
        <f>IF(ISNA(VLOOKUP((ROW(A634)-15),'List of tables'!$A$4:$H$2136,2,FALSE))," ",VLOOKUP((ROW(A634)-15),'List of tables'!$A$4:$H$2136,2,FALSE))</f>
        <v>CT0743</v>
      </c>
      <c r="B634" s="23" t="str">
        <f>IF(ISNA(VLOOKUP((ROW(B634)-15),'List of tables'!$A$4:$H$2136,3,FALSE))," ",VLOOKUP((ROW(B634)-15),'List of tables'!$A$4:$H$2136,3,FALSE))</f>
        <v>Bespoke country of birth by highest level of qualification</v>
      </c>
      <c r="C634" s="23" t="str">
        <f>IF(ISNA(VLOOKUP((ROW(C634)-15),'List of tables'!$A$4:$E$2137,5,FALSE))," ",VLOOKUP((ROW(C634)-15),'List of tables'!$A$4:$E$2137,5,FALSE))</f>
        <v>National to region</v>
      </c>
      <c r="D634" s="23" t="str">
        <f>IF(ISNA(VLOOKUP((ROW(D634)-15),'List of tables'!$A$4:$H$2136,6,FALSE))," ",VLOOKUP((ROW(D634)-15),'List of tables'!$A$4:$H$2136,6,FALSE))</f>
        <v>All usual residents aged 16 to 64</v>
      </c>
      <c r="E634" s="5">
        <f>IF(ISNA(VLOOKUP((ROW(E634)-15),'List of tables'!$A$4:$H$2136,7,FALSE))," ",VLOOKUP((ROW(E634)-15),'List of tables'!$A$4:$H$2136,7,FALSE))</f>
        <v>43026</v>
      </c>
      <c r="F634" s="6" t="s">
        <v>12</v>
      </c>
    </row>
    <row r="635" spans="1:6" ht="15">
      <c r="A635" s="30" t="str">
        <f>IF(ISNA(VLOOKUP((ROW(A635)-15),'List of tables'!$A$4:$H$2136,2,FALSE))," ",VLOOKUP((ROW(A635)-15),'List of tables'!$A$4:$H$2136,2,FALSE))</f>
        <v>CT0744</v>
      </c>
      <c r="B635" s="23" t="str">
        <f>IF(ISNA(VLOOKUP((ROW(B635)-15),'List of tables'!$A$4:$H$2136,3,FALSE))," ",VLOOKUP((ROW(B635)-15),'List of tables'!$A$4:$H$2136,3,FALSE))</f>
        <v>Country of birth by marital and civil partnership status</v>
      </c>
      <c r="C635" s="23" t="str">
        <f>IF(ISNA(VLOOKUP((ROW(C635)-15),'List of tables'!$A$4:$E$2137,5,FALSE))," ",VLOOKUP((ROW(C635)-15),'List of tables'!$A$4:$E$2137,5,FALSE))</f>
        <v>National to Country</v>
      </c>
      <c r="D635" s="23" t="str">
        <f>IF(ISNA(VLOOKUP((ROW(D635)-15),'List of tables'!$A$4:$H$2136,6,FALSE))," ",VLOOKUP((ROW(D635)-15),'List of tables'!$A$4:$H$2136,6,FALSE))</f>
        <v>All usual residents aged under 13</v>
      </c>
      <c r="E635" s="5">
        <f>IF(ISNA(VLOOKUP((ROW(E635)-15),'List of tables'!$A$4:$H$2136,7,FALSE))," ",VLOOKUP((ROW(E635)-15),'List of tables'!$A$4:$H$2136,7,FALSE))</f>
        <v>43026</v>
      </c>
      <c r="F635" s="6" t="s">
        <v>12</v>
      </c>
    </row>
    <row r="636" spans="1:6" ht="15">
      <c r="A636" s="30" t="str">
        <f>IF(ISNA(VLOOKUP((ROW(A636)-15),'List of tables'!$A$4:$H$2136,2,FALSE))," ",VLOOKUP((ROW(A636)-15),'List of tables'!$A$4:$H$2136,2,FALSE))</f>
        <v>CT0745</v>
      </c>
      <c r="B636" s="23" t="str">
        <f>IF(ISNA(VLOOKUP((ROW(B636)-15),'List of tables'!$A$4:$H$2136,3,FALSE))," ",VLOOKUP((ROW(B636)-15),'List of tables'!$A$4:$H$2136,3,FALSE))</f>
        <v>Country of birth by marital and civil partnership status</v>
      </c>
      <c r="C636" s="23" t="str">
        <f>IF(ISNA(VLOOKUP((ROW(C636)-15),'List of tables'!$A$4:$E$2137,5,FALSE))," ",VLOOKUP((ROW(C636)-15),'List of tables'!$A$4:$E$2137,5,FALSE))</f>
        <v>National to country</v>
      </c>
      <c r="D636" s="23" t="str">
        <f>IF(ISNA(VLOOKUP((ROW(D636)-15),'List of tables'!$A$4:$H$2136,6,FALSE))," ",VLOOKUP((ROW(D636)-15),'List of tables'!$A$4:$H$2136,6,FALSE))</f>
        <v>All usual residents aged under 16</v>
      </c>
      <c r="E636" s="5">
        <f>IF(ISNA(VLOOKUP((ROW(E636)-15),'List of tables'!$A$4:$H$2136,7,FALSE))," ",VLOOKUP((ROW(E636)-15),'List of tables'!$A$4:$H$2136,7,FALSE))</f>
        <v>43026</v>
      </c>
      <c r="F636" s="6" t="s">
        <v>12</v>
      </c>
    </row>
    <row r="637" spans="1:6" ht="15">
      <c r="A637" s="30" t="str">
        <f>IF(ISNA(VLOOKUP((ROW(A637)-15),'List of tables'!$A$4:$H$2136,2,FALSE))," ",VLOOKUP((ROW(A637)-15),'List of tables'!$A$4:$H$2136,2,FALSE))</f>
        <v>CT0746</v>
      </c>
      <c r="B637" s="23" t="str">
        <f>IF(ISNA(VLOOKUP((ROW(B637)-15),'List of tables'!$A$4:$H$2136,3,FALSE))," ",VLOOKUP((ROW(B637)-15),'List of tables'!$A$4:$H$2136,3,FALSE))</f>
        <v>Provision of unpaid care by religion</v>
      </c>
      <c r="C637" s="23" t="str">
        <f>IF(ISNA(VLOOKUP((ROW(C637)-15),'List of tables'!$A$4:$E$2137,5,FALSE))," ",VLOOKUP((ROW(C637)-15),'List of tables'!$A$4:$E$2137,5,FALSE))</f>
        <v>England and Wales</v>
      </c>
      <c r="D637" s="23" t="str">
        <f>IF(ISNA(VLOOKUP((ROW(D637)-15),'List of tables'!$A$4:$H$2136,6,FALSE))," ",VLOOKUP((ROW(D637)-15),'List of tables'!$A$4:$H$2136,6,FALSE))</f>
        <v>All usual residents</v>
      </c>
      <c r="E637" s="5">
        <f>IF(ISNA(VLOOKUP((ROW(E637)-15),'List of tables'!$A$4:$H$2136,7,FALSE))," ",VLOOKUP((ROW(E637)-15),'List of tables'!$A$4:$H$2136,7,FALSE))</f>
        <v>43034</v>
      </c>
      <c r="F637" s="6" t="s">
        <v>12</v>
      </c>
    </row>
    <row r="638" spans="1:6" ht="15">
      <c r="A638" s="30" t="str">
        <f>IF(ISNA(VLOOKUP((ROW(A638)-15),'List of tables'!$A$4:$H$2136,2,FALSE))," ",VLOOKUP((ROW(A638)-15),'List of tables'!$A$4:$H$2136,2,FALSE))</f>
        <v>CT0747</v>
      </c>
      <c r="B638" s="23" t="str">
        <f>IF(ISNA(VLOOKUP((ROW(B638)-15),'List of tables'!$A$4:$H$2136,3,FALSE))," ",VLOOKUP((ROW(B638)-15),'List of tables'!$A$4:$H$2136,3,FALSE))</f>
        <v>Provision of unpaid care by national identity</v>
      </c>
      <c r="C638" s="23" t="str">
        <f>IF(ISNA(VLOOKUP((ROW(C638)-15),'List of tables'!$A$4:$E$2137,5,FALSE))," ",VLOOKUP((ROW(C638)-15),'List of tables'!$A$4:$E$2137,5,FALSE))</f>
        <v>England and Wales</v>
      </c>
      <c r="D638" s="23" t="str">
        <f>IF(ISNA(VLOOKUP((ROW(D638)-15),'List of tables'!$A$4:$H$2136,6,FALSE))," ",VLOOKUP((ROW(D638)-15),'List of tables'!$A$4:$H$2136,6,FALSE))</f>
        <v>All usual residents</v>
      </c>
      <c r="E638" s="5">
        <f>IF(ISNA(VLOOKUP((ROW(E638)-15),'List of tables'!$A$4:$H$2136,7,FALSE))," ",VLOOKUP((ROW(E638)-15),'List of tables'!$A$4:$H$2136,7,FALSE))</f>
        <v>43034</v>
      </c>
      <c r="F638" s="6" t="s">
        <v>12</v>
      </c>
    </row>
    <row r="639" spans="1:6" ht="15">
      <c r="A639" s="30" t="str">
        <f>IF(ISNA(VLOOKUP((ROW(A639)-15),'List of tables'!$A$4:$H$2136,2,FALSE))," ",VLOOKUP((ROW(A639)-15),'List of tables'!$A$4:$H$2136,2,FALSE))</f>
        <v>CT0748</v>
      </c>
      <c r="B639" s="23" t="str">
        <f>IF(ISNA(VLOOKUP((ROW(B639)-15),'List of tables'!$A$4:$H$2136,3,FALSE))," ",VLOOKUP((ROW(B639)-15),'List of tables'!$A$4:$H$2136,3,FALSE))</f>
        <v>Distance travelled to work by number of bedrooms</v>
      </c>
      <c r="C639" s="23" t="str">
        <f>IF(ISNA(VLOOKUP((ROW(C639)-15),'List of tables'!$A$4:$E$2137,5,FALSE))," ",VLOOKUP((ROW(C639)-15),'List of tables'!$A$4:$E$2137,5,FALSE))</f>
        <v>Merged local authorities in England and Wales</v>
      </c>
      <c r="D639" s="23" t="str">
        <f>IF(ISNA(VLOOKUP((ROW(D639)-15),'List of tables'!$A$4:$H$2136,6,FALSE))," ",VLOOKUP((ROW(D639)-15),'List of tables'!$A$4:$H$2136,6,FALSE))</f>
        <v xml:space="preserve">All usual residents in households aged 16 or over in employment the week before the Census </v>
      </c>
      <c r="E639" s="5">
        <f>IF(ISNA(VLOOKUP((ROW(E639)-15),'List of tables'!$A$4:$H$2136,7,FALSE))," ",VLOOKUP((ROW(E639)-15),'List of tables'!$A$4:$H$2136,7,FALSE))</f>
        <v>43055</v>
      </c>
      <c r="F639" s="6" t="s">
        <v>12</v>
      </c>
    </row>
    <row r="640" spans="1:6" ht="15">
      <c r="A640" s="30" t="str">
        <f>IF(ISNA(VLOOKUP((ROW(A640)-15),'List of tables'!$A$4:$H$2136,2,FALSE))," ",VLOOKUP((ROW(A640)-15),'List of tables'!$A$4:$H$2136,2,FALSE))</f>
        <v>CT0749</v>
      </c>
      <c r="B640" s="23" t="str">
        <f>IF(ISNA(VLOOKUP((ROW(B640)-15),'List of tables'!$A$4:$H$2136,3,FALSE))," ",VLOOKUP((ROW(B640)-15),'List of tables'!$A$4:$H$2136,3,FALSE))</f>
        <v>Economic activity by ethnic group by age by sex</v>
      </c>
      <c r="C640" s="23" t="str">
        <f>IF(ISNA(VLOOKUP((ROW(C640)-15),'List of tables'!$A$4:$E$2137,5,FALSE))," ",VLOOKUP((ROW(C640)-15),'List of tables'!$A$4:$E$2137,5,FALSE))</f>
        <v>Selected local authorities in England</v>
      </c>
      <c r="D640" s="23" t="str">
        <f>IF(ISNA(VLOOKUP((ROW(D640)-15),'List of tables'!$A$4:$H$2136,6,FALSE))," ",VLOOKUP((ROW(D640)-15),'List of tables'!$A$4:$H$2136,6,FALSE))</f>
        <v>All usual residents aged 16 to 64 born outside the UK whose main language is not English (English or Welsh in Wales): Cannot speak English well or cannot speak English</v>
      </c>
      <c r="E640" s="5">
        <f>IF(ISNA(VLOOKUP((ROW(E640)-15),'List of tables'!$A$4:$H$2136,7,FALSE))," ",VLOOKUP((ROW(E640)-15),'List of tables'!$A$4:$H$2136,7,FALSE))</f>
        <v>43041</v>
      </c>
      <c r="F640" s="6" t="s">
        <v>12</v>
      </c>
    </row>
    <row r="641" spans="1:6" ht="15">
      <c r="A641" s="30" t="str">
        <f>IF(ISNA(VLOOKUP((ROW(A641)-15),'List of tables'!$A$4:$H$2136,2,FALSE))," ",VLOOKUP((ROW(A641)-15),'List of tables'!$A$4:$H$2136,2,FALSE))</f>
        <v>CT0750</v>
      </c>
      <c r="B641" s="23" t="str">
        <f>IF(ISNA(VLOOKUP((ROW(B641)-15),'List of tables'!$A$4:$H$2136,3,FALSE))," ",VLOOKUP((ROW(B641)-15),'List of tables'!$A$4:$H$2136,3,FALSE))</f>
        <v>Provision of unpaid care by proficiency in English</v>
      </c>
      <c r="C641" s="23" t="str">
        <f>IF(ISNA(VLOOKUP((ROW(C641)-15),'List of tables'!$A$4:$E$2137,5,FALSE))," ",VLOOKUP((ROW(C641)-15),'List of tables'!$A$4:$E$2137,5,FALSE))</f>
        <v>England and Wales</v>
      </c>
      <c r="D641" s="23" t="str">
        <f>IF(ISNA(VLOOKUP((ROW(D641)-15),'List of tables'!$A$4:$H$2136,6,FALSE))," ",VLOOKUP((ROW(D641)-15),'List of tables'!$A$4:$H$2136,6,FALSE))</f>
        <v>All usual residents aged 3 or over</v>
      </c>
      <c r="E641" s="5">
        <f>IF(ISNA(VLOOKUP((ROW(E641)-15),'List of tables'!$A$4:$H$2136,7,FALSE))," ",VLOOKUP((ROW(E641)-15),'List of tables'!$A$4:$H$2136,7,FALSE))</f>
        <v>43034</v>
      </c>
      <c r="F641" s="6" t="s">
        <v>12</v>
      </c>
    </row>
    <row r="642" spans="1:6" ht="15">
      <c r="A642" s="30" t="str">
        <f>IF(ISNA(VLOOKUP((ROW(A642)-15),'List of tables'!$A$4:$H$2136,2,FALSE))," ",VLOOKUP((ROW(A642)-15),'List of tables'!$A$4:$H$2136,2,FALSE))</f>
        <v>CT0751</v>
      </c>
      <c r="B642" s="23" t="str">
        <f>IF(ISNA(VLOOKUP((ROW(B642)-15),'List of tables'!$A$4:$H$2136,3,FALSE))," ",VLOOKUP((ROW(B642)-15),'List of tables'!$A$4:$H$2136,3,FALSE))</f>
        <v>Provision of unpaid care by long-term health problem or disability</v>
      </c>
      <c r="C642" s="23" t="str">
        <f>IF(ISNA(VLOOKUP((ROW(C642)-15),'List of tables'!$A$4:$E$2137,5,FALSE))," ",VLOOKUP((ROW(C642)-15),'List of tables'!$A$4:$E$2137,5,FALSE))</f>
        <v>England and Wales</v>
      </c>
      <c r="D642" s="23" t="str">
        <f>IF(ISNA(VLOOKUP((ROW(D642)-15),'List of tables'!$A$4:$H$2136,6,FALSE))," ",VLOOKUP((ROW(D642)-15),'List of tables'!$A$4:$H$2136,6,FALSE))</f>
        <v>All usual residents</v>
      </c>
      <c r="E642" s="5">
        <f>IF(ISNA(VLOOKUP((ROW(E642)-15),'List of tables'!$A$4:$H$2136,7,FALSE))," ",VLOOKUP((ROW(E642)-15),'List of tables'!$A$4:$H$2136,7,FALSE))</f>
        <v>43034</v>
      </c>
      <c r="F642" s="6" t="s">
        <v>12</v>
      </c>
    </row>
    <row r="643" spans="1:6" ht="15">
      <c r="A643" s="30" t="str">
        <f>IF(ISNA(VLOOKUP((ROW(A643)-15),'List of tables'!$A$4:$H$2136,2,FALSE))," ",VLOOKUP((ROW(A643)-15),'List of tables'!$A$4:$H$2136,2,FALSE))</f>
        <v>CT0752</v>
      </c>
      <c r="B643" s="23" t="str">
        <f>IF(ISNA(VLOOKUP((ROW(B643)-15),'List of tables'!$A$4:$H$2136,3,FALSE))," ",VLOOKUP((ROW(B643)-15),'List of tables'!$A$4:$H$2136,3,FALSE))</f>
        <v>Provision of unpaid care by sex</v>
      </c>
      <c r="C643" s="23" t="str">
        <f>IF(ISNA(VLOOKUP((ROW(C643)-15),'List of tables'!$A$4:$E$2137,5,FALSE))," ",VLOOKUP((ROW(C643)-15),'List of tables'!$A$4:$E$2137,5,FALSE))</f>
        <v>England and Wales</v>
      </c>
      <c r="D643" s="23" t="str">
        <f>IF(ISNA(VLOOKUP((ROW(D643)-15),'List of tables'!$A$4:$H$2136,6,FALSE))," ",VLOOKUP((ROW(D643)-15),'List of tables'!$A$4:$H$2136,6,FALSE))</f>
        <v>All usual residents</v>
      </c>
      <c r="E643" s="5">
        <f>IF(ISNA(VLOOKUP((ROW(E643)-15),'List of tables'!$A$4:$H$2136,7,FALSE))," ",VLOOKUP((ROW(E643)-15),'List of tables'!$A$4:$H$2136,7,FALSE))</f>
        <v>43034</v>
      </c>
      <c r="F643" s="6" t="s">
        <v>12</v>
      </c>
    </row>
    <row r="644" spans="1:6" ht="15">
      <c r="A644" s="30" t="str">
        <f>IF(ISNA(VLOOKUP((ROW(A644)-15),'List of tables'!$A$4:$H$2136,2,FALSE))," ",VLOOKUP((ROW(A644)-15),'List of tables'!$A$4:$H$2136,2,FALSE))</f>
        <v>CT0753</v>
      </c>
      <c r="B644" s="23" t="str">
        <f>IF(ISNA(VLOOKUP((ROW(B644)-15),'List of tables'!$A$4:$H$2136,3,FALSE))," ",VLOOKUP((ROW(B644)-15),'List of tables'!$A$4:$H$2136,3,FALSE))</f>
        <v>Ethnic write-in Jewish by religion (Jewish-non Jewish)</v>
      </c>
      <c r="C644" s="23" t="str">
        <f>IF(ISNA(VLOOKUP((ROW(C644)-15),'List of tables'!$A$4:$E$2137,5,FALSE))," ",VLOOKUP((ROW(C644)-15),'List of tables'!$A$4:$E$2137,5,FALSE))</f>
        <v>England and Wales</v>
      </c>
      <c r="D644" s="23" t="str">
        <f>IF(ISNA(VLOOKUP((ROW(D644)-15),'List of tables'!$A$4:$H$2136,6,FALSE))," ",VLOOKUP((ROW(D644)-15),'List of tables'!$A$4:$H$2136,6,FALSE))</f>
        <v>All usual residents</v>
      </c>
      <c r="E644" s="5">
        <f>IF(ISNA(VLOOKUP((ROW(E644)-15),'List of tables'!$A$4:$H$2136,7,FALSE))," ",VLOOKUP((ROW(E644)-15),'List of tables'!$A$4:$H$2136,7,FALSE))</f>
        <v>43039</v>
      </c>
      <c r="F644" s="6" t="s">
        <v>12</v>
      </c>
    </row>
    <row r="645" spans="1:6" ht="15">
      <c r="A645" s="30" t="str">
        <f>IF(ISNA(VLOOKUP((ROW(A645)-15),'List of tables'!$A$4:$H$2136,2,FALSE))," ",VLOOKUP((ROW(A645)-15),'List of tables'!$A$4:$H$2136,2,FALSE))</f>
        <v>CT0754</v>
      </c>
      <c r="B645" s="23" t="str">
        <f>IF(ISNA(VLOOKUP((ROW(B645)-15),'List of tables'!$A$4:$H$2136,3,FALSE))," ",VLOOKUP((ROW(B645)-15),'List of tables'!$A$4:$H$2136,3,FALSE))</f>
        <v>Tenure by number of rooms by car or van availability</v>
      </c>
      <c r="C645" s="23" t="str">
        <f>IF(ISNA(VLOOKUP((ROW(C645)-15),'List of tables'!$A$4:$E$2137,5,FALSE))," ",VLOOKUP((ROW(C645)-15),'List of tables'!$A$4:$E$2137,5,FALSE))</f>
        <v>Output Areas within MSOA Leeds 045 (Yorkshire and the Humber region)</v>
      </c>
      <c r="D645" s="23" t="str">
        <f>IF(ISNA(VLOOKUP((ROW(D645)-15),'List of tables'!$A$4:$H$2136,6,FALSE))," ",VLOOKUP((ROW(D645)-15),'List of tables'!$A$4:$H$2136,6,FALSE))</f>
        <v>All households (excluding caravans or other mobile or temporary structures)</v>
      </c>
      <c r="E645" s="5">
        <f>IF(ISNA(VLOOKUP((ROW(E645)-15),'List of tables'!$A$4:$H$2136,7,FALSE))," ",VLOOKUP((ROW(E645)-15),'List of tables'!$A$4:$H$2136,7,FALSE))</f>
        <v>43062</v>
      </c>
      <c r="F645" s="6" t="s">
        <v>12</v>
      </c>
    </row>
    <row r="646" spans="1:6" ht="15">
      <c r="A646" s="30" t="str">
        <f>IF(ISNA(VLOOKUP((ROW(A646)-15),'List of tables'!$A$4:$H$2136,2,FALSE))," ",VLOOKUP((ROW(A646)-15),'List of tables'!$A$4:$H$2136,2,FALSE))</f>
        <v>CT0755</v>
      </c>
      <c r="B646" s="23" t="str">
        <f>IF(ISNA(VLOOKUP((ROW(B646)-15),'List of tables'!$A$4:$H$2136,3,FALSE))," ",VLOOKUP((ROW(B646)-15),'List of tables'!$A$4:$H$2136,3,FALSE))</f>
        <v>Workplace table: Occupation (1 digit - SOC major groups) by passport held (UK, EU, Rest of World, No passports held) by industry (1 digit - SIC Sections)</v>
      </c>
      <c r="C646" s="23" t="str">
        <f>IF(ISNA(VLOOKUP((ROW(C646)-15),'List of tables'!$A$4:$E$2137,5,FALSE))," ",VLOOKUP((ROW(C646)-15),'List of tables'!$A$4:$E$2137,5,FALSE))</f>
        <v>Area of workplace: Upper Tier Local Authorities in England</v>
      </c>
      <c r="D646" s="23" t="str">
        <f>IF(ISNA(VLOOKUP((ROW(D646)-15),'List of tables'!$A$4:$H$2136,6,FALSE))," ",VLOOKUP((ROW(D646)-15),'List of tables'!$A$4:$H$2136,6,FALSE))</f>
        <v>All usual residents aged 16 or over in employment in the area the week before the Census</v>
      </c>
      <c r="E646" s="5">
        <f>IF(ISNA(VLOOKUP((ROW(E646)-15),'List of tables'!$A$4:$H$2136,7,FALSE))," ",VLOOKUP((ROW(E646)-15),'List of tables'!$A$4:$H$2136,7,FALSE))</f>
        <v>43062</v>
      </c>
      <c r="F646" s="6" t="s">
        <v>12</v>
      </c>
    </row>
    <row r="647" spans="1:6" ht="15">
      <c r="A647" s="30" t="str">
        <f>IF(ISNA(VLOOKUP((ROW(A647)-15),'List of tables'!$A$4:$H$2136,2,FALSE))," ",VLOOKUP((ROW(A647)-15),'List of tables'!$A$4:$H$2136,2,FALSE))</f>
        <v>CT0756</v>
      </c>
      <c r="B647" s="23" t="str">
        <f>IF(ISNA(VLOOKUP((ROW(B647)-15),'List of tables'!$A$4:$H$2136,3,FALSE))," ",VLOOKUP((ROW(B647)-15),'List of tables'!$A$4:$H$2136,3,FALSE))</f>
        <v>Workplace table: Occupation (2 digits - SOC sub-major groups) by passports held (UK, EU, Rest of World, No passports held)</v>
      </c>
      <c r="C647" s="23" t="str">
        <f>IF(ISNA(VLOOKUP((ROW(C647)-15),'List of tables'!$A$4:$E$2137,5,FALSE))," ",VLOOKUP((ROW(C647)-15),'List of tables'!$A$4:$E$2137,5,FALSE))</f>
        <v>Area of workplace: Upper Tier Local Authorities in England</v>
      </c>
      <c r="D647" s="23" t="str">
        <f>IF(ISNA(VLOOKUP((ROW(D647)-15),'List of tables'!$A$4:$H$2136,6,FALSE))," ",VLOOKUP((ROW(D647)-15),'List of tables'!$A$4:$H$2136,6,FALSE))</f>
        <v>All usual residents aged 16 or over in employment in the area the week before the Census</v>
      </c>
      <c r="E647" s="5">
        <f>IF(ISNA(VLOOKUP((ROW(E647)-15),'List of tables'!$A$4:$H$2136,7,FALSE))," ",VLOOKUP((ROW(E647)-15),'List of tables'!$A$4:$H$2136,7,FALSE))</f>
        <v>43062</v>
      </c>
      <c r="F647" s="6" t="s">
        <v>12</v>
      </c>
    </row>
    <row r="648" spans="1:6" ht="15">
      <c r="A648" s="30" t="str">
        <f>IF(ISNA(VLOOKUP((ROW(A648)-15),'List of tables'!$A$4:$H$2136,2,FALSE))," ",VLOOKUP((ROW(A648)-15),'List of tables'!$A$4:$H$2136,2,FALSE))</f>
        <v>CT0757</v>
      </c>
      <c r="B648" s="23" t="str">
        <f>IF(ISNA(VLOOKUP((ROW(B648)-15),'List of tables'!$A$4:$H$2136,3,FALSE))," ",VLOOKUP((ROW(B648)-15),'List of tables'!$A$4:$H$2136,3,FALSE))</f>
        <v>Sex by age by ethnic group by proficiency in English</v>
      </c>
      <c r="C648" s="23" t="str">
        <f>IF(ISNA(VLOOKUP((ROW(C648)-15),'List of tables'!$A$4:$E$2137,5,FALSE))," ",VLOOKUP((ROW(C648)-15),'List of tables'!$A$4:$E$2137,5,FALSE))</f>
        <v>National to region</v>
      </c>
      <c r="D648" s="23" t="str">
        <f>IF(ISNA(VLOOKUP((ROW(D648)-15),'List of tables'!$A$4:$H$2136,6,FALSE))," ",VLOOKUP((ROW(D648)-15),'List of tables'!$A$4:$H$2136,6,FALSE))</f>
        <v>All usual residents aged 3 or over</v>
      </c>
      <c r="E648" s="5">
        <f>IF(ISNA(VLOOKUP((ROW(E648)-15),'List of tables'!$A$4:$H$2136,7,FALSE))," ",VLOOKUP((ROW(E648)-15),'List of tables'!$A$4:$H$2136,7,FALSE))</f>
        <v>43049</v>
      </c>
      <c r="F648" s="6" t="s">
        <v>12</v>
      </c>
    </row>
    <row r="649" spans="1:6" ht="15">
      <c r="A649" s="30" t="str">
        <f>IF(ISNA(VLOOKUP((ROW(A649)-15),'List of tables'!$A$4:$H$2136,2,FALSE))," ",VLOOKUP((ROW(A649)-15),'List of tables'!$A$4:$H$2136,2,FALSE))</f>
        <v>CT0758</v>
      </c>
      <c r="B649" s="23" t="str">
        <f>IF(ISNA(VLOOKUP((ROW(B649)-15),'List of tables'!$A$4:$H$2136,3,FALSE))," ",VLOOKUP((ROW(B649)-15),'List of tables'!$A$4:$H$2136,3,FALSE))</f>
        <v>Workplace table: Industry (2 digits) by passports held (UK, EU, Rest of World, No passports held)</v>
      </c>
      <c r="C649" s="23" t="str">
        <f>IF(ISNA(VLOOKUP((ROW(C649)-15),'List of tables'!$A$4:$E$2137,5,FALSE))," ",VLOOKUP((ROW(C649)-15),'List of tables'!$A$4:$E$2137,5,FALSE))</f>
        <v>Area of workplace: Local authorities in Norfolk (East of England region)</v>
      </c>
      <c r="D649" s="23" t="str">
        <f>IF(ISNA(VLOOKUP((ROW(D649)-15),'List of tables'!$A$4:$H$2136,6,FALSE))," ",VLOOKUP((ROW(D649)-15),'List of tables'!$A$4:$H$2136,6,FALSE))</f>
        <v>All usual residents aged 16 or over in employment the week before the Census</v>
      </c>
      <c r="E649" s="5">
        <f>IF(ISNA(VLOOKUP((ROW(E649)-15),'List of tables'!$A$4:$H$2136,7,FALSE))," ",VLOOKUP((ROW(E649)-15),'List of tables'!$A$4:$H$2136,7,FALSE))</f>
        <v>43067</v>
      </c>
      <c r="F649" s="6" t="s">
        <v>12</v>
      </c>
    </row>
    <row r="650" spans="1:6" ht="15">
      <c r="A650" s="30" t="str">
        <f>IF(ISNA(VLOOKUP((ROW(A650)-15),'List of tables'!$A$4:$H$2136,2,FALSE))," ",VLOOKUP((ROW(A650)-15),'List of tables'!$A$4:$H$2136,2,FALSE))</f>
        <v>CT0759</v>
      </c>
      <c r="B650" s="23" t="str">
        <f>IF(ISNA(VLOOKUP((ROW(B650)-15),'List of tables'!$A$4:$H$2136,3,FALSE))," ",VLOOKUP((ROW(B650)-15),'List of tables'!$A$4:$H$2136,3,FALSE))</f>
        <v>Sex by month and year of birth by highest level of qualification by long-term health or disability</v>
      </c>
      <c r="C650" s="23" t="str">
        <f>IF(ISNA(VLOOKUP((ROW(C650)-15),'List of tables'!$A$4:$E$2137,5,FALSE))," ",VLOOKUP((ROW(C650)-15),'List of tables'!$A$4:$E$2137,5,FALSE))</f>
        <v>National to country</v>
      </c>
      <c r="D650" s="23" t="str">
        <f>IF(ISNA(VLOOKUP((ROW(D650)-15),'List of tables'!$A$4:$H$2136,6,FALSE))," ",VLOOKUP((ROW(D650)-15),'List of tables'!$A$4:$H$2136,6,FALSE))</f>
        <v>All usual residents aged 16 or over born in England and Wales between 1926 and March 1995</v>
      </c>
      <c r="E650" s="5">
        <f>IF(ISNA(VLOOKUP((ROW(E650)-15),'List of tables'!$A$4:$H$2136,7,FALSE))," ",VLOOKUP((ROW(E650)-15),'List of tables'!$A$4:$H$2136,7,FALSE))</f>
        <v>43062</v>
      </c>
      <c r="F650" s="6" t="s">
        <v>12</v>
      </c>
    </row>
    <row r="651" spans="1:6" ht="15">
      <c r="A651" s="30" t="str">
        <f>IF(ISNA(VLOOKUP((ROW(A651)-15),'List of tables'!$A$4:$H$2136,2,FALSE))," ",VLOOKUP((ROW(A651)-15),'List of tables'!$A$4:$H$2136,2,FALSE))</f>
        <v>CT0760</v>
      </c>
      <c r="B651" s="23" t="str">
        <f>IF(ISNA(VLOOKUP((ROW(B651)-15),'List of tables'!$A$4:$H$2136,3,FALSE))," ",VLOOKUP((ROW(B651)-15),'List of tables'!$A$4:$H$2136,3,FALSE))</f>
        <v>Sex by month and year of birth by highest level of qualification by economic activity</v>
      </c>
      <c r="C651" s="23" t="str">
        <f>IF(ISNA(VLOOKUP((ROW(C651)-15),'List of tables'!$A$4:$E$2137,5,FALSE))," ",VLOOKUP((ROW(C651)-15),'List of tables'!$A$4:$E$2137,5,FALSE))</f>
        <v>National to Country</v>
      </c>
      <c r="D651" s="23" t="str">
        <f>IF(ISNA(VLOOKUP((ROW(D651)-15),'List of tables'!$A$4:$H$2136,6,FALSE))," ",VLOOKUP((ROW(D651)-15),'List of tables'!$A$4:$H$2136,6,FALSE))</f>
        <v>All usual residents aged 16 or over born in England and Wales between 1926 and March 1995</v>
      </c>
      <c r="E651" s="5">
        <f>IF(ISNA(VLOOKUP((ROW(E651)-15),'List of tables'!$A$4:$H$2136,7,FALSE))," ",VLOOKUP((ROW(E651)-15),'List of tables'!$A$4:$H$2136,7,FALSE))</f>
        <v>43062</v>
      </c>
      <c r="F651" s="6" t="s">
        <v>12</v>
      </c>
    </row>
    <row r="652" spans="1:6" ht="15">
      <c r="A652" s="30" t="str">
        <f>IF(ISNA(VLOOKUP((ROW(A652)-15),'List of tables'!$A$4:$H$2136,2,FALSE))," ",VLOOKUP((ROW(A652)-15),'List of tables'!$A$4:$H$2136,2,FALSE))</f>
        <v>CT0761</v>
      </c>
      <c r="B652" s="23" t="str">
        <f>IF(ISNA(VLOOKUP((ROW(B652)-15),'List of tables'!$A$4:$H$2136,3,FALSE))," ",VLOOKUP((ROW(B652)-15),'List of tables'!$A$4:$H$2136,3,FALSE))</f>
        <v>Sex by month and year of birth by highest level of qualification by general health</v>
      </c>
      <c r="C652" s="23" t="str">
        <f>IF(ISNA(VLOOKUP((ROW(C652)-15),'List of tables'!$A$4:$E$2137,5,FALSE))," ",VLOOKUP((ROW(C652)-15),'List of tables'!$A$4:$E$2137,5,FALSE))</f>
        <v>National to Country</v>
      </c>
      <c r="D652" s="23" t="str">
        <f>IF(ISNA(VLOOKUP((ROW(D652)-15),'List of tables'!$A$4:$H$2136,6,FALSE))," ",VLOOKUP((ROW(D652)-15),'List of tables'!$A$4:$H$2136,6,FALSE))</f>
        <v>All usual residents aged 16 or over born in England and Wales between 1926 and March 1995</v>
      </c>
      <c r="E652" s="5">
        <f>IF(ISNA(VLOOKUP((ROW(E652)-15),'List of tables'!$A$4:$H$2136,7,FALSE))," ",VLOOKUP((ROW(E652)-15),'List of tables'!$A$4:$H$2136,7,FALSE))</f>
        <v>43062</v>
      </c>
      <c r="F652" s="6" t="s">
        <v>12</v>
      </c>
    </row>
    <row r="653" spans="1:6" ht="15">
      <c r="A653" s="30" t="str">
        <f>IF(ISNA(VLOOKUP((ROW(A653)-15),'List of tables'!$A$4:$H$2136,2,FALSE))," ",VLOOKUP((ROW(A653)-15),'List of tables'!$A$4:$H$2136,2,FALSE))</f>
        <v>CT0762</v>
      </c>
      <c r="B653" s="23" t="str">
        <f>IF(ISNA(VLOOKUP((ROW(B653)-15),'List of tables'!$A$4:$H$2136,3,FALSE))," ",VLOOKUP((ROW(B653)-15),'List of tables'!$A$4:$H$2136,3,FALSE))</f>
        <v>Sex by age by ethnic group by NSSeC</v>
      </c>
      <c r="C653" s="23" t="str">
        <f>IF(ISNA(VLOOKUP((ROW(C653)-15),'List of tables'!$A$4:$E$2137,5,FALSE))," ",VLOOKUP((ROW(C653)-15),'List of tables'!$A$4:$E$2137,5,FALSE))</f>
        <v>Upper tier Local Authorities</v>
      </c>
      <c r="D653" s="23" t="str">
        <f>IF(ISNA(VLOOKUP((ROW(D653)-15),'List of tables'!$A$4:$H$2136,6,FALSE))," ",VLOOKUP((ROW(D653)-15),'List of tables'!$A$4:$H$2136,6,FALSE))</f>
        <v>All usual residents age 16 or over</v>
      </c>
      <c r="E653" s="5">
        <f>IF(ISNA(VLOOKUP((ROW(E653)-15),'List of tables'!$A$4:$H$2136,7,FALSE))," ",VLOOKUP((ROW(E653)-15),'List of tables'!$A$4:$H$2136,7,FALSE))</f>
        <v>43074</v>
      </c>
      <c r="F653" s="6" t="s">
        <v>12</v>
      </c>
    </row>
    <row r="654" spans="1:6" ht="15">
      <c r="A654" s="30" t="str">
        <f>IF(ISNA(VLOOKUP((ROW(A654)-15),'List of tables'!$A$4:$H$2136,2,FALSE))," ",VLOOKUP((ROW(A654)-15),'List of tables'!$A$4:$H$2136,2,FALSE))</f>
        <v>CT0763</v>
      </c>
      <c r="B654" s="23" t="str">
        <f>IF(ISNA(VLOOKUP((ROW(B654)-15),'List of tables'!$A$4:$H$2136,3,FALSE))," ",VLOOKUP((ROW(B654)-15),'List of tables'!$A$4:$H$2136,3,FALSE))</f>
        <v>Country of birth (Wales, Other UK, Elsewhere) by year of arrival in the UK by Welsh language skills (detailed)</v>
      </c>
      <c r="C654" s="23" t="str">
        <f>IF(ISNA(VLOOKUP((ROW(C654)-15),'List of tables'!$A$4:$E$2137,5,FALSE))," ",VLOOKUP((ROW(C654)-15),'List of tables'!$A$4:$E$2137,5,FALSE))</f>
        <v>Wales</v>
      </c>
      <c r="D654" s="23" t="str">
        <f>IF(ISNA(VLOOKUP((ROW(D654)-15),'List of tables'!$A$4:$H$2136,6,FALSE))," ",VLOOKUP((ROW(D654)-15),'List of tables'!$A$4:$H$2136,6,FALSE))</f>
        <v>All usual residents aged 3 or over</v>
      </c>
      <c r="E654" s="5">
        <f>IF(ISNA(VLOOKUP((ROW(E654)-15),'List of tables'!$A$4:$H$2136,7,FALSE))," ",VLOOKUP((ROW(E654)-15),'List of tables'!$A$4:$H$2136,7,FALSE))</f>
        <v>43070</v>
      </c>
      <c r="F654" s="6" t="s">
        <v>12</v>
      </c>
    </row>
    <row r="655" spans="1:6" ht="15">
      <c r="A655" s="30" t="str">
        <f>IF(ISNA(VLOOKUP((ROW(A655)-15),'List of tables'!$A$4:$H$2136,2,FALSE))," ",VLOOKUP((ROW(A655)-15),'List of tables'!$A$4:$H$2136,2,FALSE))</f>
        <v>CT0764</v>
      </c>
      <c r="B655" s="23" t="str">
        <f>IF(ISNA(VLOOKUP((ROW(B655)-15),'List of tables'!$A$4:$H$2136,3,FALSE))," ",VLOOKUP((ROW(B655)-15),'List of tables'!$A$4:$H$2136,3,FALSE))</f>
        <v xml:space="preserve">Number and age of dependent children in household by sex by age by dependent child indicator </v>
      </c>
      <c r="C655" s="23" t="str">
        <f>IF(ISNA(VLOOKUP((ROW(C655)-15),'List of tables'!$A$4:$E$2137,5,FALSE))," ",VLOOKUP((ROW(C655)-15),'List of tables'!$A$4:$E$2137,5,FALSE))</f>
        <v xml:space="preserve">Upper Tier Local Authorities in England </v>
      </c>
      <c r="D655" s="23" t="str">
        <f>IF(ISNA(VLOOKUP((ROW(D655)-15),'List of tables'!$A$4:$H$2136,6,FALSE))," ",VLOOKUP((ROW(D655)-15),'List of tables'!$A$4:$H$2136,6,FALSE))</f>
        <v xml:space="preserve">All usual residents with dependent children in household </v>
      </c>
      <c r="E655" s="5">
        <f>IF(ISNA(VLOOKUP((ROW(E655)-15),'List of tables'!$A$4:$H$2136,7,FALSE))," ",VLOOKUP((ROW(E655)-15),'List of tables'!$A$4:$H$2136,7,FALSE))</f>
        <v>43088</v>
      </c>
      <c r="F655" s="6" t="s">
        <v>12</v>
      </c>
    </row>
    <row r="656" spans="1:6" ht="15">
      <c r="A656" s="30" t="str">
        <f>IF(ISNA(VLOOKUP((ROW(A656)-15),'List of tables'!$A$4:$H$2136,2,FALSE))," ",VLOOKUP((ROW(A656)-15),'List of tables'!$A$4:$H$2136,2,FALSE))</f>
        <v>CT0765</v>
      </c>
      <c r="B656" s="23" t="str">
        <f>IF(ISNA(VLOOKUP((ROW(B656)-15),'List of tables'!$A$4:$H$2136,3,FALSE))," ",VLOOKUP((ROW(B656)-15),'List of tables'!$A$4:$H$2136,3,FALSE))</f>
        <v>Origin Destination Migration: Area of residence one year before the Census by area of residence on Census day (27 March 2011)</v>
      </c>
      <c r="C656" s="23" t="str">
        <f>IF(ISNA(VLOOKUP((ROW(C656)-15),'List of tables'!$A$4:$E$2137,5,FALSE))," ",VLOOKUP((ROW(C656)-15),'List of tables'!$A$4:$E$2137,5,FALSE))</f>
        <v>Origin: Area of residence one year before the Census: MSOAs in England and Wales, Scotland, Northern Ireland, outside the UK; Destination Area of residence on Census Day (27 March 2011): MSOAs in England and Wales</v>
      </c>
      <c r="D656" s="23" t="str">
        <f>IF(ISNA(VLOOKUP((ROW(D656)-15),'List of tables'!$A$4:$H$2136,6,FALSE))," ",VLOOKUP((ROW(D656)-15),'List of tables'!$A$4:$H$2136,6,FALSE))</f>
        <v>All migrants (usual residents) aged one or over living in households</v>
      </c>
      <c r="E656" s="5">
        <f>IF(ISNA(VLOOKUP((ROW(E656)-15),'List of tables'!$A$4:$H$2136,7,FALSE))," ",VLOOKUP((ROW(E656)-15),'List of tables'!$A$4:$H$2136,7,FALSE))</f>
        <v>43137</v>
      </c>
      <c r="F656" s="6" t="s">
        <v>12</v>
      </c>
    </row>
    <row r="657" spans="1:6" ht="15">
      <c r="A657" s="30" t="str">
        <f>IF(ISNA(VLOOKUP((ROW(A657)-15),'List of tables'!$A$4:$H$2136,2,FALSE))," ",VLOOKUP((ROW(A657)-15),'List of tables'!$A$4:$H$2136,2,FALSE))</f>
        <v>CT0766</v>
      </c>
      <c r="B657" s="23" t="str">
        <f>IF(ISNA(VLOOKUP((ROW(B657)-15),'List of tables'!$A$4:$H$2136,3,FALSE))," ",VLOOKUP((ROW(B657)-15),'List of tables'!$A$4:$H$2136,3,FALSE))</f>
        <v>Passport held (Dual Passport UK+Irish, UK+EU15, UK+EU8, UK+EU2, UK+Other) by country of birth (Born in the UK/Outside the UK)</v>
      </c>
      <c r="C657" s="23" t="str">
        <f>IF(ISNA(VLOOKUP((ROW(C657)-15),'List of tables'!$A$4:$E$2137,5,FALSE))," ",VLOOKUP((ROW(C657)-15),'List of tables'!$A$4:$E$2137,5,FALSE))</f>
        <v>England and Wales</v>
      </c>
      <c r="D657" s="23" t="str">
        <f>IF(ISNA(VLOOKUP((ROW(D657)-15),'List of tables'!$A$4:$H$2136,6,FALSE))," ",VLOOKUP((ROW(D657)-15),'List of tables'!$A$4:$H$2136,6,FALSE))</f>
        <v>All usual residents</v>
      </c>
      <c r="E657" s="5">
        <f>IF(ISNA(VLOOKUP((ROW(E657)-15),'List of tables'!$A$4:$H$2136,7,FALSE))," ",VLOOKUP((ROW(E657)-15),'List of tables'!$A$4:$H$2136,7,FALSE))</f>
        <v>43131</v>
      </c>
      <c r="F657" s="6" t="s">
        <v>12</v>
      </c>
    </row>
    <row r="658" spans="1:6" ht="15">
      <c r="A658" s="30" t="str">
        <f>IF(ISNA(VLOOKUP((ROW(A658)-15),'List of tables'!$A$4:$H$2136,2,FALSE))," ",VLOOKUP((ROW(A658)-15),'List of tables'!$A$4:$H$2136,2,FALSE))</f>
        <v>CT0767</v>
      </c>
      <c r="B658" s="23" t="str">
        <f>IF(ISNA(VLOOKUP((ROW(B658)-15),'List of tables'!$A$4:$H$2136,3,FALSE))," ",VLOOKUP((ROW(B658)-15),'List of tables'!$A$4:$H$2136,3,FALSE))</f>
        <v>Sex by bespoke economic activity by highest level of qualification by occupation (1 digit)</v>
      </c>
      <c r="C658" s="23" t="str">
        <f>IF(ISNA(VLOOKUP((ROW(C658)-15),'List of tables'!$A$4:$E$2137,5,FALSE))," ",VLOOKUP((ROW(C658)-15),'List of tables'!$A$4:$E$2137,5,FALSE))</f>
        <v>Selected London Boroughs</v>
      </c>
      <c r="D658" s="23" t="str">
        <f>IF(ISNA(VLOOKUP((ROW(D658)-15),'List of tables'!$A$4:$H$2136,6,FALSE))," ",VLOOKUP((ROW(D658)-15),'List of tables'!$A$4:$H$2136,6,FALSE))</f>
        <v>All usual residents aged 25 to 39 born in New Zealand</v>
      </c>
      <c r="E658" s="5">
        <f>IF(ISNA(VLOOKUP((ROW(E658)-15),'List of tables'!$A$4:$H$2136,7,FALSE))," ",VLOOKUP((ROW(E658)-15),'List of tables'!$A$4:$H$2136,7,FALSE))</f>
        <v>43115</v>
      </c>
      <c r="F658" s="6" t="s">
        <v>12</v>
      </c>
    </row>
    <row r="659" spans="1:6" ht="15">
      <c r="A659" s="30" t="str">
        <f>IF(ISNA(VLOOKUP((ROW(A659)-15),'List of tables'!$A$4:$H$2136,2,FALSE))," ",VLOOKUP((ROW(A659)-15),'List of tables'!$A$4:$H$2136,2,FALSE))</f>
        <v>CT0769</v>
      </c>
      <c r="B659" s="23" t="str">
        <f>IF(ISNA(VLOOKUP((ROW(B659)-15),'List of tables'!$A$4:$H$2136,3,FALSE))," ",VLOOKUP((ROW(B659)-15),'List of tables'!$A$4:$H$2136,3,FALSE))</f>
        <v>Ethnic group (write-in response): Gypsy, Traveller, Roma, Gypsy/Romany</v>
      </c>
      <c r="C659" s="23" t="str">
        <f>IF(ISNA(VLOOKUP((ROW(C659)-15),'List of tables'!$A$4:$E$2137,5,FALSE))," ",VLOOKUP((ROW(C659)-15),'List of tables'!$A$4:$E$2137,5,FALSE))</f>
        <v>National to County</v>
      </c>
      <c r="D659" s="23" t="str">
        <f>IF(ISNA(VLOOKUP((ROW(D659)-15),'List of tables'!$A$4:$H$2136,6,FALSE))," ",VLOOKUP((ROW(D659)-15),'List of tables'!$A$4:$H$2136,6,FALSE))</f>
        <v>All usuual residents</v>
      </c>
      <c r="E659" s="5">
        <f>IF(ISNA(VLOOKUP((ROW(E659)-15),'List of tables'!$A$4:$H$2136,7,FALSE))," ",VLOOKUP((ROW(E659)-15),'List of tables'!$A$4:$H$2136,7,FALSE))</f>
        <v>43133</v>
      </c>
      <c r="F659" s="6" t="s">
        <v>12</v>
      </c>
    </row>
    <row r="660" spans="1:6" ht="15">
      <c r="A660" s="30" t="str">
        <f>IF(ISNA(VLOOKUP((ROW(A660)-15),'List of tables'!$A$4:$H$2136,2,FALSE))," ",VLOOKUP((ROW(A660)-15),'List of tables'!$A$4:$H$2136,2,FALSE))</f>
        <v>CT0770</v>
      </c>
      <c r="B660" s="23" t="str">
        <f>IF(ISNA(VLOOKUP((ROW(B660)-15),'List of tables'!$A$4:$H$2136,3,FALSE))," ",VLOOKUP((ROW(B660)-15),'List of tables'!$A$4:$H$2136,3,FALSE))</f>
        <v>Number of rooms by number of bedrooms</v>
      </c>
      <c r="C660" s="23" t="str">
        <f>IF(ISNA(VLOOKUP((ROW(C660)-15),'List of tables'!$A$4:$E$2137,5,FALSE))," ",VLOOKUP((ROW(C660)-15),'List of tables'!$A$4:$E$2137,5,FALSE))</f>
        <v>Merged local authorities in England and Wales</v>
      </c>
      <c r="D660" s="23" t="str">
        <f>IF(ISNA(VLOOKUP((ROW(D660)-15),'List of tables'!$A$4:$H$2136,6,FALSE))," ",VLOOKUP((ROW(D660)-15),'List of tables'!$A$4:$H$2136,6,FALSE))</f>
        <v>All households</v>
      </c>
      <c r="E660" s="5">
        <f>IF(ISNA(VLOOKUP((ROW(E660)-15),'List of tables'!$A$4:$H$2136,7,FALSE))," ",VLOOKUP((ROW(E660)-15),'List of tables'!$A$4:$H$2136,7,FALSE))</f>
        <v>43140</v>
      </c>
      <c r="F660" s="6" t="s">
        <v>12</v>
      </c>
    </row>
    <row r="661" spans="1:6" ht="15">
      <c r="A661" s="30" t="str">
        <f>IF(ISNA(VLOOKUP((ROW(A661)-15),'List of tables'!$A$4:$H$2136,2,FALSE))," ",VLOOKUP((ROW(A661)-15),'List of tables'!$A$4:$H$2136,2,FALSE))</f>
        <v>CT0771</v>
      </c>
      <c r="B661" s="23" t="str">
        <f>IF(ISNA(VLOOKUP((ROW(B661)-15),'List of tables'!$A$4:$H$2136,3,FALSE))," ",VLOOKUP((ROW(B661)-15),'List of tables'!$A$4:$H$2136,3,FALSE))</f>
        <v>Age (SYOA) by tenure by household size</v>
      </c>
      <c r="C661" s="23" t="str">
        <f>IF(ISNA(VLOOKUP((ROW(C661)-15),'List of tables'!$A$4:$E$2137,5,FALSE))," ",VLOOKUP((ROW(C661)-15),'List of tables'!$A$4:$E$2137,5,FALSE))</f>
        <v>England and Wales</v>
      </c>
      <c r="D661" s="23" t="str">
        <f>IF(ISNA(VLOOKUP((ROW(D661)-15),'List of tables'!$A$4:$H$2136,6,FALSE))," ",VLOOKUP((ROW(D661)-15),'List of tables'!$A$4:$H$2136,6,FALSE))</f>
        <v>All usual residents in households</v>
      </c>
      <c r="E661" s="5">
        <f>IF(ISNA(VLOOKUP((ROW(E661)-15),'List of tables'!$A$4:$H$2136,7,FALSE))," ",VLOOKUP((ROW(E661)-15),'List of tables'!$A$4:$H$2136,7,FALSE))</f>
        <v>43140</v>
      </c>
      <c r="F661" s="6" t="s">
        <v>12</v>
      </c>
    </row>
    <row r="662" spans="1:6" ht="15">
      <c r="A662" s="30" t="str">
        <f>IF(ISNA(VLOOKUP((ROW(A662)-15),'List of tables'!$A$4:$H$2136,2,FALSE))," ",VLOOKUP((ROW(A662)-15),'List of tables'!$A$4:$H$2136,2,FALSE))</f>
        <v>CT0772</v>
      </c>
      <c r="B662" s="23" t="str">
        <f>IF(ISNA(VLOOKUP((ROW(B662)-15),'List of tables'!$A$4:$H$2136,3,FALSE))," ",VLOOKUP((ROW(B662)-15),'List of tables'!$A$4:$H$2136,3,FALSE))</f>
        <v>Tenure</v>
      </c>
      <c r="C662" s="23" t="str">
        <f>IF(ISNA(VLOOKUP((ROW(C662)-15),'List of tables'!$A$4:$E$2137,5,FALSE))," ",VLOOKUP((ROW(C662)-15),'List of tables'!$A$4:$E$2137,5,FALSE))</f>
        <v>National to 2011 Census merged local authorities</v>
      </c>
      <c r="D662" s="23" t="str">
        <f>IF(ISNA(VLOOKUP((ROW(D662)-15),'List of tables'!$A$4:$H$2136,6,FALSE))," ",VLOOKUP((ROW(D662)-15),'List of tables'!$A$4:$H$2136,6,FALSE))</f>
        <v>All full-time students (usual residents) aged 18 or over living in households</v>
      </c>
      <c r="E662" s="5">
        <f>IF(ISNA(VLOOKUP((ROW(E662)-15),'List of tables'!$A$4:$H$2136,7,FALSE))," ",VLOOKUP((ROW(E662)-15),'List of tables'!$A$4:$H$2136,7,FALSE))</f>
        <v>43150</v>
      </c>
      <c r="F662" s="6" t="s">
        <v>12</v>
      </c>
    </row>
    <row r="663" spans="1:6" ht="15">
      <c r="A663" s="30" t="str">
        <f>IF(ISNA(VLOOKUP((ROW(A663)-15),'List of tables'!$A$4:$H$2136,2,FALSE))," ",VLOOKUP((ROW(A663)-15),'List of tables'!$A$4:$H$2136,2,FALSE))</f>
        <v>CT0773</v>
      </c>
      <c r="B663" s="23" t="str">
        <f>IF(ISNA(VLOOKUP((ROW(B663)-15),'List of tables'!$A$4:$H$2136,3,FALSE))," ",VLOOKUP((ROW(B663)-15),'List of tables'!$A$4:$H$2136,3,FALSE))</f>
        <v>Number of students in student only household</v>
      </c>
      <c r="C663" s="23" t="str">
        <f>IF(ISNA(VLOOKUP((ROW(C663)-15),'List of tables'!$A$4:$E$2137,5,FALSE))," ",VLOOKUP((ROW(C663)-15),'List of tables'!$A$4:$E$2137,5,FALSE))</f>
        <v>National to local authority level</v>
      </c>
      <c r="D663" s="23" t="str">
        <f>IF(ISNA(VLOOKUP((ROW(D663)-15),'List of tables'!$A$4:$H$2136,6,FALSE))," ",VLOOKUP((ROW(D663)-15),'List of tables'!$A$4:$H$2136,6,FALSE))</f>
        <v>All student only households where all students are aged 18 or over</v>
      </c>
      <c r="E663" s="5">
        <f>IF(ISNA(VLOOKUP((ROW(E663)-15),'List of tables'!$A$4:$H$2136,7,FALSE))," ",VLOOKUP((ROW(E663)-15),'List of tables'!$A$4:$H$2136,7,FALSE))</f>
        <v>43174</v>
      </c>
      <c r="F663" s="6" t="s">
        <v>12</v>
      </c>
    </row>
    <row r="664" spans="1:6" ht="15">
      <c r="A664" s="30" t="str">
        <f>IF(ISNA(VLOOKUP((ROW(A664)-15),'List of tables'!$A$4:$H$2136,2,FALSE))," ",VLOOKUP((ROW(A664)-15),'List of tables'!$A$4:$H$2136,2,FALSE))</f>
        <v>CT0774</v>
      </c>
      <c r="B664" s="23" t="str">
        <f>IF(ISNA(VLOOKUP((ROW(B664)-15),'List of tables'!$A$4:$H$2136,3,FALSE))," ",VLOOKUP((ROW(B664)-15),'List of tables'!$A$4:$H$2136,3,FALSE))</f>
        <v>Age of Household Reference Person (HRP) by number of adults in household</v>
      </c>
      <c r="C664" s="23" t="str">
        <f>IF(ISNA(VLOOKUP((ROW(C664)-15),'List of tables'!$A$4:$E$2137,5,FALSE))," ",VLOOKUP((ROW(C664)-15),'List of tables'!$A$4:$E$2137,5,FALSE))</f>
        <v>National to local authority level</v>
      </c>
      <c r="D664" s="23" t="str">
        <f>IF(ISNA(VLOOKUP((ROW(D664)-15),'List of tables'!$A$4:$H$2136,6,FALSE))," ",VLOOKUP((ROW(D664)-15),'List of tables'!$A$4:$H$2136,6,FALSE))</f>
        <v>All Household Reference Person (HRPs) aged 16 or over</v>
      </c>
      <c r="E664" s="5">
        <f>IF(ISNA(VLOOKUP((ROW(E664)-15),'List of tables'!$A$4:$H$2136,7,FALSE))," ",VLOOKUP((ROW(E664)-15),'List of tables'!$A$4:$H$2136,7,FALSE))</f>
        <v>43174</v>
      </c>
      <c r="F664" s="6" t="s">
        <v>12</v>
      </c>
    </row>
    <row r="665" spans="1:6" ht="15">
      <c r="A665" s="30" t="str">
        <f>IF(ISNA(VLOOKUP((ROW(A665)-15),'List of tables'!$A$4:$H$2136,2,FALSE))," ",VLOOKUP((ROW(A665)-15),'List of tables'!$A$4:$H$2136,2,FALSE))</f>
        <v>CT0775</v>
      </c>
      <c r="B665" s="23" t="str">
        <f>IF(ISNA(VLOOKUP((ROW(B665)-15),'List of tables'!$A$4:$H$2136,3,FALSE))," ",VLOOKUP((ROW(B665)-15),'List of tables'!$A$4:$H$2136,3,FALSE))</f>
        <v>Age (SYOA) by accommodation type by tenure by number of bedrooms</v>
      </c>
      <c r="C665" s="23" t="str">
        <f>IF(ISNA(VLOOKUP((ROW(C665)-15),'List of tables'!$A$4:$E$2137,5,FALSE))," ",VLOOKUP((ROW(C665)-15),'List of tables'!$A$4:$E$2137,5,FALSE))</f>
        <v>Bath and North East Somerset UA, Midsomer Norton North ward, Midsomer Norton Redfield ward (South West Region)</v>
      </c>
      <c r="D665" s="23" t="str">
        <f>IF(ISNA(VLOOKUP((ROW(D665)-15),'List of tables'!$A$4:$H$2136,6,FALSE))," ",VLOOKUP((ROW(D665)-15),'List of tables'!$A$4:$H$2136,6,FALSE))</f>
        <v>All usual residents aged 0 to 19 living in households</v>
      </c>
      <c r="E665" s="5">
        <f>IF(ISNA(VLOOKUP((ROW(E665)-15),'List of tables'!$A$4:$H$2136,7,FALSE))," ",VLOOKUP((ROW(E665)-15),'List of tables'!$A$4:$H$2136,7,FALSE))</f>
        <v>43153</v>
      </c>
      <c r="F665" s="6" t="s">
        <v>12</v>
      </c>
    </row>
    <row r="666" spans="1:6" ht="15">
      <c r="A666" s="30" t="str">
        <f>IF(ISNA(VLOOKUP((ROW(A666)-15),'List of tables'!$A$4:$H$2136,2,FALSE))," ",VLOOKUP((ROW(A666)-15),'List of tables'!$A$4:$H$2136,2,FALSE))</f>
        <v>CT0776</v>
      </c>
      <c r="B666" s="23" t="str">
        <f>IF(ISNA(VLOOKUP((ROW(B666)-15),'List of tables'!$A$4:$H$2136,3,FALSE))," ",VLOOKUP((ROW(B666)-15),'List of tables'!$A$4:$H$2136,3,FALSE))</f>
        <v>Age (SYOA) by accommodation type by tenure by number of bedrooms</v>
      </c>
      <c r="C666" s="23" t="str">
        <f>IF(ISNA(VLOOKUP((ROW(C666)-15),'List of tables'!$A$4:$E$2137,5,FALSE))," ",VLOOKUP((ROW(C666)-15),'List of tables'!$A$4:$E$2137,5,FALSE))</f>
        <v>Bath Parliamentary Constituency, North East Somerset Parliamentary Constituency</v>
      </c>
      <c r="D666" s="23" t="str">
        <f>IF(ISNA(VLOOKUP((ROW(D666)-15),'List of tables'!$A$4:$H$2136,6,FALSE))," ",VLOOKUP((ROW(D666)-15),'List of tables'!$A$4:$H$2136,6,FALSE))</f>
        <v>All usual residents aged 0 to 19 living in households</v>
      </c>
      <c r="E666" s="5">
        <f>IF(ISNA(VLOOKUP((ROW(E666)-15),'List of tables'!$A$4:$H$2136,7,FALSE))," ",VLOOKUP((ROW(E666)-15),'List of tables'!$A$4:$H$2136,7,FALSE))</f>
        <v>43153</v>
      </c>
      <c r="F666" s="6" t="s">
        <v>12</v>
      </c>
    </row>
    <row r="667" spans="1:6" ht="15">
      <c r="A667" s="30" t="str">
        <f>IF(ISNA(VLOOKUP((ROW(A667)-15),'List of tables'!$A$4:$H$2136,2,FALSE))," ",VLOOKUP((ROW(A667)-15),'List of tables'!$A$4:$H$2136,2,FALSE))</f>
        <v>CT0779</v>
      </c>
      <c r="B667" s="23" t="str">
        <f>IF(ISNA(VLOOKUP((ROW(B667)-15),'List of tables'!$A$4:$H$2136,3,FALSE))," ",VLOOKUP((ROW(B667)-15),'List of tables'!$A$4:$H$2136,3,FALSE))</f>
        <v>Passport held (individual EU plus Croatia plus EFTA passport)</v>
      </c>
      <c r="C667" s="23" t="str">
        <f>IF(ISNA(VLOOKUP((ROW(C667)-15),'List of tables'!$A$4:$E$2137,5,FALSE))," ",VLOOKUP((ROW(C667)-15),'List of tables'!$A$4:$E$2137,5,FALSE))</f>
        <v>England and Wales, London Region,  London Boroughs, Wards in London, rest of England and Wales</v>
      </c>
      <c r="D667" s="23" t="str">
        <f>IF(ISNA(VLOOKUP((ROW(D667)-15),'List of tables'!$A$4:$H$2136,6,FALSE))," ",VLOOKUP((ROW(D667)-15),'List of tables'!$A$4:$H$2136,6,FALSE))</f>
        <v>All usual residents</v>
      </c>
      <c r="E667" s="5">
        <f>IF(ISNA(VLOOKUP((ROW(E667)-15),'List of tables'!$A$4:$H$2136,7,FALSE))," ",VLOOKUP((ROW(E667)-15),'List of tables'!$A$4:$H$2136,7,FALSE))</f>
        <v>43182</v>
      </c>
      <c r="F667" s="6" t="s">
        <v>12</v>
      </c>
    </row>
    <row r="668" spans="1:6" ht="15">
      <c r="A668" s="30" t="str">
        <f>IF(ISNA(VLOOKUP((ROW(A668)-15),'List of tables'!$A$4:$H$2136,2,FALSE))," ",VLOOKUP((ROW(A668)-15),'List of tables'!$A$4:$H$2136,2,FALSE))</f>
        <v>CT0780</v>
      </c>
      <c r="B668" s="23" t="str">
        <f>IF(ISNA(VLOOKUP((ROW(B668)-15),'List of tables'!$A$4:$H$2136,3,FALSE))," ",VLOOKUP((ROW(B668)-15),'List of tables'!$A$4:$H$2136,3,FALSE))</f>
        <v xml:space="preserve">Main language (Somali ethnic write-ins) </v>
      </c>
      <c r="C668" s="23" t="str">
        <f>IF(ISNA(VLOOKUP((ROW(C668)-15),'List of tables'!$A$4:$E$2137,5,FALSE))," ",VLOOKUP((ROW(C668)-15),'List of tables'!$A$4:$E$2137,5,FALSE))</f>
        <v>England and Wales</v>
      </c>
      <c r="D668" s="23" t="str">
        <f>IF(ISNA(VLOOKUP((ROW(D668)-15),'List of tables'!$A$4:$H$2136,6,FALSE))," ",VLOOKUP((ROW(D668)-15),'List of tables'!$A$4:$H$2136,6,FALSE))</f>
        <v>All usual residents aged 3 or over with Somali ethnic group (Ethnic write-in response) - (Threshold 10+ usual residents)</v>
      </c>
      <c r="E668" s="5">
        <f>IF(ISNA(VLOOKUP((ROW(E668)-15),'List of tables'!$A$4:$H$2136,7,FALSE))," ",VLOOKUP((ROW(E668)-15),'List of tables'!$A$4:$H$2136,7,FALSE))</f>
        <v>43173</v>
      </c>
      <c r="F668" s="6" t="s">
        <v>12</v>
      </c>
    </row>
    <row r="669" spans="1:6" ht="15">
      <c r="A669" s="30" t="str">
        <f>IF(ISNA(VLOOKUP((ROW(A669)-15),'List of tables'!$A$4:$H$2136,2,FALSE))," ",VLOOKUP((ROW(A669)-15),'List of tables'!$A$4:$H$2136,2,FALSE))</f>
        <v>CT0781</v>
      </c>
      <c r="B669" s="23" t="str">
        <f>IF(ISNA(VLOOKUP((ROW(B669)-15),'List of tables'!$A$4:$H$2136,3,FALSE))," ",VLOOKUP((ROW(B669)-15),'List of tables'!$A$4:$H$2136,3,FALSE))</f>
        <v>National identity (Somali ethnic write-ins)</v>
      </c>
      <c r="C669" s="23" t="str">
        <f>IF(ISNA(VLOOKUP((ROW(C669)-15),'List of tables'!$A$4:$E$2137,5,FALSE))," ",VLOOKUP((ROW(C669)-15),'List of tables'!$A$4:$E$2137,5,FALSE))</f>
        <v>England and Wales</v>
      </c>
      <c r="D669" s="23" t="str">
        <f>IF(ISNA(VLOOKUP((ROW(D669)-15),'List of tables'!$A$4:$H$2136,6,FALSE))," ",VLOOKUP((ROW(D669)-15),'List of tables'!$A$4:$H$2136,6,FALSE))</f>
        <v>All usual residents with Somali ethnic group (Ethnic write-in response) - (Threshold 10+ usual residents)</v>
      </c>
      <c r="E669" s="5">
        <f>IF(ISNA(VLOOKUP((ROW(E669)-15),'List of tables'!$A$4:$H$2136,7,FALSE))," ",VLOOKUP((ROW(E669)-15),'List of tables'!$A$4:$H$2136,7,FALSE))</f>
        <v>43173</v>
      </c>
      <c r="F669" s="6" t="s">
        <v>12</v>
      </c>
    </row>
    <row r="670" spans="1:6" ht="15">
      <c r="A670" s="30" t="str">
        <f>IF(ISNA(VLOOKUP((ROW(A670)-15),'List of tables'!$A$4:$H$2136,2,FALSE))," ",VLOOKUP((ROW(A670)-15),'List of tables'!$A$4:$H$2136,2,FALSE))</f>
        <v>CT0785</v>
      </c>
      <c r="B670" s="23" t="str">
        <f>IF(ISNA(VLOOKUP((ROW(B670)-15),'List of tables'!$A$4:$H$2136,3,FALSE))," ",VLOOKUP((ROW(B670)-15),'List of tables'!$A$4:$H$2136,3,FALSE))</f>
        <v>Sex by age (SYOA) by marital and civil partnership status</v>
      </c>
      <c r="C670" s="23" t="str">
        <f>IF(ISNA(VLOOKUP((ROW(C670)-15),'List of tables'!$A$4:$E$2137,5,FALSE))," ",VLOOKUP((ROW(C670)-15),'List of tables'!$A$4:$E$2137,5,FALSE))</f>
        <v>England</v>
      </c>
      <c r="D670" s="23" t="str">
        <f>IF(ISNA(VLOOKUP((ROW(D670)-15),'List of tables'!$A$4:$H$2136,6,FALSE))," ",VLOOKUP((ROW(D670)-15),'List of tables'!$A$4:$H$2136,6,FALSE))</f>
        <v>All usual residents aged 16 or over in households </v>
      </c>
      <c r="E670" s="5">
        <f>IF(ISNA(VLOOKUP((ROW(E670)-15),'List of tables'!$A$4:$H$2136,7,FALSE))," ",VLOOKUP((ROW(E670)-15),'List of tables'!$A$4:$H$2136,7,FALSE))</f>
        <v>43188</v>
      </c>
      <c r="F670" s="6" t="s">
        <v>12</v>
      </c>
    </row>
    <row r="671" spans="1:6" ht="15">
      <c r="A671" s="30" t="str">
        <f>IF(ISNA(VLOOKUP((ROW(A671)-15),'List of tables'!$A$4:$H$2136,2,FALSE))," ",VLOOKUP((ROW(A671)-15),'List of tables'!$A$4:$H$2136,2,FALSE))</f>
        <v>CT0786</v>
      </c>
      <c r="B671" s="23" t="str">
        <f>IF(ISNA(VLOOKUP((ROW(B671)-15),'List of tables'!$A$4:$H$2136,3,FALSE))," ",VLOOKUP((ROW(B671)-15),'List of tables'!$A$4:$H$2136,3,FALSE))</f>
        <v>Sex by age by living arrangements by marital and civil partnership status</v>
      </c>
      <c r="C671" s="23" t="str">
        <f>IF(ISNA(VLOOKUP((ROW(C671)-15),'List of tables'!$A$4:$E$2137,5,FALSE))," ",VLOOKUP((ROW(C671)-15),'List of tables'!$A$4:$E$2137,5,FALSE))</f>
        <v>England</v>
      </c>
      <c r="D671" s="23" t="str">
        <f>IF(ISNA(VLOOKUP((ROW(D671)-15),'List of tables'!$A$4:$H$2136,6,FALSE))," ",VLOOKUP((ROW(D671)-15),'List of tables'!$A$4:$H$2136,6,FALSE))</f>
        <v>All usual residents aged 16 or over in households </v>
      </c>
      <c r="E671" s="5">
        <f>IF(ISNA(VLOOKUP((ROW(E671)-15),'List of tables'!$A$4:$H$2136,7,FALSE))," ",VLOOKUP((ROW(E671)-15),'List of tables'!$A$4:$H$2136,7,FALSE))</f>
        <v>43188</v>
      </c>
      <c r="F671" s="6" t="s">
        <v>12</v>
      </c>
    </row>
    <row r="672" spans="1:6" ht="15">
      <c r="A672" s="30" t="str">
        <f>IF(ISNA(VLOOKUP((ROW(A672)-15),'List of tables'!$A$4:$H$2136,2,FALSE))," ",VLOOKUP((ROW(A672)-15),'List of tables'!$A$4:$H$2136,2,FALSE))</f>
        <v>CT0787</v>
      </c>
      <c r="B672" s="23" t="str">
        <f>IF(ISNA(VLOOKUP((ROW(B672)-15),'List of tables'!$A$4:$H$2136,3,FALSE))," ",VLOOKUP((ROW(B672)-15),'List of tables'!$A$4:$H$2136,3,FALSE))</f>
        <v xml:space="preserve"> Ethnic group by year of arrival in the UK </v>
      </c>
      <c r="C672" s="23" t="str">
        <f>IF(ISNA(VLOOKUP((ROW(C672)-15),'List of tables'!$A$4:$E$2137,5,FALSE))," ",VLOOKUP((ROW(C672)-15),'List of tables'!$A$4:$E$2137,5,FALSE))</f>
        <v>National to local authority</v>
      </c>
      <c r="D672" s="23" t="str">
        <f>IF(ISNA(VLOOKUP((ROW(D672)-15),'List of tables'!$A$4:$H$2136,6,FALSE))," ",VLOOKUP((ROW(D672)-15),'List of tables'!$A$4:$H$2136,6,FALSE))</f>
        <v>All usual residents</v>
      </c>
      <c r="E672" s="5">
        <f>IF(ISNA(VLOOKUP((ROW(E672)-15),'List of tables'!$A$4:$H$2136,7,FALSE))," ",VLOOKUP((ROW(E672)-15),'List of tables'!$A$4:$H$2136,7,FALSE))</f>
        <v>43207</v>
      </c>
      <c r="F672" s="6" t="s">
        <v>12</v>
      </c>
    </row>
    <row r="673" spans="1:6" ht="15">
      <c r="A673" s="30" t="str">
        <f>IF(ISNA(VLOOKUP((ROW(A673)-15),'List of tables'!$A$4:$H$2136,2,FALSE))," ",VLOOKUP((ROW(A673)-15),'List of tables'!$A$4:$H$2136,2,FALSE))</f>
        <v>CT0788</v>
      </c>
      <c r="B673" s="23" t="str">
        <f>IF(ISNA(VLOOKUP((ROW(B673)-15),'List of tables'!$A$4:$H$2136,3,FALSE))," ",VLOOKUP((ROW(B673)-15),'List of tables'!$A$4:$H$2136,3,FALSE))</f>
        <v xml:space="preserve"> Sex by age by highest level of qualification by religion by year of arrival in the UK, </v>
      </c>
      <c r="C673" s="23" t="str">
        <f>IF(ISNA(VLOOKUP((ROW(C673)-15),'List of tables'!$A$4:$E$2137,5,FALSE))," ",VLOOKUP((ROW(C673)-15),'List of tables'!$A$4:$E$2137,5,FALSE))</f>
        <v>England and Wales</v>
      </c>
      <c r="D673" s="23" t="str">
        <f>IF(ISNA(VLOOKUP((ROW(D673)-15),'List of tables'!$A$4:$H$2136,6,FALSE))," ",VLOOKUP((ROW(D673)-15),'List of tables'!$A$4:$H$2136,6,FALSE))</f>
        <v>All usual residents aged 16-74</v>
      </c>
      <c r="E673" s="5">
        <f>IF(ISNA(VLOOKUP((ROW(E673)-15),'List of tables'!$A$4:$H$2136,7,FALSE))," ",VLOOKUP((ROW(E673)-15),'List of tables'!$A$4:$H$2136,7,FALSE))</f>
        <v>43207</v>
      </c>
      <c r="F673" s="6" t="s">
        <v>12</v>
      </c>
    </row>
    <row r="674" spans="1:6" ht="15">
      <c r="A674" s="30" t="str">
        <f>IF(ISNA(VLOOKUP((ROW(A674)-15),'List of tables'!$A$4:$H$2136,2,FALSE))," ",VLOOKUP((ROW(A674)-15),'List of tables'!$A$4:$H$2136,2,FALSE))</f>
        <v>CT0789</v>
      </c>
      <c r="B674" s="23" t="str">
        <f>IF(ISNA(VLOOKUP((ROW(B674)-15),'List of tables'!$A$4:$H$2136,3,FALSE))," ",VLOOKUP((ROW(B674)-15),'List of tables'!$A$4:$H$2136,3,FALSE))</f>
        <v xml:space="preserve">CT0789_2011 Census: Age by residence type by marital and civil partnership status by sex: </v>
      </c>
      <c r="C674" s="23" t="str">
        <f>IF(ISNA(VLOOKUP((ROW(C674)-15),'List of tables'!$A$4:$E$2137,5,FALSE))," ",VLOOKUP((ROW(C674)-15),'List of tables'!$A$4:$E$2137,5,FALSE))</f>
        <v>England and Wales</v>
      </c>
      <c r="D674" s="23" t="str">
        <f>IF(ISNA(VLOOKUP((ROW(D674)-15),'List of tables'!$A$4:$H$2136,6,FALSE))," ",VLOOKUP((ROW(D674)-15),'List of tables'!$A$4:$H$2136,6,FALSE))</f>
        <v>All usual residents</v>
      </c>
      <c r="E674" s="5">
        <f>IF(ISNA(VLOOKUP((ROW(E674)-15),'List of tables'!$A$4:$H$2136,7,FALSE))," ",VLOOKUP((ROW(E674)-15),'List of tables'!$A$4:$H$2136,7,FALSE))</f>
        <v>43203</v>
      </c>
      <c r="F674" s="6" t="s">
        <v>12</v>
      </c>
    </row>
    <row r="675" spans="1:6" ht="15">
      <c r="A675" s="30" t="str">
        <f>IF(ISNA(VLOOKUP((ROW(A675)-15),'List of tables'!$A$4:$H$2136,2,FALSE))," ",VLOOKUP((ROW(A675)-15),'List of tables'!$A$4:$H$2136,2,FALSE))</f>
        <v>CT0790</v>
      </c>
      <c r="B675" s="23" t="str">
        <f>IF(ISNA(VLOOKUP((ROW(B675)-15),'List of tables'!$A$4:$H$2136,3,FALSE))," ",VLOOKUP((ROW(B675)-15),'List of tables'!$A$4:$H$2136,3,FALSE))</f>
        <v>Accommodation type by household composition</v>
      </c>
      <c r="C675" s="23" t="str">
        <f>IF(ISNA(VLOOKUP((ROW(C675)-15),'List of tables'!$A$4:$E$2137,5,FALSE))," ",VLOOKUP((ROW(C675)-15),'List of tables'!$A$4:$E$2137,5,FALSE))</f>
        <v>Merged local authorities in England and Wales</v>
      </c>
      <c r="D675" s="23" t="str">
        <f>IF(ISNA(VLOOKUP((ROW(D675)-15),'List of tables'!$A$4:$H$2136,6,FALSE))," ",VLOOKUP((ROW(D675)-15),'List of tables'!$A$4:$H$2136,6,FALSE))</f>
        <v>All households</v>
      </c>
      <c r="E675" s="5">
        <f>IF(ISNA(VLOOKUP((ROW(E675)-15),'List of tables'!$A$4:$H$2136,7,FALSE))," ",VLOOKUP((ROW(E675)-15),'List of tables'!$A$4:$H$2136,7,FALSE))</f>
        <v>43196</v>
      </c>
      <c r="F675" s="6" t="s">
        <v>12</v>
      </c>
    </row>
    <row r="676" spans="1:6" ht="15">
      <c r="A676" s="30" t="str">
        <f>IF(ISNA(VLOOKUP((ROW(A676)-15),'List of tables'!$A$4:$H$2136,2,FALSE))," ",VLOOKUP((ROW(A676)-15),'List of tables'!$A$4:$H$2136,2,FALSE))</f>
        <v>CT0791</v>
      </c>
      <c r="B676" s="23" t="str">
        <f>IF(ISNA(VLOOKUP((ROW(B676)-15),'List of tables'!$A$4:$H$2136,3,FALSE))," ",VLOOKUP((ROW(B676)-15),'List of tables'!$A$4:$H$2136,3,FALSE))</f>
        <v>Country of birth by highest level of qualification by age by sex</v>
      </c>
      <c r="C676" s="23" t="str">
        <f>IF(ISNA(VLOOKUP((ROW(C676)-15),'List of tables'!$A$4:$E$2137,5,FALSE))," ",VLOOKUP((ROW(C676)-15),'List of tables'!$A$4:$E$2137,5,FALSE))</f>
        <v>England &amp; Wales</v>
      </c>
      <c r="D676" s="23" t="str">
        <f>IF(ISNA(VLOOKUP((ROW(D676)-15),'List of tables'!$A$4:$H$2136,6,FALSE))," ",VLOOKUP((ROW(D676)-15),'List of tables'!$A$4:$H$2136,6,FALSE))</f>
        <v xml:space="preserve">All male and female usual residents aged 20 or over </v>
      </c>
      <c r="E676" s="5">
        <f>IF(ISNA(VLOOKUP((ROW(E676)-15),'List of tables'!$A$4:$H$2136,7,FALSE))," ",VLOOKUP((ROW(E676)-15),'List of tables'!$A$4:$H$2136,7,FALSE))</f>
        <v>43210</v>
      </c>
      <c r="F676" s="6" t="s">
        <v>12</v>
      </c>
    </row>
    <row r="677" spans="1:6" ht="15">
      <c r="A677" s="30" t="str">
        <f>IF(ISNA(VLOOKUP((ROW(A677)-15),'List of tables'!$A$4:$H$2136,2,FALSE))," ",VLOOKUP((ROW(A677)-15),'List of tables'!$A$4:$H$2136,2,FALSE))</f>
        <v>CT0792</v>
      </c>
      <c r="B677" s="23" t="str">
        <f>IF(ISNA(VLOOKUP((ROW(B677)-15),'List of tables'!$A$4:$H$2136,3,FALSE))," ",VLOOKUP((ROW(B677)-15),'List of tables'!$A$4:$H$2136,3,FALSE))</f>
        <v>Cuntry of birth (based on QS213EW- detailed list)</v>
      </c>
      <c r="C677" s="23" t="str">
        <f>IF(ISNA(VLOOKUP((ROW(C677)-15),'List of tables'!$A$4:$E$2137,5,FALSE))," ",VLOOKUP((ROW(C677)-15),'List of tables'!$A$4:$E$2137,5,FALSE))</f>
        <v>Local authoritiess in East of England region, London, South East</v>
      </c>
      <c r="D677" s="23" t="str">
        <f>IF(ISNA(VLOOKUP((ROW(D677)-15),'List of tables'!$A$4:$H$2136,6,FALSE))," ",VLOOKUP((ROW(D677)-15),'List of tables'!$A$4:$H$2136,6,FALSE))</f>
        <v>All ususal residents</v>
      </c>
      <c r="E677" s="5">
        <f>IF(ISNA(VLOOKUP((ROW(E677)-15),'List of tables'!$A$4:$H$2136,7,FALSE))," ",VLOOKUP((ROW(E677)-15),'List of tables'!$A$4:$H$2136,7,FALSE))</f>
        <v>43207</v>
      </c>
      <c r="F677" s="6" t="s">
        <v>12</v>
      </c>
    </row>
    <row r="678" spans="1:6" ht="15">
      <c r="A678" s="30" t="str">
        <f>IF(ISNA(VLOOKUP((ROW(A678)-15),'List of tables'!$A$4:$H$2136,2,FALSE))," ",VLOOKUP((ROW(A678)-15),'List of tables'!$A$4:$H$2136,2,FALSE))</f>
        <v>CT0793</v>
      </c>
      <c r="B678" s="23" t="str">
        <f>IF(ISNA(VLOOKUP((ROW(B678)-15),'List of tables'!$A$4:$H$2136,3,FALSE))," ",VLOOKUP((ROW(B678)-15),'List of tables'!$A$4:$H$2136,3,FALSE))</f>
        <v>Country of birth (based on QS213EW - detailed list)</v>
      </c>
      <c r="C678" s="23" t="str">
        <f>IF(ISNA(VLOOKUP((ROW(C678)-15),'List of tables'!$A$4:$E$2137,5,FALSE))," ",VLOOKUP((ROW(C678)-15),'List of tables'!$A$4:$E$2137,5,FALSE))</f>
        <v xml:space="preserve">Local authoritiess in East of England region, London, South East
</v>
      </c>
      <c r="D678" s="23" t="str">
        <f>IF(ISNA(VLOOKUP((ROW(D678)-15),'List of tables'!$A$4:$H$2136,6,FALSE))," ",VLOOKUP((ROW(D678)-15),'List of tables'!$A$4:$H$2136,6,FALSE))</f>
        <v>All non UK born short-term residents</v>
      </c>
      <c r="E678" s="5">
        <f>IF(ISNA(VLOOKUP((ROW(E678)-15),'List of tables'!$A$4:$H$2136,7,FALSE))," ",VLOOKUP((ROW(E678)-15),'List of tables'!$A$4:$H$2136,7,FALSE))</f>
        <v>43207</v>
      </c>
      <c r="F678" s="6" t="s">
        <v>12</v>
      </c>
    </row>
    <row r="679" spans="1:6" ht="15">
      <c r="A679" s="30" t="str">
        <f>IF(ISNA(VLOOKUP((ROW(A679)-15),'List of tables'!$A$4:$H$2136,2,FALSE))," ",VLOOKUP((ROW(A679)-15),'List of tables'!$A$4:$H$2136,2,FALSE))</f>
        <v>CT0794</v>
      </c>
      <c r="B679" s="23" t="str">
        <f>IF(ISNA(VLOOKUP((ROW(B679)-15),'List of tables'!$A$4:$H$2136,3,FALSE))," ",VLOOKUP((ROW(B679)-15),'List of tables'!$A$4:$H$2136,3,FALSE))</f>
        <v>Age by long-term health problem or disability by general health by sex</v>
      </c>
      <c r="C679" s="23" t="str">
        <f>IF(ISNA(VLOOKUP((ROW(C679)-15),'List of tables'!$A$4:$E$2137,5,FALSE))," ",VLOOKUP((ROW(C679)-15),'List of tables'!$A$4:$E$2137,5,FALSE))</f>
        <v xml:space="preserve">Combined authorities in England </v>
      </c>
      <c r="D679" s="23" t="str">
        <f>IF(ISNA(VLOOKUP((ROW(D679)-15),'List of tables'!$A$4:$H$2136,6,FALSE))," ",VLOOKUP((ROW(D679)-15),'List of tables'!$A$4:$H$2136,6,FALSE))</f>
        <v>All usual residents</v>
      </c>
      <c r="E679" s="5">
        <f>IF(ISNA(VLOOKUP((ROW(E679)-15),'List of tables'!$A$4:$H$2136,7,FALSE))," ",VLOOKUP((ROW(E679)-15),'List of tables'!$A$4:$H$2136,7,FALSE))</f>
        <v>43208</v>
      </c>
      <c r="F679" s="6" t="s">
        <v>12</v>
      </c>
    </row>
    <row r="680" spans="1:6" ht="15">
      <c r="A680" s="30" t="str">
        <f>IF(ISNA(VLOOKUP((ROW(A680)-15),'List of tables'!$A$4:$H$2136,2,FALSE))," ",VLOOKUP((ROW(A680)-15),'List of tables'!$A$4:$H$2136,2,FALSE))</f>
        <v>CT0795</v>
      </c>
      <c r="B680" s="23" t="str">
        <f>IF(ISNA(VLOOKUP((ROW(B680)-15),'List of tables'!$A$4:$H$2136,3,FALSE))," ",VLOOKUP((ROW(B680)-15),'List of tables'!$A$4:$H$2136,3,FALSE))</f>
        <v>Age by long-term health problem or disability by general health by sex</v>
      </c>
      <c r="C680" s="23" t="str">
        <f>IF(ISNA(VLOOKUP((ROW(C680)-15),'List of tables'!$A$4:$E$2137,5,FALSE))," ",VLOOKUP((ROW(C680)-15),'List of tables'!$A$4:$E$2137,5,FALSE))</f>
        <v xml:space="preserve">Sustainablility and Transformation Partnerships (STPs) in England </v>
      </c>
      <c r="D680" s="23" t="str">
        <f>IF(ISNA(VLOOKUP((ROW(D680)-15),'List of tables'!$A$4:$H$2136,6,FALSE))," ",VLOOKUP((ROW(D680)-15),'List of tables'!$A$4:$H$2136,6,FALSE))</f>
        <v>All usual residents</v>
      </c>
      <c r="E680" s="5">
        <f>IF(ISNA(VLOOKUP((ROW(E680)-15),'List of tables'!$A$4:$H$2136,7,FALSE))," ",VLOOKUP((ROW(E680)-15),'List of tables'!$A$4:$H$2136,7,FALSE))</f>
        <v>43208</v>
      </c>
      <c r="F680" s="6" t="s">
        <v>12</v>
      </c>
    </row>
    <row r="681" spans="1:6" ht="15">
      <c r="A681" s="30" t="str">
        <f>IF(ISNA(VLOOKUP((ROW(A681)-15),'List of tables'!$A$4:$H$2136,2,FALSE))," ",VLOOKUP((ROW(A681)-15),'List of tables'!$A$4:$H$2136,2,FALSE))</f>
        <v>CT0796</v>
      </c>
      <c r="B681" s="23" t="str">
        <f>IF(ISNA(VLOOKUP((ROW(B681)-15),'List of tables'!$A$4:$H$2136,3,FALSE))," ",VLOOKUP((ROW(B681)-15),'List of tables'!$A$4:$H$2136,3,FALSE))</f>
        <v xml:space="preserve">Country of birth(detailed) </v>
      </c>
      <c r="C681" s="23" t="str">
        <f>IF(ISNA(VLOOKUP((ROW(C681)-15),'List of tables'!$A$4:$E$2137,5,FALSE))," ",VLOOKUP((ROW(C681)-15),'List of tables'!$A$4:$E$2137,5,FALSE))</f>
        <v xml:space="preserve">Wards in London region </v>
      </c>
      <c r="D681" s="23" t="str">
        <f>IF(ISNA(VLOOKUP((ROW(D681)-15),'List of tables'!$A$4:$H$2136,6,FALSE))," ",VLOOKUP((ROW(D681)-15),'List of tables'!$A$4:$H$2136,6,FALSE))</f>
        <v xml:space="preserve">All usual residents aged 18 or over </v>
      </c>
      <c r="E681" s="5">
        <f>IF(ISNA(VLOOKUP((ROW(E681)-15),'List of tables'!$A$4:$H$2136,7,FALSE))," ",VLOOKUP((ROW(E681)-15),'List of tables'!$A$4:$H$2136,7,FALSE))</f>
        <v>43224</v>
      </c>
      <c r="F681" s="6" t="s">
        <v>12</v>
      </c>
    </row>
    <row r="682" spans="1:6" ht="15">
      <c r="A682" s="30" t="str">
        <f>IF(ISNA(VLOOKUP((ROW(A682)-15),'List of tables'!$A$4:$H$2136,2,FALSE))," ",VLOOKUP((ROW(A682)-15),'List of tables'!$A$4:$H$2136,2,FALSE))</f>
        <v>CT0797</v>
      </c>
      <c r="B682" s="23" t="str">
        <f>IF(ISNA(VLOOKUP((ROW(B682)-15),'List of tables'!$A$4:$H$2136,3,FALSE))," ",VLOOKUP((ROW(B682)-15),'List of tables'!$A$4:$H$2136,3,FALSE))</f>
        <v>Household deprivation by ethnic group (write-in response:Cornish) by national identity (Cornish Other)</v>
      </c>
      <c r="C682" s="23" t="str">
        <f>IF(ISNA(VLOOKUP((ROW(C682)-15),'List of tables'!$A$4:$E$2137,5,FALSE))," ",VLOOKUP((ROW(C682)-15),'List of tables'!$A$4:$E$2137,5,FALSE))</f>
        <v xml:space="preserve">England and Wales, Cornwall UA, rest of England and Wales </v>
      </c>
      <c r="D682" s="23" t="str">
        <f>IF(ISNA(VLOOKUP((ROW(D682)-15),'List of tables'!$A$4:$H$2136,6,FALSE))," ",VLOOKUP((ROW(D682)-15),'List of tables'!$A$4:$H$2136,6,FALSE))</f>
        <v>All usual residents in households</v>
      </c>
      <c r="E682" s="5">
        <f>IF(ISNA(VLOOKUP((ROW(E682)-15),'List of tables'!$A$4:$H$2136,7,FALSE))," ",VLOOKUP((ROW(E682)-15),'List of tables'!$A$4:$H$2136,7,FALSE))</f>
        <v>43209</v>
      </c>
      <c r="F682" s="6" t="s">
        <v>12</v>
      </c>
    </row>
    <row r="683" spans="1:6" ht="15">
      <c r="A683" s="30" t="str">
        <f>IF(ISNA(VLOOKUP((ROW(A683)-15),'List of tables'!$A$4:$H$2136,2,FALSE))," ",VLOOKUP((ROW(A683)-15),'List of tables'!$A$4:$H$2136,2,FALSE))</f>
        <v>CT0798</v>
      </c>
      <c r="B683" s="23" t="str">
        <f>IF(ISNA(VLOOKUP((ROW(B683)-15),'List of tables'!$A$4:$H$2136,3,FALSE))," ",VLOOKUP((ROW(B683)-15),'List of tables'!$A$4:$H$2136,3,FALSE))</f>
        <v>Tenure by accommodation type by number of bedrooms</v>
      </c>
      <c r="C683" s="23" t="str">
        <f>IF(ISNA(VLOOKUP((ROW(C683)-15),'List of tables'!$A$4:$E$2137,5,FALSE))," ",VLOOKUP((ROW(C683)-15),'List of tables'!$A$4:$E$2137,5,FALSE))</f>
        <v>National to 2011 Census merged local authorities</v>
      </c>
      <c r="D683" s="23" t="str">
        <f>IF(ISNA(VLOOKUP((ROW(D683)-15),'List of tables'!$A$4:$H$2136,6,FALSE))," ",VLOOKUP((ROW(D683)-15),'List of tables'!$A$4:$H$2136,6,FALSE))</f>
        <v>All households in unshared dwellings (excluding caravans and other mobile or temporary structures)</v>
      </c>
      <c r="E683" s="5">
        <f>IF(ISNA(VLOOKUP((ROW(E683)-15),'List of tables'!$A$4:$H$2136,7,FALSE))," ",VLOOKUP((ROW(E683)-15),'List of tables'!$A$4:$H$2136,7,FALSE))</f>
        <v>43242</v>
      </c>
      <c r="F683" s="6" t="s">
        <v>12</v>
      </c>
    </row>
    <row r="684" spans="1:6" ht="15">
      <c r="A684" s="30" t="str">
        <f>IF(ISNA(VLOOKUP((ROW(A684)-15),'List of tables'!$A$4:$H$2136,2,FALSE))," ",VLOOKUP((ROW(A684)-15),'List of tables'!$A$4:$H$2136,2,FALSE))</f>
        <v>CT0799</v>
      </c>
      <c r="B684" s="23" t="str">
        <f>IF(ISNA(VLOOKUP((ROW(B684)-15),'List of tables'!$A$4:$H$2136,3,FALSE))," ",VLOOKUP((ROW(B684)-15),'List of tables'!$A$4:$H$2136,3,FALSE))</f>
        <v>Tenure by accommodation type by number of bedrooms</v>
      </c>
      <c r="C684" s="23" t="str">
        <f>IF(ISNA(VLOOKUP((ROW(C684)-15),'List of tables'!$A$4:$E$2137,5,FALSE))," ",VLOOKUP((ROW(C684)-15),'List of tables'!$A$4:$E$2137,5,FALSE))</f>
        <v>Parliamentary Constituencies in Birmingham and Sutton Coldfield</v>
      </c>
      <c r="D684" s="23" t="str">
        <f>IF(ISNA(VLOOKUP((ROW(D684)-15),'List of tables'!$A$4:$H$2136,6,FALSE))," ",VLOOKUP((ROW(D684)-15),'List of tables'!$A$4:$H$2136,6,FALSE))</f>
        <v>All households in unshared dwellings (excluding caravans and other mobile or temporary structures)</v>
      </c>
      <c r="E684" s="5">
        <f>IF(ISNA(VLOOKUP((ROW(E684)-15),'List of tables'!$A$4:$H$2136,7,FALSE))," ",VLOOKUP((ROW(E684)-15),'List of tables'!$A$4:$H$2136,7,FALSE))</f>
        <v>43242</v>
      </c>
      <c r="F684" s="6" t="s">
        <v>12</v>
      </c>
    </row>
    <row r="685" spans="1:6" ht="15">
      <c r="A685" s="30" t="str">
        <f>IF(ISNA(VLOOKUP((ROW(A685)-15),'List of tables'!$A$4:$H$2136,2,FALSE))," ",VLOOKUP((ROW(A685)-15),'List of tables'!$A$4:$H$2136,2,FALSE))</f>
        <v>CT0800</v>
      </c>
      <c r="B685" s="23" t="str">
        <f>IF(ISNA(VLOOKUP((ROW(B685)-15),'List of tables'!$A$4:$H$2136,3,FALSE))," ",VLOOKUP((ROW(B685)-15),'List of tables'!$A$4:$H$2136,3,FALSE))</f>
        <v>Country of birth (UK, Carribbean,other continents) by year of arrival in the UK(Born in the UK,arrived before 1971,arrived between 1971 and 2011) by passport held (UK, Carribbean, other continents)</v>
      </c>
      <c r="C685" s="23" t="str">
        <f>IF(ISNA(VLOOKUP((ROW(C685)-15),'List of tables'!$A$4:$E$2137,5,FALSE))," ",VLOOKUP((ROW(C685)-15),'List of tables'!$A$4:$E$2137,5,FALSE))</f>
        <v>Nation to region</v>
      </c>
      <c r="D685" s="23" t="str">
        <f>IF(ISNA(VLOOKUP((ROW(D685)-15),'List of tables'!$A$4:$H$2136,6,FALSE))," ",VLOOKUP((ROW(D685)-15),'List of tables'!$A$4:$H$2136,6,FALSE))</f>
        <v>All usual residents</v>
      </c>
      <c r="E685" s="5">
        <f>IF(ISNA(VLOOKUP((ROW(E685)-15),'List of tables'!$A$4:$H$2136,7,FALSE))," ",VLOOKUP((ROW(E685)-15),'List of tables'!$A$4:$H$2136,7,FALSE))</f>
        <v>43224</v>
      </c>
      <c r="F685" s="6" t="s">
        <v>12</v>
      </c>
    </row>
    <row r="686" spans="1:6" ht="15">
      <c r="A686" s="30" t="str">
        <f>IF(ISNA(VLOOKUP((ROW(A686)-15),'List of tables'!$A$4:$H$2136,2,FALSE))," ",VLOOKUP((ROW(A686)-15),'List of tables'!$A$4:$H$2136,2,FALSE))</f>
        <v>CT0801</v>
      </c>
      <c r="B686" s="23" t="str">
        <f>IF(ISNA(VLOOKUP((ROW(B686)-15),'List of tables'!$A$4:$H$2136,3,FALSE))," ",VLOOKUP((ROW(B686)-15),'List of tables'!$A$4:$H$2136,3,FALSE))</f>
        <v>Country of birth (UK, countries of the Commonwealth,rest of continents) by year of arrival in the UK (Born in the UK, before 1971, between 1971 and 2011) by passport held (UK, countries of the Commonwealth, rest of continents)</v>
      </c>
      <c r="C686" s="23" t="str">
        <f>IF(ISNA(VLOOKUP((ROW(C686)-15),'List of tables'!$A$4:$E$2137,5,FALSE))," ",VLOOKUP((ROW(C686)-15),'List of tables'!$A$4:$E$2137,5,FALSE))</f>
        <v>Nation to region</v>
      </c>
      <c r="D686" s="23" t="str">
        <f>IF(ISNA(VLOOKUP((ROW(D686)-15),'List of tables'!$A$4:$H$2136,6,FALSE))," ",VLOOKUP((ROW(D686)-15),'List of tables'!$A$4:$H$2136,6,FALSE))</f>
        <v>All usual residents</v>
      </c>
      <c r="E686" s="5">
        <f>IF(ISNA(VLOOKUP((ROW(E686)-15),'List of tables'!$A$4:$H$2136,7,FALSE))," ",VLOOKUP((ROW(E686)-15),'List of tables'!$A$4:$H$2136,7,FALSE))</f>
        <v>43224</v>
      </c>
      <c r="F686" s="6" t="s">
        <v>12</v>
      </c>
    </row>
    <row r="687" spans="1:6" ht="15">
      <c r="A687" s="30" t="str">
        <f>IF(ISNA(VLOOKUP((ROW(A687)-15),'List of tables'!$A$4:$H$2136,2,FALSE))," ",VLOOKUP((ROW(A687)-15),'List of tables'!$A$4:$H$2136,2,FALSE))</f>
        <v>CT0802</v>
      </c>
      <c r="B687" s="23" t="str">
        <f>IF(ISNA(VLOOKUP((ROW(B687)-15),'List of tables'!$A$4:$H$2136,3,FALSE))," ",VLOOKUP((ROW(B687)-15),'List of tables'!$A$4:$H$2136,3,FALSE))</f>
        <v>Age by accommodation type, by tenure, by number of bedrooms</v>
      </c>
      <c r="C687" s="23" t="str">
        <f>IF(ISNA(VLOOKUP((ROW(C687)-15),'List of tables'!$A$4:$E$2137,5,FALSE))," ",VLOOKUP((ROW(C687)-15),'List of tables'!$A$4:$E$2137,5,FALSE))</f>
        <v>National 2011 Census merged local authorities</v>
      </c>
      <c r="D687" s="23" t="str">
        <f>IF(ISNA(VLOOKUP((ROW(D687)-15),'List of tables'!$A$4:$H$2136,6,FALSE))," ",VLOOKUP((ROW(D687)-15),'List of tables'!$A$4:$H$2136,6,FALSE))</f>
        <v>All usual residents in households (excluding caravans and other mobile or temporary structures) in unshared dwellings</v>
      </c>
      <c r="E687" s="5">
        <f>IF(ISNA(VLOOKUP((ROW(E687)-15),'List of tables'!$A$4:$H$2136,7,FALSE))," ",VLOOKUP((ROW(E687)-15),'List of tables'!$A$4:$H$2136,7,FALSE))</f>
        <v>43242</v>
      </c>
      <c r="F687" s="6" t="s">
        <v>12</v>
      </c>
    </row>
    <row r="688" spans="1:6" ht="15">
      <c r="A688" s="30" t="str">
        <f>IF(ISNA(VLOOKUP((ROW(A688)-15),'List of tables'!$A$4:$H$2136,2,FALSE))," ",VLOOKUP((ROW(A688)-15),'List of tables'!$A$4:$H$2136,2,FALSE))</f>
        <v>CT0803</v>
      </c>
      <c r="B688" s="23" t="str">
        <f>IF(ISNA(VLOOKUP((ROW(B688)-15),'List of tables'!$A$4:$H$2136,3,FALSE))," ",VLOOKUP((ROW(B688)-15),'List of tables'!$A$4:$H$2136,3,FALSE))</f>
        <v>Age by accommodatoin type, by tenure by number of bedrooms</v>
      </c>
      <c r="C688" s="23" t="str">
        <f>IF(ISNA(VLOOKUP((ROW(C688)-15),'List of tables'!$A$4:$E$2137,5,FALSE))," ",VLOOKUP((ROW(C688)-15),'List of tables'!$A$4:$E$2137,5,FALSE))</f>
        <v>Parliamentary Constituencies in Birmingham and Sutton Coldfield</v>
      </c>
      <c r="D688" s="23" t="str">
        <f>IF(ISNA(VLOOKUP((ROW(D688)-15),'List of tables'!$A$4:$H$2136,6,FALSE))," ",VLOOKUP((ROW(D688)-15),'List of tables'!$A$4:$H$2136,6,FALSE))</f>
        <v>All usual residents in households (excluding caravans and other mobile or temporary structures) in unshared dwellings</v>
      </c>
      <c r="E688" s="5">
        <f>IF(ISNA(VLOOKUP((ROW(E688)-15),'List of tables'!$A$4:$H$2136,7,FALSE))," ",VLOOKUP((ROW(E688)-15),'List of tables'!$A$4:$H$2136,7,FALSE))</f>
        <v>43242</v>
      </c>
      <c r="F688" s="6" t="s">
        <v>12</v>
      </c>
    </row>
    <row r="689" spans="1:6" ht="15">
      <c r="A689" s="30" t="str">
        <f>IF(ISNA(VLOOKUP((ROW(A689)-15),'List of tables'!$A$4:$H$2136,2,FALSE))," ",VLOOKUP((ROW(A689)-15),'List of tables'!$A$4:$H$2136,2,FALSE))</f>
        <v>CT0804</v>
      </c>
      <c r="B689" s="23" t="str">
        <f>IF(ISNA(VLOOKUP((ROW(B689)-15),'List of tables'!$A$4:$H$2136,3,FALSE))," ",VLOOKUP((ROW(B689)-15),'List of tables'!$A$4:$H$2136,3,FALSE))</f>
        <v>Tenure by bespoke accommodation type by number of bedrooms</v>
      </c>
      <c r="C689" s="23" t="str">
        <f>IF(ISNA(VLOOKUP((ROW(C689)-15),'List of tables'!$A$4:$E$2137,5,FALSE))," ",VLOOKUP((ROW(C689)-15),'List of tables'!$A$4:$E$2137,5,FALSE))</f>
        <v>National 2011 Census merged local authorities</v>
      </c>
      <c r="D689" s="23" t="str">
        <f>IF(ISNA(VLOOKUP((ROW(D689)-15),'List of tables'!$A$4:$H$2136,6,FALSE))," ",VLOOKUP((ROW(D689)-15),'List of tables'!$A$4:$H$2136,6,FALSE))</f>
        <v xml:space="preserve">Wholly moving households (excluding caravans or other mobile or temporary structures) in unshared dwellings  </v>
      </c>
      <c r="E689" s="5">
        <f>IF(ISNA(VLOOKUP((ROW(E689)-15),'List of tables'!$A$4:$H$2136,7,FALSE))," ",VLOOKUP((ROW(E689)-15),'List of tables'!$A$4:$H$2136,7,FALSE))</f>
        <v>43242</v>
      </c>
      <c r="F689" s="6" t="s">
        <v>12</v>
      </c>
    </row>
    <row r="690" spans="1:6" ht="15">
      <c r="A690" s="30" t="str">
        <f>IF(ISNA(VLOOKUP((ROW(A690)-15),'List of tables'!$A$4:$H$2136,2,FALSE))," ",VLOOKUP((ROW(A690)-15),'List of tables'!$A$4:$H$2136,2,FALSE))</f>
        <v>CT0805</v>
      </c>
      <c r="B690" s="23" t="str">
        <f>IF(ISNA(VLOOKUP((ROW(B690)-15),'List of tables'!$A$4:$H$2136,3,FALSE))," ",VLOOKUP((ROW(B690)-15),'List of tables'!$A$4:$H$2136,3,FALSE))</f>
        <v>Tenure by bespoke accommodation type by number of bedrooms</v>
      </c>
      <c r="C690" s="23" t="str">
        <f>IF(ISNA(VLOOKUP((ROW(C690)-15),'List of tables'!$A$4:$E$2137,5,FALSE))," ",VLOOKUP((ROW(C690)-15),'List of tables'!$A$4:$E$2137,5,FALSE))</f>
        <v>Parliamentary Constituencies in Birmingham and Sutton Coldfield</v>
      </c>
      <c r="D690" s="23" t="str">
        <f>IF(ISNA(VLOOKUP((ROW(D690)-15),'List of tables'!$A$4:$H$2136,6,FALSE))," ",VLOOKUP((ROW(D690)-15),'List of tables'!$A$4:$H$2136,6,FALSE))</f>
        <v xml:space="preserve">Wholly moving households (excluding caravans or other mobile or temporary structures) in unshared dwellings  </v>
      </c>
      <c r="E690" s="5">
        <f>IF(ISNA(VLOOKUP((ROW(E690)-15),'List of tables'!$A$4:$H$2136,7,FALSE))," ",VLOOKUP((ROW(E690)-15),'List of tables'!$A$4:$H$2136,7,FALSE))</f>
        <v>43242</v>
      </c>
      <c r="F690" s="6" t="s">
        <v>12</v>
      </c>
    </row>
    <row r="691" spans="1:6" ht="15">
      <c r="A691" s="30" t="str">
        <f>IF(ISNA(VLOOKUP((ROW(A691)-15),'List of tables'!$A$4:$H$2136,2,FALSE))," ",VLOOKUP((ROW(A691)-15),'List of tables'!$A$4:$H$2136,2,FALSE))</f>
        <v>CT0806</v>
      </c>
      <c r="B691" s="23" t="str">
        <f>IF(ISNA(VLOOKUP((ROW(B691)-15),'List of tables'!$A$4:$H$2136,3,FALSE))," ",VLOOKUP((ROW(B691)-15),'List of tables'!$A$4:$H$2136,3,FALSE))</f>
        <v>Age by tenure, by bespoke accommodation type, number of bedrooms</v>
      </c>
      <c r="C691" s="23" t="str">
        <f>IF(ISNA(VLOOKUP((ROW(C691)-15),'List of tables'!$A$4:$E$2137,5,FALSE))," ",VLOOKUP((ROW(C691)-15),'List of tables'!$A$4:$E$2137,5,FALSE))</f>
        <v>National 2011 Census merged local authorities</v>
      </c>
      <c r="D691" s="23" t="str">
        <f>IF(ISNA(VLOOKUP((ROW(D691)-15),'List of tables'!$A$4:$H$2136,6,FALSE))," ",VLOOKUP((ROW(D691)-15),'List of tables'!$A$4:$H$2136,6,FALSE))</f>
        <v xml:space="preserve">All usual residents living in wholly moving households (excluding caravans or other mobile or temporary structures) in unshared dwellings           </v>
      </c>
      <c r="E691" s="5">
        <f>IF(ISNA(VLOOKUP((ROW(E691)-15),'List of tables'!$A$4:$H$2136,7,FALSE))," ",VLOOKUP((ROW(E691)-15),'List of tables'!$A$4:$H$2136,7,FALSE))</f>
        <v>43242</v>
      </c>
      <c r="F691" s="6" t="s">
        <v>12</v>
      </c>
    </row>
    <row r="692" spans="1:6" ht="15">
      <c r="A692" s="30" t="str">
        <f>IF(ISNA(VLOOKUP((ROW(A692)-15),'List of tables'!$A$4:$H$2136,2,FALSE))," ",VLOOKUP((ROW(A692)-15),'List of tables'!$A$4:$H$2136,2,FALSE))</f>
        <v>CT0807</v>
      </c>
      <c r="B692" s="23" t="str">
        <f>IF(ISNA(VLOOKUP((ROW(B692)-15),'List of tables'!$A$4:$H$2136,3,FALSE))," ",VLOOKUP((ROW(B692)-15),'List of tables'!$A$4:$H$2136,3,FALSE))</f>
        <v>Age by tenure, by bespoke accommodation type, number of bedrooms</v>
      </c>
      <c r="C692" s="23" t="str">
        <f>IF(ISNA(VLOOKUP((ROW(C692)-15),'List of tables'!$A$4:$E$2137,5,FALSE))," ",VLOOKUP((ROW(C692)-15),'List of tables'!$A$4:$E$2137,5,FALSE))</f>
        <v>Parliamentary Constituencies in Birmingham and Sutton Coldfield</v>
      </c>
      <c r="D692" s="23" t="str">
        <f>IF(ISNA(VLOOKUP((ROW(D692)-15),'List of tables'!$A$4:$H$2136,6,FALSE))," ",VLOOKUP((ROW(D692)-15),'List of tables'!$A$4:$H$2136,6,FALSE))</f>
        <v xml:space="preserve">All usual residents living in wholly moving households (excluding caravans or other mobile or temporary structures) in unshared dwellings           </v>
      </c>
      <c r="E692" s="5">
        <f>IF(ISNA(VLOOKUP((ROW(E692)-15),'List of tables'!$A$4:$H$2136,7,FALSE))," ",VLOOKUP((ROW(E692)-15),'List of tables'!$A$4:$H$2136,7,FALSE))</f>
        <v>43242</v>
      </c>
      <c r="F692" s="6" t="s">
        <v>12</v>
      </c>
    </row>
    <row r="693" spans="1:6" ht="15">
      <c r="A693" s="30" t="str">
        <f>IF(ISNA(VLOOKUP((ROW(A693)-15),'List of tables'!$A$4:$H$2136,2,FALSE))," ",VLOOKUP((ROW(A693)-15),'List of tables'!$A$4:$H$2136,2,FALSE))</f>
        <v>CT0808</v>
      </c>
      <c r="B693" s="23" t="str">
        <f>IF(ISNA(VLOOKUP((ROW(B693)-15),'List of tables'!$A$4:$H$2136,3,FALSE))," ",VLOOKUP((ROW(B693)-15),'List of tables'!$A$4:$H$2136,3,FALSE))</f>
        <v>Age by long-term health problem or disability by general health by sex</v>
      </c>
      <c r="C693" s="23" t="str">
        <f>IF(ISNA(VLOOKUP((ROW(C693)-15),'List of tables'!$A$4:$E$2137,5,FALSE))," ",VLOOKUP((ROW(C693)-15),'List of tables'!$A$4:$E$2137,5,FALSE))</f>
        <v>IMD2015 Quintiles based on 2011 LSOAs within regions in England</v>
      </c>
      <c r="D693" s="23" t="str">
        <f>IF(ISNA(VLOOKUP((ROW(D693)-15),'List of tables'!$A$4:$H$2136,6,FALSE))," ",VLOOKUP((ROW(D693)-15),'List of tables'!$A$4:$H$2136,6,FALSE))</f>
        <v>All usual residents</v>
      </c>
      <c r="E693" s="5">
        <f>IF(ISNA(VLOOKUP((ROW(E693)-15),'List of tables'!$A$4:$H$2136,7,FALSE))," ",VLOOKUP((ROW(E693)-15),'List of tables'!$A$4:$H$2136,7,FALSE))</f>
        <v>43245</v>
      </c>
      <c r="F693" s="6" t="s">
        <v>12</v>
      </c>
    </row>
    <row r="694" spans="1:6" ht="15">
      <c r="A694" s="30" t="str">
        <f>IF(ISNA(VLOOKUP((ROW(A694)-15),'List of tables'!$A$4:$H$2136,2,FALSE))," ",VLOOKUP((ROW(A694)-15),'List of tables'!$A$4:$H$2136,2,FALSE))</f>
        <v>CT0809</v>
      </c>
      <c r="B694" s="23" t="str">
        <f>IF(ISNA(VLOOKUP((ROW(B694)-15),'List of tables'!$A$4:$H$2136,3,FALSE))," ",VLOOKUP((ROW(B694)-15),'List of tables'!$A$4:$H$2136,3,FALSE))</f>
        <v>Age by long-term health problem or disability by general health by sex</v>
      </c>
      <c r="C694" s="23" t="str">
        <f>IF(ISNA(VLOOKUP((ROW(C694)-15),'List of tables'!$A$4:$E$2137,5,FALSE))," ",VLOOKUP((ROW(C694)-15),'List of tables'!$A$4:$E$2137,5,FALSE))</f>
        <v>IMD2015 Quintiles combined authoriies in England (Liverpool City Region - W Midlands)</v>
      </c>
      <c r="D694" s="23" t="str">
        <f>IF(ISNA(VLOOKUP((ROW(D694)-15),'List of tables'!$A$4:$H$2136,6,FALSE))," ",VLOOKUP((ROW(D694)-15),'List of tables'!$A$4:$H$2136,6,FALSE))</f>
        <v>All usual residents</v>
      </c>
      <c r="E694" s="5">
        <f>IF(ISNA(VLOOKUP((ROW(E694)-15),'List of tables'!$A$4:$H$2136,7,FALSE))," ",VLOOKUP((ROW(E694)-15),'List of tables'!$A$4:$H$2136,7,FALSE))</f>
        <v>43245</v>
      </c>
      <c r="F694" s="6" t="s">
        <v>12</v>
      </c>
    </row>
    <row r="695" spans="1:6" ht="15">
      <c r="A695" s="30" t="str">
        <f>IF(ISNA(VLOOKUP((ROW(A695)-15),'List of tables'!$A$4:$H$2136,2,FALSE))," ",VLOOKUP((ROW(A695)-15),'List of tables'!$A$4:$H$2136,2,FALSE))</f>
        <v>CT0810</v>
      </c>
      <c r="B695" s="23" t="str">
        <f>IF(ISNA(VLOOKUP((ROW(B695)-15),'List of tables'!$A$4:$H$2136,3,FALSE))," ",VLOOKUP((ROW(B695)-15),'List of tables'!$A$4:$H$2136,3,FALSE))</f>
        <v>Selected country of birth by passport held (UK passport, other passport, no passport)</v>
      </c>
      <c r="C695" s="23" t="str">
        <f>IF(ISNA(VLOOKUP((ROW(C695)-15),'List of tables'!$A$4:$E$2137,5,FALSE))," ",VLOOKUP((ROW(C695)-15),'List of tables'!$A$4:$E$2137,5,FALSE))</f>
        <v>England &amp; Wales</v>
      </c>
      <c r="D695" s="23" t="str">
        <f>IF(ISNA(VLOOKUP((ROW(D695)-15),'List of tables'!$A$4:$H$2136,6,FALSE))," ",VLOOKUP((ROW(D695)-15),'List of tables'!$A$4:$H$2136,6,FALSE))</f>
        <v>All usual residents who arrived in the UK between 1973 and 1991 and were aged 0 to 17  at time of arrival in the UK</v>
      </c>
      <c r="E695" s="5">
        <f>IF(ISNA(VLOOKUP((ROW(E695)-15),'List of tables'!$A$4:$H$2136,7,FALSE))," ",VLOOKUP((ROW(E695)-15),'List of tables'!$A$4:$H$2136,7,FALSE))</f>
        <v>43237</v>
      </c>
      <c r="F695" s="6" t="s">
        <v>12</v>
      </c>
    </row>
    <row r="696" spans="1:6" ht="15">
      <c r="A696" s="30" t="str">
        <f>IF(ISNA(VLOOKUP((ROW(A696)-15),'List of tables'!$A$4:$H$2136,2,FALSE))," ",VLOOKUP((ROW(A696)-15),'List of tables'!$A$4:$H$2136,2,FALSE))</f>
        <v>CT0811</v>
      </c>
      <c r="B696" s="23" t="str">
        <f>IF(ISNA(VLOOKUP((ROW(B696)-15),'List of tables'!$A$4:$H$2136,3,FALSE))," ",VLOOKUP((ROW(B696)-15),'List of tables'!$A$4:$H$2136,3,FALSE))</f>
        <v>Selected COB by year of arrival in UK (1973 to 1991) by age on arrival in UK (0 to 17) by passport held (UK passport, other passport, no passport)</v>
      </c>
      <c r="C696" s="23" t="str">
        <f>IF(ISNA(VLOOKUP((ROW(C696)-15),'List of tables'!$A$4:$E$2137,5,FALSE))," ",VLOOKUP((ROW(C696)-15),'List of tables'!$A$4:$E$2137,5,FALSE))</f>
        <v>England &amp; Wales</v>
      </c>
      <c r="D696" s="23" t="str">
        <f>IF(ISNA(VLOOKUP((ROW(D696)-15),'List of tables'!$A$4:$H$2136,6,FALSE))," ",VLOOKUP((ROW(D696)-15),'List of tables'!$A$4:$H$2136,6,FALSE))</f>
        <v>All usual residents</v>
      </c>
      <c r="E696" s="5">
        <f>IF(ISNA(VLOOKUP((ROW(E696)-15),'List of tables'!$A$4:$H$2136,7,FALSE))," ",VLOOKUP((ROW(E696)-15),'List of tables'!$A$4:$H$2136,7,FALSE))</f>
        <v>43242</v>
      </c>
      <c r="F696" s="6" t="s">
        <v>12</v>
      </c>
    </row>
    <row r="697" spans="1:6" ht="15">
      <c r="A697" s="30" t="str">
        <f>IF(ISNA(VLOOKUP((ROW(A697)-15),'List of tables'!$A$4:$H$2136,2,FALSE))," ",VLOOKUP((ROW(A697)-15),'List of tables'!$A$4:$H$2136,2,FALSE))</f>
        <v>CT0812</v>
      </c>
      <c r="B697" s="23" t="str">
        <f>IF(ISNA(VLOOKUP((ROW(B697)-15),'List of tables'!$A$4:$H$2136,3,FALSE))," ",VLOOKUP((ROW(B697)-15),'List of tables'!$A$4:$H$2136,3,FALSE))</f>
        <v>Age (SYOA)</v>
      </c>
      <c r="C697" s="23" t="str">
        <f>IF(ISNA(VLOOKUP((ROW(C697)-15),'List of tables'!$A$4:$E$2137,5,FALSE))," ",VLOOKUP((ROW(C697)-15),'List of tables'!$A$4:$E$2137,5,FALSE))</f>
        <v>England &amp; Wales</v>
      </c>
      <c r="D697" s="23" t="str">
        <f>IF(ISNA(VLOOKUP((ROW(D697)-15),'List of tables'!$A$4:$H$2136,6,FALSE))," ",VLOOKUP((ROW(D697)-15),'List of tables'!$A$4:$H$2136,6,FALSE))</f>
        <v xml:space="preserve">All usual residents with Somali ethnic group (Ethnic group write-in responce) </v>
      </c>
      <c r="E697" s="5">
        <f>IF(ISNA(VLOOKUP((ROW(E697)-15),'List of tables'!$A$4:$H$2136,7,FALSE))," ",VLOOKUP((ROW(E697)-15),'List of tables'!$A$4:$H$2136,7,FALSE))</f>
        <v>43250</v>
      </c>
      <c r="F697" s="6" t="s">
        <v>12</v>
      </c>
    </row>
    <row r="698" spans="1:6" ht="15">
      <c r="A698" s="30" t="str">
        <f>IF(ISNA(VLOOKUP((ROW(A698)-15),'List of tables'!$A$4:$H$2136,2,FALSE))," ",VLOOKUP((ROW(A698)-15),'List of tables'!$A$4:$H$2136,2,FALSE))</f>
        <v>CT0813</v>
      </c>
      <c r="B698" s="23" t="str">
        <f>IF(ISNA(VLOOKUP((ROW(B698)-15),'List of tables'!$A$4:$H$2136,3,FALSE))," ",VLOOKUP((ROW(B698)-15),'List of tables'!$A$4:$H$2136,3,FALSE))</f>
        <v> Age of arrival in the UK by passport held (UK passport, Other passport, No passport) by year of arrival in UK (1931 to 1991 - single years)</v>
      </c>
      <c r="C698" s="23" t="str">
        <f>IF(ISNA(VLOOKUP((ROW(C698)-15),'List of tables'!$A$4:$E$2137,5,FALSE))," ",VLOOKUP((ROW(C698)-15),'List of tables'!$A$4:$E$2137,5,FALSE))</f>
        <v>England &amp; Wales</v>
      </c>
      <c r="D698" s="23" t="str">
        <f>IF(ISNA(VLOOKUP((ROW(D698)-15),'List of tables'!$A$4:$H$2136,6,FALSE))," ",VLOOKUP((ROW(D698)-15),'List of tables'!$A$4:$H$2136,6,FALSE))</f>
        <v>All usual residents who arrived in the UK between 1931 and 1991 from selelcted countries</v>
      </c>
      <c r="E698" s="5">
        <f>IF(ISNA(VLOOKUP((ROW(E698)-15),'List of tables'!$A$4:$H$2136,7,FALSE))," ",VLOOKUP((ROW(E698)-15),'List of tables'!$A$4:$H$2136,7,FALSE))</f>
        <v>43251</v>
      </c>
      <c r="F698" s="6" t="s">
        <v>12</v>
      </c>
    </row>
    <row r="699" spans="1:6" ht="15">
      <c r="A699" s="30" t="str">
        <f>IF(ISNA(VLOOKUP((ROW(A699)-15),'List of tables'!$A$4:$H$2136,2,FALSE))," ",VLOOKUP((ROW(A699)-15),'List of tables'!$A$4:$H$2136,2,FALSE))</f>
        <v>CT0814</v>
      </c>
      <c r="B699" s="23" t="str">
        <f>IF(ISNA(VLOOKUP((ROW(B699)-15),'List of tables'!$A$4:$H$2136,3,FALSE))," ",VLOOKUP((ROW(B699)-15),'List of tables'!$A$4:$H$2136,3,FALSE))</f>
        <v>Selected country of birth by passport held (UK passport, Other passport, No passport) by year of arrival in UK (1931 to 1991 - single years)</v>
      </c>
      <c r="C699" s="23" t="str">
        <f>IF(ISNA(VLOOKUP((ROW(C699)-15),'List of tables'!$A$4:$E$2137,5,FALSE))," ",VLOOKUP((ROW(C699)-15),'List of tables'!$A$4:$E$2137,5,FALSE))</f>
        <v>National to region</v>
      </c>
      <c r="D699" s="23" t="str">
        <f>IF(ISNA(VLOOKUP((ROW(D699)-15),'List of tables'!$A$4:$H$2136,6,FALSE))," ",VLOOKUP((ROW(D699)-15),'List of tables'!$A$4:$H$2136,6,FALSE))</f>
        <v>All usual residents who arrived in the UK between 1931 and 1991</v>
      </c>
      <c r="E699" s="5">
        <f>IF(ISNA(VLOOKUP((ROW(E699)-15),'List of tables'!$A$4:$H$2136,7,FALSE))," ",VLOOKUP((ROW(E699)-15),'List of tables'!$A$4:$H$2136,7,FALSE))</f>
        <v>43251</v>
      </c>
      <c r="F699" s="6" t="s">
        <v>12</v>
      </c>
    </row>
    <row r="700" spans="1:6" ht="15">
      <c r="A700" s="30" t="str">
        <f>IF(ISNA(VLOOKUP((ROW(A700)-15),'List of tables'!$A$4:$H$2136,2,FALSE))," ",VLOOKUP((ROW(A700)-15),'List of tables'!$A$4:$H$2136,2,FALSE))</f>
        <v>CT0815</v>
      </c>
      <c r="B700" s="23" t="str">
        <f>IF(ISNA(VLOOKUP((ROW(B700)-15),'List of tables'!$A$4:$H$2136,3,FALSE))," ",VLOOKUP((ROW(B700)-15),'List of tables'!$A$4:$H$2136,3,FALSE))</f>
        <v xml:space="preserve">Tenure by bedrooms by car/van by accommodation type (excluding caravans or other mobile or temporary structures) </v>
      </c>
      <c r="C700" s="23" t="str">
        <f>IF(ISNA(VLOOKUP((ROW(C700)-15),'List of tables'!$A$4:$E$2137,5,FALSE))," ",VLOOKUP((ROW(C700)-15),'List of tables'!$A$4:$E$2137,5,FALSE))</f>
        <v xml:space="preserve">LSOAs in Hounslow London Borough </v>
      </c>
      <c r="D700" s="23" t="str">
        <f>IF(ISNA(VLOOKUP((ROW(D700)-15),'List of tables'!$A$4:$H$2136,6,FALSE))," ",VLOOKUP((ROW(D700)-15),'List of tables'!$A$4:$H$2136,6,FALSE))</f>
        <v>All households (excluding caravans or other mobile or temporary structures)</v>
      </c>
      <c r="E700" s="5">
        <f>IF(ISNA(VLOOKUP((ROW(E700)-15),'List of tables'!$A$4:$H$2136,7,FALSE))," ",VLOOKUP((ROW(E700)-15),'List of tables'!$A$4:$H$2136,7,FALSE))</f>
        <v>43259</v>
      </c>
      <c r="F700" s="6" t="s">
        <v>12</v>
      </c>
    </row>
    <row r="701" spans="1:6" ht="15">
      <c r="A701" s="30" t="str">
        <f>IF(ISNA(VLOOKUP((ROW(A701)-15),'List of tables'!$A$4:$H$2136,2,FALSE))," ",VLOOKUP((ROW(A701)-15),'List of tables'!$A$4:$H$2136,2,FALSE))</f>
        <v>CT0816</v>
      </c>
      <c r="B701" s="23" t="str">
        <f>IF(ISNA(VLOOKUP((ROW(B701)-15),'List of tables'!$A$4:$H$2136,3,FALSE))," ",VLOOKUP((ROW(B701)-15),'List of tables'!$A$4:$H$2136,3,FALSE))</f>
        <v>Accommodation type by tenure by rooms by car or van</v>
      </c>
      <c r="C701" s="23" t="str">
        <f>IF(ISNA(VLOOKUP((ROW(C701)-15),'List of tables'!$A$4:$E$2137,5,FALSE))," ",VLOOKUP((ROW(C701)-15),'List of tables'!$A$4:$E$2137,5,FALSE))</f>
        <v>South Tyneside lower super output areas (LSOAs)</v>
      </c>
      <c r="D701" s="23" t="str">
        <f>IF(ISNA(VLOOKUP((ROW(D701)-15),'List of tables'!$A$4:$H$2136,6,FALSE))," ",VLOOKUP((ROW(D701)-15),'List of tables'!$A$4:$H$2136,6,FALSE))</f>
        <v>All usual residents in households (excluding caravans or other mobile or temporary structures)</v>
      </c>
      <c r="E701" s="5">
        <f>IF(ISNA(VLOOKUP((ROW(E701)-15),'List of tables'!$A$4:$H$2136,7,FALSE))," ",VLOOKUP((ROW(E701)-15),'List of tables'!$A$4:$H$2136,7,FALSE))</f>
        <v>43265</v>
      </c>
      <c r="F701" s="6" t="s">
        <v>12</v>
      </c>
    </row>
    <row r="702" spans="1:6" ht="15">
      <c r="A702" s="30" t="str">
        <f>IF(ISNA(VLOOKUP((ROW(A702)-15),'List of tables'!$A$4:$H$2136,2,FALSE))," ",VLOOKUP((ROW(A702)-15),'List of tables'!$A$4:$H$2136,2,FALSE))</f>
        <v>CT0817</v>
      </c>
      <c r="B702" s="23" t="str">
        <f>IF(ISNA(VLOOKUP((ROW(B702)-15),'List of tables'!$A$4:$H$2136,3,FALSE))," ",VLOOKUP((ROW(B702)-15),'List of tables'!$A$4:$H$2136,3,FALSE))</f>
        <v>Country of birth ( current member states of the European Union - June 2018, Rest of the World)</v>
      </c>
      <c r="C702" s="23" t="str">
        <f>IF(ISNA(VLOOKUP((ROW(C702)-15),'List of tables'!$A$4:$E$2137,5,FALSE))," ",VLOOKUP((ROW(C702)-15),'List of tables'!$A$4:$E$2137,5,FALSE))</f>
        <v xml:space="preserve">England and Wales </v>
      </c>
      <c r="D702" s="23" t="str">
        <f>IF(ISNA(VLOOKUP((ROW(D702)-15),'List of tables'!$A$4:$H$2136,6,FALSE))," ",VLOOKUP((ROW(D702)-15),'List of tables'!$A$4:$H$2136,6,FALSE))</f>
        <v>All usual residents who arrived in the UK before 1973 and did not hold a passport on Census day (27 March 2011</v>
      </c>
      <c r="E702" s="5">
        <f>IF(ISNA(VLOOKUP((ROW(E702)-15),'List of tables'!$A$4:$H$2136,7,FALSE))," ",VLOOKUP((ROW(E702)-15),'List of tables'!$A$4:$H$2136,7,FALSE))</f>
        <v>43285</v>
      </c>
      <c r="F702" s="6" t="s">
        <v>12</v>
      </c>
    </row>
    <row r="703" spans="1:6" ht="15">
      <c r="A703" s="30" t="str">
        <f>IF(ISNA(VLOOKUP((ROW(A703)-15),'List of tables'!$A$4:$H$2136,2,FALSE))," ",VLOOKUP((ROW(A703)-15),'List of tables'!$A$4:$H$2136,2,FALSE))</f>
        <v>CT0818</v>
      </c>
      <c r="B703" s="23" t="str">
        <f>IF(ISNA(VLOOKUP((ROW(B703)-15),'List of tables'!$A$4:$H$2136,3,FALSE))," ",VLOOKUP((ROW(B703)-15),'List of tables'!$A$4:$H$2136,3,FALSE))</f>
        <v xml:space="preserve">Economic activity by industry/former industy (1 digit) by occupation/former occupation(2 digits) by age by sex </v>
      </c>
      <c r="C703" s="23" t="str">
        <f>IF(ISNA(VLOOKUP((ROW(C703)-15),'List of tables'!$A$4:$E$2137,5,FALSE))," ",VLOOKUP((ROW(C703)-15),'List of tables'!$A$4:$E$2137,5,FALSE))</f>
        <v>England and Wales</v>
      </c>
      <c r="D703" s="23" t="str">
        <f>IF(ISNA(VLOOKUP((ROW(D703)-15),'List of tables'!$A$4:$H$2136,6,FALSE))," ",VLOOKUP((ROW(D703)-15),'List of tables'!$A$4:$H$2136,6,FALSE))</f>
        <v>All usual residents aged 16-74 who have ever worked</v>
      </c>
      <c r="E703" s="5">
        <f>IF(ISNA(VLOOKUP((ROW(E703)-15),'List of tables'!$A$4:$H$2136,7,FALSE))," ",VLOOKUP((ROW(E703)-15),'List of tables'!$A$4:$H$2136,7,FALSE))</f>
        <v>43276</v>
      </c>
      <c r="F703" s="6" t="s">
        <v>12</v>
      </c>
    </row>
    <row r="704" spans="1:6" ht="15">
      <c r="A704" s="30" t="str">
        <f>IF(ISNA(VLOOKUP((ROW(A704)-15),'List of tables'!$A$4:$H$2136,2,FALSE))," ",VLOOKUP((ROW(A704)-15),'List of tables'!$A$4:$H$2136,2,FALSE))</f>
        <v>CT0819</v>
      </c>
      <c r="B704" s="23" t="str">
        <f>IF(ISNA(VLOOKUP((ROW(B704)-15),'List of tables'!$A$4:$H$2136,3,FALSE))," ",VLOOKUP((ROW(B704)-15),'List of tables'!$A$4:$H$2136,3,FALSE))</f>
        <v>Bespoke household type: household size and age of usual residents</v>
      </c>
      <c r="C704" s="23" t="str">
        <f>IF(ISNA(VLOOKUP((ROW(C704)-15),'List of tables'!$A$4:$E$2137,5,FALSE))," ",VLOOKUP((ROW(C704)-15),'List of tables'!$A$4:$E$2137,5,FALSE))</f>
        <v xml:space="preserve">England and Wales </v>
      </c>
      <c r="D704" s="23" t="str">
        <f>IF(ISNA(VLOOKUP((ROW(D704)-15),'List of tables'!$A$4:$H$2136,6,FALSE))," ",VLOOKUP((ROW(D704)-15),'List of tables'!$A$4:$H$2136,6,FALSE))</f>
        <v>All households</v>
      </c>
      <c r="E704" s="5">
        <f>IF(ISNA(VLOOKUP((ROW(E704)-15),'List of tables'!$A$4:$H$2136,7,FALSE))," ",VLOOKUP((ROW(E704)-15),'List of tables'!$A$4:$H$2136,7,FALSE))</f>
        <v>43279</v>
      </c>
      <c r="F704" s="6" t="s">
        <v>12</v>
      </c>
    </row>
    <row r="705" spans="1:6" ht="15">
      <c r="A705" s="30" t="str">
        <f>IF(ISNA(VLOOKUP((ROW(A705)-15),'List of tables'!$A$4:$H$2136,2,FALSE))," ",VLOOKUP((ROW(A705)-15),'List of tables'!$A$4:$H$2136,2,FALSE))</f>
        <v>CT0820</v>
      </c>
      <c r="B705" s="23" t="str">
        <f>IF(ISNA(VLOOKUP((ROW(B705)-15),'List of tables'!$A$4:$H$2136,3,FALSE))," ",VLOOKUP((ROW(B705)-15),'List of tables'!$A$4:$H$2136,3,FALSE))</f>
        <v>Bespoke household type: household size and age of usual residents</v>
      </c>
      <c r="C705" s="23" t="str">
        <f>IF(ISNA(VLOOKUP((ROW(C705)-15),'List of tables'!$A$4:$E$2137,5,FALSE))," ",VLOOKUP((ROW(C705)-15),'List of tables'!$A$4:$E$2137,5,FALSE))</f>
        <v xml:space="preserve">England and Wales </v>
      </c>
      <c r="D705" s="23" t="str">
        <f>IF(ISNA(VLOOKUP((ROW(D705)-15),'List of tables'!$A$4:$H$2136,6,FALSE))," ",VLOOKUP((ROW(D705)-15),'List of tables'!$A$4:$H$2136,6,FALSE))</f>
        <v>All usual residents in households</v>
      </c>
      <c r="E705" s="5">
        <f>IF(ISNA(VLOOKUP((ROW(E705)-15),'List of tables'!$A$4:$H$2136,7,FALSE))," ",VLOOKUP((ROW(E705)-15),'List of tables'!$A$4:$H$2136,7,FALSE))</f>
        <v>43279</v>
      </c>
      <c r="F705" s="6" t="s">
        <v>12</v>
      </c>
    </row>
    <row r="706" spans="1:6" ht="15">
      <c r="A706" s="30" t="str">
        <f>IF(ISNA(VLOOKUP((ROW(A706)-15),'List of tables'!$A$4:$H$2136,2,FALSE))," ",VLOOKUP((ROW(A706)-15),'List of tables'!$A$4:$H$2136,2,FALSE))</f>
        <v>CT0821</v>
      </c>
      <c r="B706" s="23" t="str">
        <f>IF(ISNA(VLOOKUP((ROW(B706)-15),'List of tables'!$A$4:$H$2136,3,FALSE))," ",VLOOKUP((ROW(B706)-15),'List of tables'!$A$4:$H$2136,3,FALSE))</f>
        <v>Accommodation type (excluding caravans or other mobile or temporary structures) by tenure by number of bedrooms by car or van availability</v>
      </c>
      <c r="C706" s="23" t="str">
        <f>IF(ISNA(VLOOKUP((ROW(C706)-15),'List of tables'!$A$4:$E$2137,5,FALSE))," ",VLOOKUP((ROW(C706)-15),'List of tables'!$A$4:$E$2137,5,FALSE))</f>
        <v>Gloucester Lower Level Super Output Areas - LSOAs</v>
      </c>
      <c r="D706" s="23" t="str">
        <f>IF(ISNA(VLOOKUP((ROW(D706)-15),'List of tables'!$A$4:$H$2136,6,FALSE))," ",VLOOKUP((ROW(D706)-15),'List of tables'!$A$4:$H$2136,6,FALSE))</f>
        <v>All households (excluding caravans or other mobile or temporary structures)</v>
      </c>
      <c r="E706" s="5">
        <f>IF(ISNA(VLOOKUP((ROW(E706)-15),'List of tables'!$A$4:$H$2136,7,FALSE))," ",VLOOKUP((ROW(E706)-15),'List of tables'!$A$4:$H$2136,7,FALSE))</f>
        <v>43285</v>
      </c>
      <c r="F706" s="6" t="s">
        <v>12</v>
      </c>
    </row>
    <row r="707" spans="1:6" ht="15">
      <c r="A707" s="30" t="str">
        <f>IF(ISNA(VLOOKUP((ROW(A707)-15),'List of tables'!$A$4:$H$2136,2,FALSE))," ",VLOOKUP((ROW(A707)-15),'List of tables'!$A$4:$H$2136,2,FALSE))</f>
        <v>CT0822</v>
      </c>
      <c r="B707" s="23" t="str">
        <f>IF(ISNA(VLOOKUP((ROW(B707)-15),'List of tables'!$A$4:$H$2136,3,FALSE))," ",VLOOKUP((ROW(B707)-15),'List of tables'!$A$4:$H$2136,3,FALSE))</f>
        <v>Number of bedrooms (5 or more bedrooms) by household size (6 or more people)</v>
      </c>
      <c r="C707" s="23" t="str">
        <f>IF(ISNA(VLOOKUP((ROW(C707)-15),'List of tables'!$A$4:$E$2137,5,FALSE))," ",VLOOKUP((ROW(C707)-15),'List of tables'!$A$4:$E$2137,5,FALSE))</f>
        <v>LSOAs in selelcted local authorities in Enbgland</v>
      </c>
      <c r="D707" s="23" t="str">
        <f>IF(ISNA(VLOOKUP((ROW(D707)-15),'List of tables'!$A$4:$H$2136,6,FALSE))," ",VLOOKUP((ROW(D707)-15),'List of tables'!$A$4:$H$2136,6,FALSE))</f>
        <v>All households</v>
      </c>
      <c r="E707" s="5">
        <f>IF(ISNA(VLOOKUP((ROW(E707)-15),'List of tables'!$A$4:$H$2136,7,FALSE))," ",VLOOKUP((ROW(E707)-15),'List of tables'!$A$4:$H$2136,7,FALSE))</f>
        <v>43308</v>
      </c>
      <c r="F707" s="6" t="s">
        <v>12</v>
      </c>
    </row>
    <row r="708" spans="1:6" ht="15">
      <c r="A708" s="30" t="str">
        <f>IF(ISNA(VLOOKUP((ROW(A708)-15),'List of tables'!$A$4:$H$2136,2,FALSE))," ",VLOOKUP((ROW(A708)-15),'List of tables'!$A$4:$H$2136,2,FALSE))</f>
        <v>CT0823</v>
      </c>
      <c r="B708" s="23" t="str">
        <f>IF(ISNA(VLOOKUP((ROW(B708)-15),'List of tables'!$A$4:$H$2136,3,FALSE))," ",VLOOKUP((ROW(B708)-15),'List of tables'!$A$4:$H$2136,3,FALSE))</f>
        <v>Number of bedrooms (4 or more bedrooms) by type of central heating</v>
      </c>
      <c r="C708" s="23" t="str">
        <f>IF(ISNA(VLOOKUP((ROW(C708)-15),'List of tables'!$A$4:$E$2137,5,FALSE))," ",VLOOKUP((ROW(C708)-15),'List of tables'!$A$4:$E$2137,5,FALSE))</f>
        <v>Output areas in selected local authorities in England</v>
      </c>
      <c r="D708" s="23" t="str">
        <f>IF(ISNA(VLOOKUP((ROW(D708)-15),'List of tables'!$A$4:$H$2136,6,FALSE))," ",VLOOKUP((ROW(D708)-15),'List of tables'!$A$4:$H$2136,6,FALSE))</f>
        <v>All households</v>
      </c>
      <c r="E708" s="5">
        <f>IF(ISNA(VLOOKUP((ROW(E708)-15),'List of tables'!$A$4:$H$2136,7,FALSE))," ",VLOOKUP((ROW(E708)-15),'List of tables'!$A$4:$H$2136,7,FALSE))</f>
        <v>43308</v>
      </c>
      <c r="F708" s="6" t="s">
        <v>12</v>
      </c>
    </row>
    <row r="709" spans="1:6" ht="15">
      <c r="A709" s="30" t="str">
        <f>IF(ISNA(VLOOKUP((ROW(A709)-15),'List of tables'!$A$4:$H$2136,2,FALSE))," ",VLOOKUP((ROW(A709)-15),'List of tables'!$A$4:$H$2136,2,FALSE))</f>
        <v>CT0824</v>
      </c>
      <c r="B709" s="23" t="str">
        <f>IF(ISNA(VLOOKUP((ROW(B709)-15),'List of tables'!$A$4:$H$2136,3,FALSE))," ",VLOOKUP((ROW(B709)-15),'List of tables'!$A$4:$H$2136,3,FALSE))</f>
        <v>Number of bedrooms (5 or more bedrooms) by type of central heating</v>
      </c>
      <c r="C709" s="23" t="str">
        <f>IF(ISNA(VLOOKUP((ROW(C709)-15),'List of tables'!$A$4:$E$2137,5,FALSE))," ",VLOOKUP((ROW(C709)-15),'List of tables'!$A$4:$E$2137,5,FALSE))</f>
        <v>LSOAs in selelcted local authorities in Enbgland</v>
      </c>
      <c r="D709" s="23" t="str">
        <f>IF(ISNA(VLOOKUP((ROW(D709)-15),'List of tables'!$A$4:$H$2136,6,FALSE))," ",VLOOKUP((ROW(D709)-15),'List of tables'!$A$4:$H$2136,6,FALSE))</f>
        <v>All households</v>
      </c>
      <c r="E709" s="5">
        <f>IF(ISNA(VLOOKUP((ROW(E709)-15),'List of tables'!$A$4:$H$2136,7,FALSE))," ",VLOOKUP((ROW(E709)-15),'List of tables'!$A$4:$H$2136,7,FALSE))</f>
        <v>43308</v>
      </c>
      <c r="F709" s="6" t="s">
        <v>12</v>
      </c>
    </row>
    <row r="710" spans="1:6" ht="15">
      <c r="A710" s="30" t="str">
        <f>IF(ISNA(VLOOKUP((ROW(A710)-15),'List of tables'!$A$4:$H$2136,2,FALSE))," ",VLOOKUP((ROW(A710)-15),'List of tables'!$A$4:$H$2136,2,FALSE))</f>
        <v>CT0825</v>
      </c>
      <c r="B710" s="23" t="str">
        <f>IF(ISNA(VLOOKUP((ROW(B710)-15),'List of tables'!$A$4:$H$2136,3,FALSE))," ",VLOOKUP((ROW(B710)-15),'List of tables'!$A$4:$H$2136,3,FALSE))</f>
        <v xml:space="preserve">Occupation (1 digit) by distance travelled to work, by age and tenure </v>
      </c>
      <c r="C710" s="23" t="str">
        <f>IF(ISNA(VLOOKUP((ROW(C710)-15),'List of tables'!$A$4:$E$2137,5,FALSE))," ",VLOOKUP((ROW(C710)-15),'List of tables'!$A$4:$E$2137,5,FALSE))</f>
        <v>Workplace zones in Cambridge local authority (East of England region)</v>
      </c>
      <c r="D710" s="23" t="str">
        <f>IF(ISNA(VLOOKUP((ROW(D710)-15),'List of tables'!$A$4:$H$2136,6,FALSE))," ",VLOOKUP((ROW(D710)-15),'List of tables'!$A$4:$H$2136,6,FALSE))</f>
        <v xml:space="preserve"> All usual residents aged 16 or over in employment the week before the Census, living in households</v>
      </c>
      <c r="E710" s="5">
        <f>IF(ISNA(VLOOKUP((ROW(E710)-15),'List of tables'!$A$4:$H$2136,7,FALSE))," ",VLOOKUP((ROW(E710)-15),'List of tables'!$A$4:$H$2136,7,FALSE))</f>
        <v>43294</v>
      </c>
      <c r="F710" s="6" t="s">
        <v>12</v>
      </c>
    </row>
    <row r="711" spans="1:6" ht="15">
      <c r="A711" s="30" t="str">
        <f>IF(ISNA(VLOOKUP((ROW(A711)-15),'List of tables'!$A$4:$H$2136,2,FALSE))," ",VLOOKUP((ROW(A711)-15),'List of tables'!$A$4:$H$2136,2,FALSE))</f>
        <v>CT0826</v>
      </c>
      <c r="B711" s="23" t="str">
        <f>IF(ISNA(VLOOKUP((ROW(B711)-15),'List of tables'!$A$4:$H$2136,3,FALSE))," ",VLOOKUP((ROW(B711)-15),'List of tables'!$A$4:$H$2136,3,FALSE))</f>
        <v xml:space="preserve">Occupation (1 digit) by distance travelled to work, by age and tenure </v>
      </c>
      <c r="C711" s="23" t="str">
        <f>IF(ISNA(VLOOKUP((ROW(C711)-15),'List of tables'!$A$4:$E$2137,5,FALSE))," ",VLOOKUP((ROW(C711)-15),'List of tables'!$A$4:$E$2137,5,FALSE))</f>
        <v>Workplace zones in South  Cambridge local authority (East of England region)</v>
      </c>
      <c r="D711" s="23" t="str">
        <f>IF(ISNA(VLOOKUP((ROW(D711)-15),'List of tables'!$A$4:$H$2136,6,FALSE))," ",VLOOKUP((ROW(D711)-15),'List of tables'!$A$4:$H$2136,6,FALSE))</f>
        <v>All usual residents aged 16 or over in employment the week before the Census, living in households</v>
      </c>
      <c r="E711" s="5">
        <f>IF(ISNA(VLOOKUP((ROW(E711)-15),'List of tables'!$A$4:$H$2136,7,FALSE))," ",VLOOKUP((ROW(E711)-15),'List of tables'!$A$4:$H$2136,7,FALSE))</f>
        <v>43294</v>
      </c>
      <c r="F711" s="6" t="s">
        <v>12</v>
      </c>
    </row>
    <row r="712" spans="1:6" ht="15">
      <c r="A712" s="30" t="str">
        <f>IF(ISNA(VLOOKUP((ROW(A712)-15),'List of tables'!$A$4:$H$2136,2,FALSE))," ",VLOOKUP((ROW(A712)-15),'List of tables'!$A$4:$H$2136,2,FALSE))</f>
        <v>CT0827</v>
      </c>
      <c r="B712" s="23" t="str">
        <f>IF(ISNA(VLOOKUP((ROW(B712)-15),'List of tables'!$A$4:$H$2136,3,FALSE))," ",VLOOKUP((ROW(B712)-15),'List of tables'!$A$4:$H$2136,3,FALSE))</f>
        <v>Occupation (1 digit) by distance travelled to work by length of residency in the UK by tenue</v>
      </c>
      <c r="C712" s="23" t="str">
        <f>IF(ISNA(VLOOKUP((ROW(C712)-15),'List of tables'!$A$4:$E$2137,5,FALSE))," ",VLOOKUP((ROW(C712)-15),'List of tables'!$A$4:$E$2137,5,FALSE))</f>
        <v>Workplace zones in Cambridge local authority (East of England region)</v>
      </c>
      <c r="D712" s="23" t="str">
        <f>IF(ISNA(VLOOKUP((ROW(D712)-15),'List of tables'!$A$4:$H$2136,6,FALSE))," ",VLOOKUP((ROW(D712)-15),'List of tables'!$A$4:$H$2136,6,FALSE))</f>
        <v>All usual residents aged 16 or over in employment the week before the Census, living in households</v>
      </c>
      <c r="E712" s="5">
        <f>IF(ISNA(VLOOKUP((ROW(E712)-15),'List of tables'!$A$4:$H$2136,7,FALSE))," ",VLOOKUP((ROW(E712)-15),'List of tables'!$A$4:$H$2136,7,FALSE))</f>
        <v>43293</v>
      </c>
      <c r="F712" s="6" t="s">
        <v>12</v>
      </c>
    </row>
    <row r="713" spans="1:6" ht="15">
      <c r="A713" s="30" t="str">
        <f>IF(ISNA(VLOOKUP((ROW(A713)-15),'List of tables'!$A$4:$H$2136,2,FALSE))," ",VLOOKUP((ROW(A713)-15),'List of tables'!$A$4:$H$2136,2,FALSE))</f>
        <v>CT0828</v>
      </c>
      <c r="B713" s="23" t="str">
        <f>IF(ISNA(VLOOKUP((ROW(B713)-15),'List of tables'!$A$4:$H$2136,3,FALSE))," ",VLOOKUP((ROW(B713)-15),'List of tables'!$A$4:$H$2136,3,FALSE))</f>
        <v>Occupation (1 digit) by distance travelled to work by length of residency in the UK by tenue</v>
      </c>
      <c r="C713" s="23" t="str">
        <f>IF(ISNA(VLOOKUP((ROW(C713)-15),'List of tables'!$A$4:$E$2137,5,FALSE))," ",VLOOKUP((ROW(C713)-15),'List of tables'!$A$4:$E$2137,5,FALSE))</f>
        <v>Workplace zones in South  Cambridge local authority (East of England region)</v>
      </c>
      <c r="D713" s="23" t="str">
        <f>IF(ISNA(VLOOKUP((ROW(D713)-15),'List of tables'!$A$4:$H$2136,6,FALSE))," ",VLOOKUP((ROW(D713)-15),'List of tables'!$A$4:$H$2136,6,FALSE))</f>
        <v>All usual residents aged 16 or over in employment the week before the Census, living in households</v>
      </c>
      <c r="E713" s="5">
        <f>IF(ISNA(VLOOKUP((ROW(E713)-15),'List of tables'!$A$4:$H$2136,7,FALSE))," ",VLOOKUP((ROW(E713)-15),'List of tables'!$A$4:$H$2136,7,FALSE))</f>
        <v>43294</v>
      </c>
      <c r="F713" s="6" t="s">
        <v>12</v>
      </c>
    </row>
    <row r="714" spans="1:6" ht="15">
      <c r="A714" s="30" t="str">
        <f>IF(ISNA(VLOOKUP((ROW(A714)-15),'List of tables'!$A$4:$H$2136,2,FALSE))," ",VLOOKUP((ROW(A714)-15),'List of tables'!$A$4:$H$2136,2,FALSE))</f>
        <v>CT0829</v>
      </c>
      <c r="B714" s="23" t="str">
        <f>IF(ISNA(VLOOKUP((ROW(B714)-15),'List of tables'!$A$4:$H$2136,3,FALSE))," ",VLOOKUP((ROW(B714)-15),'List of tables'!$A$4:$H$2136,3,FALSE))</f>
        <v>Main language</v>
      </c>
      <c r="C714" s="23" t="str">
        <f>IF(ISNA(VLOOKUP((ROW(C714)-15),'List of tables'!$A$4:$E$2137,5,FALSE))," ",VLOOKUP((ROW(C714)-15),'List of tables'!$A$4:$E$2137,5,FALSE))</f>
        <v>Local authorities in Greater Manchester</v>
      </c>
      <c r="D714" s="23" t="str">
        <f>IF(ISNA(VLOOKUP((ROW(D714)-15),'List of tables'!$A$4:$H$2136,6,FALSE))," ",VLOOKUP((ROW(D714)-15),'List of tables'!$A$4:$H$2136,6,FALSE))</f>
        <v>All usual residents aged 3 or over</v>
      </c>
      <c r="E714" s="5">
        <f>IF(ISNA(VLOOKUP((ROW(E714)-15),'List of tables'!$A$4:$H$2136,7,FALSE))," ",VLOOKUP((ROW(E714)-15),'List of tables'!$A$4:$H$2136,7,FALSE))</f>
        <v>43306</v>
      </c>
      <c r="F714" s="6" t="s">
        <v>12</v>
      </c>
    </row>
    <row r="715" spans="1:6" ht="15">
      <c r="A715" s="30" t="str">
        <f>IF(ISNA(VLOOKUP((ROW(A715)-15),'List of tables'!$A$4:$H$2136,2,FALSE))," ",VLOOKUP((ROW(A715)-15),'List of tables'!$A$4:$H$2136,2,FALSE))</f>
        <v>CT0830</v>
      </c>
      <c r="B715" s="23" t="str">
        <f>IF(ISNA(VLOOKUP((ROW(B715)-15),'List of tables'!$A$4:$H$2136,3,FALSE))," ",VLOOKUP((ROW(B715)-15),'List of tables'!$A$4:$H$2136,3,FALSE))</f>
        <v xml:space="preserve">Industry (1 digit) by distance travelled to work by tenure by age </v>
      </c>
      <c r="C715" s="23" t="str">
        <f>IF(ISNA(VLOOKUP((ROW(C715)-15),'List of tables'!$A$4:$E$2137,5,FALSE))," ",VLOOKUP((ROW(C715)-15),'List of tables'!$A$4:$E$2137,5,FALSE))</f>
        <v xml:space="preserve">MSOAs in Cambridge local authority (East of England) </v>
      </c>
      <c r="D715" s="23" t="str">
        <f>IF(ISNA(VLOOKUP((ROW(D715)-15),'List of tables'!$A$4:$H$2136,6,FALSE))," ",VLOOKUP((ROW(D715)-15),'List of tables'!$A$4:$H$2136,6,FALSE))</f>
        <v>All usual residents aged 16 or over in employment the week before the Census, living in households</v>
      </c>
      <c r="E715" s="5">
        <f>IF(ISNA(VLOOKUP((ROW(E715)-15),'List of tables'!$A$4:$H$2136,7,FALSE))," ",VLOOKUP((ROW(E715)-15),'List of tables'!$A$4:$H$2136,7,FALSE))</f>
        <v>43299</v>
      </c>
      <c r="F715" s="6" t="s">
        <v>12</v>
      </c>
    </row>
    <row r="716" spans="1:6" ht="15">
      <c r="A716" s="30" t="str">
        <f>IF(ISNA(VLOOKUP((ROW(A716)-15),'List of tables'!$A$4:$H$2136,2,FALSE))," ",VLOOKUP((ROW(A716)-15),'List of tables'!$A$4:$H$2136,2,FALSE))</f>
        <v>CT0831</v>
      </c>
      <c r="B716" s="23" t="str">
        <f>IF(ISNA(VLOOKUP((ROW(B716)-15),'List of tables'!$A$4:$H$2136,3,FALSE))," ",VLOOKUP((ROW(B716)-15),'List of tables'!$A$4:$H$2136,3,FALSE))</f>
        <v xml:space="preserve">Industry (1 digit) by distance travelled to work by tenure by age </v>
      </c>
      <c r="C716" s="23" t="str">
        <f>IF(ISNA(VLOOKUP((ROW(C716)-15),'List of tables'!$A$4:$E$2137,5,FALSE))," ",VLOOKUP((ROW(C716)-15),'List of tables'!$A$4:$E$2137,5,FALSE))</f>
        <v xml:space="preserve">MSOAs in South Cambridge local authority (East of England) </v>
      </c>
      <c r="D716" s="23" t="str">
        <f>IF(ISNA(VLOOKUP((ROW(D716)-15),'List of tables'!$A$4:$H$2136,6,FALSE))," ",VLOOKUP((ROW(D716)-15),'List of tables'!$A$4:$H$2136,6,FALSE))</f>
        <v>All usual residents aged 16 or over in employment the week before the Census, living in households</v>
      </c>
      <c r="E716" s="5">
        <f>IF(ISNA(VLOOKUP((ROW(E716)-15),'List of tables'!$A$4:$H$2136,7,FALSE))," ",VLOOKUP((ROW(E716)-15),'List of tables'!$A$4:$H$2136,7,FALSE))</f>
        <v>43299</v>
      </c>
      <c r="F716" s="6" t="s">
        <v>12</v>
      </c>
    </row>
    <row r="717" spans="1:6" ht="15">
      <c r="A717" s="30" t="str">
        <f>IF(ISNA(VLOOKUP((ROW(A717)-15),'List of tables'!$A$4:$H$2136,2,FALSE))," ",VLOOKUP((ROW(A717)-15),'List of tables'!$A$4:$H$2136,2,FALSE))</f>
        <v>CT0832</v>
      </c>
      <c r="B717" s="23" t="str">
        <f>IF(ISNA(VLOOKUP((ROW(B717)-15),'List of tables'!$A$4:$H$2136,3,FALSE))," ",VLOOKUP((ROW(B717)-15),'List of tables'!$A$4:$H$2136,3,FALSE))</f>
        <v xml:space="preserve">Industry (1 digit) by NS-Sec by tenure by age  </v>
      </c>
      <c r="C717" s="23" t="str">
        <f>IF(ISNA(VLOOKUP((ROW(C717)-15),'List of tables'!$A$4:$E$2137,5,FALSE))," ",VLOOKUP((ROW(C717)-15),'List of tables'!$A$4:$E$2137,5,FALSE))</f>
        <v xml:space="preserve">MSOAs in Cambridge local authority (East of England) </v>
      </c>
      <c r="D717" s="23" t="str">
        <f>IF(ISNA(VLOOKUP((ROW(D717)-15),'List of tables'!$A$4:$H$2136,6,FALSE))," ",VLOOKUP((ROW(D717)-15),'List of tables'!$A$4:$H$2136,6,FALSE))</f>
        <v>All usual residents aged 16 or over in employment the week before the Census, living in households</v>
      </c>
      <c r="E717" s="5">
        <f>IF(ISNA(VLOOKUP((ROW(E717)-15),'List of tables'!$A$4:$H$2136,7,FALSE))," ",VLOOKUP((ROW(E717)-15),'List of tables'!$A$4:$H$2136,7,FALSE))</f>
        <v>43299</v>
      </c>
      <c r="F717" s="6" t="s">
        <v>12</v>
      </c>
    </row>
    <row r="718" spans="1:6" ht="15">
      <c r="A718" s="30" t="str">
        <f>IF(ISNA(VLOOKUP((ROW(A718)-15),'List of tables'!$A$4:$H$2136,2,FALSE))," ",VLOOKUP((ROW(A718)-15),'List of tables'!$A$4:$H$2136,2,FALSE))</f>
        <v>CT0833</v>
      </c>
      <c r="B718" s="23" t="str">
        <f>IF(ISNA(VLOOKUP((ROW(B718)-15),'List of tables'!$A$4:$H$2136,3,FALSE))," ",VLOOKUP((ROW(B718)-15),'List of tables'!$A$4:$H$2136,3,FALSE))</f>
        <v xml:space="preserve">Industry (1 digit) by NS-Sec by tenure by age  </v>
      </c>
      <c r="C718" s="23" t="str">
        <f>IF(ISNA(VLOOKUP((ROW(C718)-15),'List of tables'!$A$4:$E$2137,5,FALSE))," ",VLOOKUP((ROW(C718)-15),'List of tables'!$A$4:$E$2137,5,FALSE))</f>
        <v xml:space="preserve">MSOAs in South Cambridge local authority (East of England) </v>
      </c>
      <c r="D718" s="23" t="str">
        <f>IF(ISNA(VLOOKUP((ROW(D718)-15),'List of tables'!$A$4:$H$2136,6,FALSE))," ",VLOOKUP((ROW(D718)-15),'List of tables'!$A$4:$H$2136,6,FALSE))</f>
        <v>All usual residents aged 16 or over in employment the week before the Census, living in households</v>
      </c>
      <c r="E718" s="5">
        <f>IF(ISNA(VLOOKUP((ROW(E718)-15),'List of tables'!$A$4:$H$2136,7,FALSE))," ",VLOOKUP((ROW(E718)-15),'List of tables'!$A$4:$H$2136,7,FALSE))</f>
        <v>43299</v>
      </c>
      <c r="F718" s="6" t="s">
        <v>12</v>
      </c>
    </row>
    <row r="719" spans="1:6" ht="15">
      <c r="A719" s="30" t="str">
        <f>IF(ISNA(VLOOKUP((ROW(A719)-15),'List of tables'!$A$4:$H$2136,2,FALSE))," ",VLOOKUP((ROW(A719)-15),'List of tables'!$A$4:$H$2136,2,FALSE))</f>
        <v>CT0834</v>
      </c>
      <c r="B719" s="23" t="str">
        <f>IF(ISNA(VLOOKUP((ROW(B719)-15),'List of tables'!$A$4:$H$2136,3,FALSE))," ",VLOOKUP((ROW(B719)-15),'List of tables'!$A$4:$H$2136,3,FALSE))</f>
        <v>Ability to speak Welsh by Industry (1 digit)</v>
      </c>
      <c r="C719" s="23" t="str">
        <f>IF(ISNA(VLOOKUP((ROW(C719)-15),'List of tables'!$A$4:$E$2137,5,FALSE))," ",VLOOKUP((ROW(C719)-15),'List of tables'!$A$4:$E$2137,5,FALSE))</f>
        <v>LSOAs in Wales</v>
      </c>
      <c r="D719" s="23" t="str">
        <f>IF(ISNA(VLOOKUP((ROW(D719)-15),'List of tables'!$A$4:$H$2136,6,FALSE))," ",VLOOKUP((ROW(D719)-15),'List of tables'!$A$4:$H$2136,6,FALSE))</f>
        <v>All usual residents aged 16 or over in employment the week before the Census</v>
      </c>
      <c r="E719" s="5" t="str">
        <f>IF(ISNA(VLOOKUP((ROW(E719)-15),'List of tables'!$A$4:$H$2136,7,FALSE))," ",VLOOKUP((ROW(E719)-15),'List of tables'!$A$4:$H$2136,7,FALSE))</f>
        <v>14/0818</v>
      </c>
      <c r="F719" s="6" t="s">
        <v>12</v>
      </c>
    </row>
    <row r="720" spans="1:6" ht="15">
      <c r="A720" s="30" t="str">
        <f>IF(ISNA(VLOOKUP((ROW(A720)-15),'List of tables'!$A$4:$H$2136,2,FALSE))," ",VLOOKUP((ROW(A720)-15),'List of tables'!$A$4:$H$2136,2,FALSE))</f>
        <v>CT0835</v>
      </c>
      <c r="B720" s="23" t="str">
        <f>IF(ISNA(VLOOKUP((ROW(B720)-15),'List of tables'!$A$4:$H$2136,3,FALSE))," ",VLOOKUP((ROW(B720)-15),'List of tables'!$A$4:$H$2136,3,FALSE))</f>
        <v>Age by country of birth (UK, Rest of EU 15, EU8, EU2, EU Other, Rest of World)</v>
      </c>
      <c r="C720" s="23" t="str">
        <f>IF(ISNA(VLOOKUP((ROW(C720)-15),'List of tables'!$A$4:$E$2137,5,FALSE))," ",VLOOKUP((ROW(C720)-15),'List of tables'!$A$4:$E$2137,5,FALSE))</f>
        <v>National to region</v>
      </c>
      <c r="D720" s="23" t="str">
        <f>IF(ISNA(VLOOKUP((ROW(D720)-15),'List of tables'!$A$4:$H$2136,6,FALSE))," ",VLOOKUP((ROW(D720)-15),'List of tables'!$A$4:$H$2136,6,FALSE))</f>
        <v xml:space="preserve">All usual residents aged 16 to 64 in employment the week before the Census, working in the construction industry </v>
      </c>
      <c r="E720" s="5">
        <f>IF(ISNA(VLOOKUP((ROW(E720)-15),'List of tables'!$A$4:$H$2136,7,FALSE))," ",VLOOKUP((ROW(E720)-15),'List of tables'!$A$4:$H$2136,7,FALSE))</f>
        <v>43307</v>
      </c>
      <c r="F720" s="6" t="s">
        <v>12</v>
      </c>
    </row>
    <row r="721" spans="1:6" ht="15">
      <c r="A721" s="30" t="str">
        <f>IF(ISNA(VLOOKUP((ROW(A721)-15),'List of tables'!$A$4:$H$2136,2,FALSE))," ",VLOOKUP((ROW(A721)-15),'List of tables'!$A$4:$H$2136,2,FALSE))</f>
        <v>CT0836</v>
      </c>
      <c r="B721" s="23" t="str">
        <f>IF(ISNA(VLOOKUP((ROW(B721)-15),'List of tables'!$A$4:$H$2136,3,FALSE))," ",VLOOKUP((ROW(B721)-15),'List of tables'!$A$4:$H$2136,3,FALSE))</f>
        <v>Age by passport held (UK, Rest of EU 15, EU8, EU2, EU Other, Rest of World)</v>
      </c>
      <c r="C721" s="23" t="str">
        <f>IF(ISNA(VLOOKUP((ROW(C721)-15),'List of tables'!$A$4:$E$2137,5,FALSE))," ",VLOOKUP((ROW(C721)-15),'List of tables'!$A$4:$E$2137,5,FALSE))</f>
        <v>National to region</v>
      </c>
      <c r="D721" s="23" t="str">
        <f>IF(ISNA(VLOOKUP((ROW(D721)-15),'List of tables'!$A$4:$H$2136,6,FALSE))," ",VLOOKUP((ROW(D721)-15),'List of tables'!$A$4:$H$2136,6,FALSE))</f>
        <v xml:space="preserve">All usual residents aged 16 to 64 in employment the week before the Census, working in the construction industry </v>
      </c>
      <c r="E721" s="5">
        <f>IF(ISNA(VLOOKUP((ROW(E721)-15),'List of tables'!$A$4:$H$2136,7,FALSE))," ",VLOOKUP((ROW(E721)-15),'List of tables'!$A$4:$H$2136,7,FALSE))</f>
        <v>43307</v>
      </c>
      <c r="F721" s="6" t="s">
        <v>12</v>
      </c>
    </row>
    <row r="722" spans="1:6" ht="15">
      <c r="A722" s="30" t="str">
        <f>IF(ISNA(VLOOKUP((ROW(A722)-15),'List of tables'!$A$4:$H$2136,2,FALSE))," ",VLOOKUP((ROW(A722)-15),'List of tables'!$A$4:$H$2136,2,FALSE))</f>
        <v>CT0837</v>
      </c>
      <c r="B722" s="23" t="str">
        <f>IF(ISNA(VLOOKUP((ROW(B722)-15),'List of tables'!$A$4:$H$2136,3,FALSE))," ",VLOOKUP((ROW(B722)-15),'List of tables'!$A$4:$H$2136,3,FALSE))</f>
        <v>Economic activity by country of birth (UK, Rest of EU 15, EU8, EU2, EU Other, Rest of World)</v>
      </c>
      <c r="C722" s="23" t="str">
        <f>IF(ISNA(VLOOKUP((ROW(C722)-15),'List of tables'!$A$4:$E$2137,5,FALSE))," ",VLOOKUP((ROW(C722)-15),'List of tables'!$A$4:$E$2137,5,FALSE))</f>
        <v>National to region</v>
      </c>
      <c r="D722" s="23" t="str">
        <f>IF(ISNA(VLOOKUP((ROW(D722)-15),'List of tables'!$A$4:$H$2136,6,FALSE))," ",VLOOKUP((ROW(D722)-15),'List of tables'!$A$4:$H$2136,6,FALSE))</f>
        <v>All usual residents aged 16 to 64 with the construction industry code, regardless of their employment status</v>
      </c>
      <c r="E722" s="5">
        <f>IF(ISNA(VLOOKUP((ROW(E722)-15),'List of tables'!$A$4:$H$2136,7,FALSE))," ",VLOOKUP((ROW(E722)-15),'List of tables'!$A$4:$H$2136,7,FALSE))</f>
        <v>43307</v>
      </c>
      <c r="F722" s="6" t="s">
        <v>12</v>
      </c>
    </row>
    <row r="723" spans="1:6" ht="15">
      <c r="A723" s="30" t="str">
        <f>IF(ISNA(VLOOKUP((ROW(A723)-15),'List of tables'!$A$4:$H$2136,2,FALSE))," ",VLOOKUP((ROW(A723)-15),'List of tables'!$A$4:$H$2136,2,FALSE))</f>
        <v>CT0838</v>
      </c>
      <c r="B723" s="23" t="str">
        <f>IF(ISNA(VLOOKUP((ROW(B723)-15),'List of tables'!$A$4:$H$2136,3,FALSE))," ",VLOOKUP((ROW(B723)-15),'List of tables'!$A$4:$H$2136,3,FALSE))</f>
        <v>Economic activity by passport (UK, Rest of EU 15, EU8, EU2, EU Other, Rest of World)</v>
      </c>
      <c r="C723" s="23" t="str">
        <f>IF(ISNA(VLOOKUP((ROW(C723)-15),'List of tables'!$A$4:$E$2137,5,FALSE))," ",VLOOKUP((ROW(C723)-15),'List of tables'!$A$4:$E$2137,5,FALSE))</f>
        <v>National to region</v>
      </c>
      <c r="D723" s="23" t="str">
        <f>IF(ISNA(VLOOKUP((ROW(D723)-15),'List of tables'!$A$4:$H$2136,6,FALSE))," ",VLOOKUP((ROW(D723)-15),'List of tables'!$A$4:$H$2136,6,FALSE))</f>
        <v>All usual residents aged 16 to 64 with the construction industry code, regardless of their employment status</v>
      </c>
      <c r="E723" s="5">
        <f>IF(ISNA(VLOOKUP((ROW(E723)-15),'List of tables'!$A$4:$H$2136,7,FALSE))," ",VLOOKUP((ROW(E723)-15),'List of tables'!$A$4:$H$2136,7,FALSE))</f>
        <v>43307</v>
      </c>
      <c r="F723" s="6" t="s">
        <v>12</v>
      </c>
    </row>
    <row r="724" spans="1:6" ht="15">
      <c r="A724" s="30" t="str">
        <f>IF(ISNA(VLOOKUP((ROW(A724)-15),'List of tables'!$A$4:$H$2136,2,FALSE))," ",VLOOKUP((ROW(A724)-15),'List of tables'!$A$4:$H$2136,2,FALSE))</f>
        <v>CT0839</v>
      </c>
      <c r="B724" s="23" t="str">
        <f>IF(ISNA(VLOOKUP((ROW(B724)-15),'List of tables'!$A$4:$H$2136,3,FALSE))," ",VLOOKUP((ROW(B724)-15),'List of tables'!$A$4:$H$2136,3,FALSE))</f>
        <v>Bespoke ocupation groups (aggregated 4 digit codes)  by country of birth (UK, Rest of EU 15, EU8, EU2, EU Other, Rest of World)</v>
      </c>
      <c r="C724" s="23" t="str">
        <f>IF(ISNA(VLOOKUP((ROW(C724)-15),'List of tables'!$A$4:$E$2137,5,FALSE))," ",VLOOKUP((ROW(C724)-15),'List of tables'!$A$4:$E$2137,5,FALSE))</f>
        <v>National to region</v>
      </c>
      <c r="D724" s="23" t="str">
        <f>IF(ISNA(VLOOKUP((ROW(D724)-15),'List of tables'!$A$4:$H$2136,6,FALSE))," ",VLOOKUP((ROW(D724)-15),'List of tables'!$A$4:$H$2136,6,FALSE))</f>
        <v xml:space="preserve">All usual residents aged 16 to 64 in employment the week before the Census, working in the construction industry </v>
      </c>
      <c r="E724" s="5">
        <f>IF(ISNA(VLOOKUP((ROW(E724)-15),'List of tables'!$A$4:$H$2136,7,FALSE))," ",VLOOKUP((ROW(E724)-15),'List of tables'!$A$4:$H$2136,7,FALSE))</f>
        <v>43307</v>
      </c>
      <c r="F724" s="6" t="s">
        <v>12</v>
      </c>
    </row>
    <row r="725" spans="1:6" ht="15">
      <c r="A725" s="30" t="str">
        <f>IF(ISNA(VLOOKUP((ROW(A725)-15),'List of tables'!$A$4:$H$2136,2,FALSE))," ",VLOOKUP((ROW(A725)-15),'List of tables'!$A$4:$H$2136,2,FALSE))</f>
        <v>CT0840</v>
      </c>
      <c r="B725" s="23" t="str">
        <f>IF(ISNA(VLOOKUP((ROW(B725)-15),'List of tables'!$A$4:$H$2136,3,FALSE))," ",VLOOKUP((ROW(B725)-15),'List of tables'!$A$4:$H$2136,3,FALSE))</f>
        <v>Bespoke ocupation (aggregated 4 digit codes) groups by passport held (UK, Rest of EU 15, EU8, EU2, EU Other, Rest of World)</v>
      </c>
      <c r="C725" s="23" t="str">
        <f>IF(ISNA(VLOOKUP((ROW(C725)-15),'List of tables'!$A$4:$E$2137,5,FALSE))," ",VLOOKUP((ROW(C725)-15),'List of tables'!$A$4:$E$2137,5,FALSE))</f>
        <v>National to region</v>
      </c>
      <c r="D725" s="23" t="str">
        <f>IF(ISNA(VLOOKUP((ROW(D725)-15),'List of tables'!$A$4:$H$2136,6,FALSE))," ",VLOOKUP((ROW(D725)-15),'List of tables'!$A$4:$H$2136,6,FALSE))</f>
        <v xml:space="preserve">All usual residents aged 16 to 64 in employment the week before the Census, working in the construction industry </v>
      </c>
      <c r="E725" s="5">
        <f>IF(ISNA(VLOOKUP((ROW(E725)-15),'List of tables'!$A$4:$H$2136,7,FALSE))," ",VLOOKUP((ROW(E725)-15),'List of tables'!$A$4:$H$2136,7,FALSE))</f>
        <v>43307</v>
      </c>
      <c r="F725" s="6" t="s">
        <v>12</v>
      </c>
    </row>
    <row r="726" spans="1:6" ht="15">
      <c r="A726" s="30" t="str">
        <f>IF(ISNA(VLOOKUP((ROW(A726)-15),'List of tables'!$A$4:$H$2136,2,FALSE))," ",VLOOKUP((ROW(A726)-15),'List of tables'!$A$4:$H$2136,2,FALSE))</f>
        <v>CT0841</v>
      </c>
      <c r="B726" s="23" t="str">
        <f>IF(ISNA(VLOOKUP((ROW(B726)-15),'List of tables'!$A$4:$H$2136,3,FALSE))," ",VLOOKUP((ROW(B726)-15),'List of tables'!$A$4:$H$2136,3,FALSE))</f>
        <v>Origin Destination Workplace: Area of residence by country of birth (UK, Rest of EU 15, EU8, EU2, EU Other, Rest of World) by area of workplace</v>
      </c>
      <c r="C726" s="23" t="str">
        <f>IF(ISNA(VLOOKUP((ROW(C726)-15),'List of tables'!$A$4:$E$2137,5,FALSE))," ",VLOOKUP((ROW(C726)-15),'List of tables'!$A$4:$E$2137,5,FALSE))</f>
        <v>National to region - Destination: Area of workplace: Regions in England and Wales; Scotland, Northern Ireland, Offshore installation, Outside the UK as one combined area</v>
      </c>
      <c r="D726" s="23" t="str">
        <f>IF(ISNA(VLOOKUP((ROW(D726)-15),'List of tables'!$A$4:$H$2136,6,FALSE))," ",VLOOKUP((ROW(D726)-15),'List of tables'!$A$4:$H$2136,6,FALSE))</f>
        <v xml:space="preserve">All usual residents aged 16 to 64 in employment the week before the Census, working in the construction industry </v>
      </c>
      <c r="E726" s="5">
        <f>IF(ISNA(VLOOKUP((ROW(E726)-15),'List of tables'!$A$4:$H$2136,7,FALSE))," ",VLOOKUP((ROW(E726)-15),'List of tables'!$A$4:$H$2136,7,FALSE))</f>
        <v>43307</v>
      </c>
      <c r="F726" s="6" t="s">
        <v>12</v>
      </c>
    </row>
    <row r="727" spans="1:6" ht="15">
      <c r="A727" s="30" t="str">
        <f>IF(ISNA(VLOOKUP((ROW(A727)-15),'List of tables'!$A$4:$H$2136,2,FALSE))," ",VLOOKUP((ROW(A727)-15),'List of tables'!$A$4:$H$2136,2,FALSE))</f>
        <v>CT0842</v>
      </c>
      <c r="B727" s="23" t="str">
        <f>IF(ISNA(VLOOKUP((ROW(B727)-15),'List of tables'!$A$4:$H$2136,3,FALSE))," ",VLOOKUP((ROW(B727)-15),'List of tables'!$A$4:$H$2136,3,FALSE))</f>
        <v>Origin Destination Workplace: Area of residence by passport held (UK, Rest of EU 15, EU8, EU2, EU Other, Rest of World) by area of workplace</v>
      </c>
      <c r="C727" s="23" t="str">
        <f>IF(ISNA(VLOOKUP((ROW(C727)-15),'List of tables'!$A$4:$E$2137,5,FALSE))," ",VLOOKUP((ROW(C727)-15),'List of tables'!$A$4:$E$2137,5,FALSE))</f>
        <v>National to region - Destination: Area of workplace: Regions in England and Wales; Scotland, Northern Ireland, Offshore installation, Outside the UK as one combined area</v>
      </c>
      <c r="D727" s="23" t="str">
        <f>IF(ISNA(VLOOKUP((ROW(D727)-15),'List of tables'!$A$4:$H$2136,6,FALSE))," ",VLOOKUP((ROW(D727)-15),'List of tables'!$A$4:$H$2136,6,FALSE))</f>
        <v xml:space="preserve">All usual residents aged 16 to 64 in employment the week before the Census, working in the construction industry </v>
      </c>
      <c r="E727" s="5">
        <f>IF(ISNA(VLOOKUP((ROW(E727)-15),'List of tables'!$A$4:$H$2136,7,FALSE))," ",VLOOKUP((ROW(E727)-15),'List of tables'!$A$4:$H$2136,7,FALSE))</f>
        <v>43307</v>
      </c>
      <c r="F727" s="6" t="s">
        <v>12</v>
      </c>
    </row>
    <row r="728" spans="1:6" ht="15">
      <c r="A728" s="30" t="str">
        <f>IF(ISNA(VLOOKUP((ROW(A728)-15),'List of tables'!$A$4:$H$2136,2,FALSE))," ",VLOOKUP((ROW(A728)-15),'List of tables'!$A$4:$H$2136,2,FALSE))</f>
        <v>CT0843</v>
      </c>
      <c r="B728" s="23" t="str">
        <f>IF(ISNA(VLOOKUP((ROW(B728)-15),'List of tables'!$A$4:$H$2136,3,FALSE))," ",VLOOKUP((ROW(B728)-15),'List of tables'!$A$4:$H$2136,3,FALSE))</f>
        <v>Country of birth (EU excluding UK, Rest of Europe, Rest of World) by occupation (1 digit)</v>
      </c>
      <c r="C728" s="23" t="str">
        <f>IF(ISNA(VLOOKUP((ROW(C728)-15),'List of tables'!$A$4:$E$2137,5,FALSE))," ",VLOOKUP((ROW(C728)-15),'List of tables'!$A$4:$E$2137,5,FALSE))</f>
        <v>England &amp; Wales</v>
      </c>
      <c r="D728" s="23" t="str">
        <f>IF(ISNA(VLOOKUP((ROW(D728)-15),'List of tables'!$A$4:$H$2136,6,FALSE))," ",VLOOKUP((ROW(D728)-15),'List of tables'!$A$4:$H$2136,6,FALSE))</f>
        <v>All non-UK born short-term residents aged 16 or over in employment the week before the Census</v>
      </c>
      <c r="E728" s="5">
        <f>IF(ISNA(VLOOKUP((ROW(E728)-15),'List of tables'!$A$4:$H$2136,7,FALSE))," ",VLOOKUP((ROW(E728)-15),'List of tables'!$A$4:$H$2136,7,FALSE))</f>
        <v>43320</v>
      </c>
      <c r="F728" s="6" t="s">
        <v>12</v>
      </c>
    </row>
    <row r="729" spans="1:6" ht="15">
      <c r="A729" s="30" t="str">
        <f>IF(ISNA(VLOOKUP((ROW(A729)-15),'List of tables'!$A$4:$H$2136,2,FALSE))," ",VLOOKUP((ROW(A729)-15),'List of tables'!$A$4:$H$2136,2,FALSE))</f>
        <v>CT0844</v>
      </c>
      <c r="B729" s="23" t="str">
        <f>IF(ISNA(VLOOKUP((ROW(B729)-15),'List of tables'!$A$4:$H$2136,3,FALSE))," ",VLOOKUP((ROW(B729)-15),'List of tables'!$A$4:$H$2136,3,FALSE))</f>
        <v>Country of birth (EU excluding UK, Rest of Europe, Rest of World) by intention to stay</v>
      </c>
      <c r="C729" s="23" t="str">
        <f>IF(ISNA(VLOOKUP((ROW(C729)-15),'List of tables'!$A$4:$E$2137,5,FALSE))," ",VLOOKUP((ROW(C729)-15),'List of tables'!$A$4:$E$2137,5,FALSE))</f>
        <v>England &amp; Wales</v>
      </c>
      <c r="D729" s="23" t="str">
        <f>IF(ISNA(VLOOKUP((ROW(D729)-15),'List of tables'!$A$4:$H$2136,6,FALSE))," ",VLOOKUP((ROW(D729)-15),'List of tables'!$A$4:$H$2136,6,FALSE))</f>
        <v>All non-UK born short term resident</v>
      </c>
      <c r="E729" s="5">
        <f>IF(ISNA(VLOOKUP((ROW(E729)-15),'List of tables'!$A$4:$H$2136,7,FALSE))," ",VLOOKUP((ROW(E729)-15),'List of tables'!$A$4:$H$2136,7,FALSE))</f>
        <v>43320</v>
      </c>
      <c r="F729" s="6" t="s">
        <v>12</v>
      </c>
    </row>
    <row r="730" spans="1:6" ht="15">
      <c r="A730" s="30" t="str">
        <f>IF(ISNA(VLOOKUP((ROW(A730)-15),'List of tables'!$A$4:$H$2136,2,FALSE))," ",VLOOKUP((ROW(A730)-15),'List of tables'!$A$4:$H$2136,2,FALSE))</f>
        <v>CT0845</v>
      </c>
      <c r="B730" s="23" t="str">
        <f>IF(ISNA(VLOOKUP((ROW(B730)-15),'List of tables'!$A$4:$H$2136,3,FALSE))," ",VLOOKUP((ROW(B730)-15),'List of tables'!$A$4:$H$2136,3,FALSE))</f>
        <v>Sex by age by bespoke country of birth (countries under the Windrush scheme, other) by economic activity by passport held (UK passport, other/no passport)</v>
      </c>
      <c r="C730" s="23" t="str">
        <f>IF(ISNA(VLOOKUP((ROW(C730)-15),'List of tables'!$A$4:$E$2137,5,FALSE))," ",VLOOKUP((ROW(C730)-15),'List of tables'!$A$4:$E$2137,5,FALSE))</f>
        <v xml:space="preserve">National to region </v>
      </c>
      <c r="D730" s="23" t="str">
        <f>IF(ISNA(VLOOKUP((ROW(D730)-15),'List of tables'!$A$4:$H$2136,6,FALSE))," ",VLOOKUP((ROW(D730)-15),'List of tables'!$A$4:$H$2136,6,FALSE))</f>
        <v xml:space="preserve">All usual residnets aged 16 or over born outside the UK, who arrived in the UK before 1988 </v>
      </c>
      <c r="E730" s="5">
        <f>IF(ISNA(VLOOKUP((ROW(E730)-15),'List of tables'!$A$4:$H$2136,7,FALSE))," ",VLOOKUP((ROW(E730)-15),'List of tables'!$A$4:$H$2136,7,FALSE))</f>
        <v>43315</v>
      </c>
      <c r="F730" s="6" t="s">
        <v>12</v>
      </c>
    </row>
    <row r="731" spans="1:6" ht="15">
      <c r="A731" s="30" t="str">
        <f>IF(ISNA(VLOOKUP((ROW(A731)-15),'List of tables'!$A$4:$H$2136,2,FALSE))," ",VLOOKUP((ROW(A731)-15),'List of tables'!$A$4:$H$2136,2,FALSE))</f>
        <v>CT0846</v>
      </c>
      <c r="B731" s="23" t="str">
        <f>IF(ISNA(VLOOKUP((ROW(B731)-15),'List of tables'!$A$4:$H$2136,3,FALSE))," ",VLOOKUP((ROW(B731)-15),'List of tables'!$A$4:$H$2136,3,FALSE))</f>
        <v>Sex by age by bespoke country of birth (countries under the Windrush scheme, other) by highest level of qualification by passport held (UK passport, other/no passport)</v>
      </c>
      <c r="C731" s="23" t="str">
        <f>IF(ISNA(VLOOKUP((ROW(C731)-15),'List of tables'!$A$4:$E$2137,5,FALSE))," ",VLOOKUP((ROW(C731)-15),'List of tables'!$A$4:$E$2137,5,FALSE))</f>
        <v xml:space="preserve">National to region </v>
      </c>
      <c r="D731" s="23" t="str">
        <f>IF(ISNA(VLOOKUP((ROW(D731)-15),'List of tables'!$A$4:$H$2136,6,FALSE))," ",VLOOKUP((ROW(D731)-15),'List of tables'!$A$4:$H$2136,6,FALSE))</f>
        <v>All usual residents aged 16 or over born outside the UK, who arrived in the UK before 1988</v>
      </c>
      <c r="E731" s="5">
        <f>IF(ISNA(VLOOKUP((ROW(E731)-15),'List of tables'!$A$4:$H$2136,7,FALSE))," ",VLOOKUP((ROW(E731)-15),'List of tables'!$A$4:$H$2136,7,FALSE))</f>
        <v>43315</v>
      </c>
      <c r="F731" s="6" t="s">
        <v>12</v>
      </c>
    </row>
    <row r="732" spans="1:6" ht="15">
      <c r="A732" s="30" t="str">
        <f>IF(ISNA(VLOOKUP((ROW(A732)-15),'List of tables'!$A$4:$H$2136,2,FALSE))," ",VLOOKUP((ROW(A732)-15),'List of tables'!$A$4:$H$2136,2,FALSE))</f>
        <v>CT0847</v>
      </c>
      <c r="B732" s="23" t="str">
        <f>IF(ISNA(VLOOKUP((ROW(B732)-15),'List of tables'!$A$4:$H$2136,3,FALSE))," ",VLOOKUP((ROW(B732)-15),'List of tables'!$A$4:$H$2136,3,FALSE))</f>
        <v>Sex by age by occupation (2 digits) by bespoke country of birth (countries under the Windrush scheme, other) by passport held (UK passort, other/no passport)</v>
      </c>
      <c r="C732" s="23" t="str">
        <f>IF(ISNA(VLOOKUP((ROW(C732)-15),'List of tables'!$A$4:$E$2137,5,FALSE))," ",VLOOKUP((ROW(C732)-15),'List of tables'!$A$4:$E$2137,5,FALSE))</f>
        <v xml:space="preserve">National to region </v>
      </c>
      <c r="D732" s="23" t="str">
        <f>IF(ISNA(VLOOKUP((ROW(D732)-15),'List of tables'!$A$4:$H$2136,6,FALSE))," ",VLOOKUP((ROW(D732)-15),'List of tables'!$A$4:$H$2136,6,FALSE))</f>
        <v>All usual residents aged 16 or over in employment the week before the Census, born outside the UK, who arrived in the UK before 1988</v>
      </c>
      <c r="E732" s="5">
        <f>IF(ISNA(VLOOKUP((ROW(E732)-15),'List of tables'!$A$4:$H$2136,7,FALSE))," ",VLOOKUP((ROW(E732)-15),'List of tables'!$A$4:$H$2136,7,FALSE))</f>
        <v>43315</v>
      </c>
      <c r="F732" s="6" t="s">
        <v>12</v>
      </c>
    </row>
    <row r="733" spans="1:6" ht="15">
      <c r="A733" s="30" t="str">
        <f>IF(ISNA(VLOOKUP((ROW(A733)-15),'List of tables'!$A$4:$H$2136,2,FALSE))," ",VLOOKUP((ROW(A733)-15),'List of tables'!$A$4:$H$2136,2,FALSE))</f>
        <v>CT0848</v>
      </c>
      <c r="B733" s="23" t="str">
        <f>IF(ISNA(VLOOKUP((ROW(B733)-15),'List of tables'!$A$4:$H$2136,3,FALSE))," ",VLOOKUP((ROW(B733)-15),'List of tables'!$A$4:$H$2136,3,FALSE))</f>
        <v xml:space="preserve">Sex by age by former occupation (2 digits) by bespoke country of birth (countries under the Windrush scheme, other) by last year worked by passport held (UK passport, other/no passport) </v>
      </c>
      <c r="C733" s="23" t="str">
        <f>IF(ISNA(VLOOKUP((ROW(C733)-15),'List of tables'!$A$4:$E$2137,5,FALSE))," ",VLOOKUP((ROW(C733)-15),'List of tables'!$A$4:$E$2137,5,FALSE))</f>
        <v xml:space="preserve">National to region </v>
      </c>
      <c r="D733" s="23" t="str">
        <f>IF(ISNA(VLOOKUP((ROW(D733)-15),'List of tables'!$A$4:$H$2136,6,FALSE))," ",VLOOKUP((ROW(D733)-15),'List of tables'!$A$4:$H$2136,6,FALSE))</f>
        <v>All usual residents aged 16 or over, unemployed the week before the Census, born outside the UK, who arrived in the UK before 1988</v>
      </c>
      <c r="E733" s="5">
        <f>IF(ISNA(VLOOKUP((ROW(E733)-15),'List of tables'!$A$4:$H$2136,7,FALSE))," ",VLOOKUP((ROW(E733)-15),'List of tables'!$A$4:$H$2136,7,FALSE))</f>
        <v>43315</v>
      </c>
      <c r="F733" s="6" t="s">
        <v>12</v>
      </c>
    </row>
    <row r="734" spans="1:6" ht="15">
      <c r="A734" s="30" t="str">
        <f>IF(ISNA(VLOOKUP((ROW(A734)-15),'List of tables'!$A$4:$H$2136,2,FALSE))," ",VLOOKUP((ROW(A734)-15),'List of tables'!$A$4:$H$2136,2,FALSE))</f>
        <v>CT0849</v>
      </c>
      <c r="B734" s="23" t="str">
        <f>IF(ISNA(VLOOKUP((ROW(B734)-15),'List of tables'!$A$4:$H$2136,3,FALSE))," ",VLOOKUP((ROW(B734)-15),'List of tables'!$A$4:$H$2136,3,FALSE))</f>
        <v>Sex by age by bespoke country of birth (countries under the Windrush scheme, other) by tenure by passport held (UK passport, other/no passport)</v>
      </c>
      <c r="C734" s="23" t="str">
        <f>IF(ISNA(VLOOKUP((ROW(C734)-15),'List of tables'!$A$4:$E$2137,5,FALSE))," ",VLOOKUP((ROW(C734)-15),'List of tables'!$A$4:$E$2137,5,FALSE))</f>
        <v xml:space="preserve">National to region </v>
      </c>
      <c r="D734" s="23" t="str">
        <f>IF(ISNA(VLOOKUP((ROW(D734)-15),'List of tables'!$A$4:$H$2136,6,FALSE))," ",VLOOKUP((ROW(D734)-15),'List of tables'!$A$4:$H$2136,6,FALSE))</f>
        <v>All usual residents aged 16 or over, born outside the UK, living in households, who arrived in the UK before 1988</v>
      </c>
      <c r="E734" s="5">
        <f>IF(ISNA(VLOOKUP((ROW(E734)-15),'List of tables'!$A$4:$H$2136,7,FALSE))," ",VLOOKUP((ROW(E734)-15),'List of tables'!$A$4:$H$2136,7,FALSE))</f>
        <v>43315</v>
      </c>
      <c r="F734" s="6" t="s">
        <v>12</v>
      </c>
    </row>
    <row r="735" spans="1:6" ht="15">
      <c r="A735" s="30" t="str">
        <f>IF(ISNA(VLOOKUP((ROW(A735)-15),'List of tables'!$A$4:$H$2136,2,FALSE))," ",VLOOKUP((ROW(A735)-15),'List of tables'!$A$4:$H$2136,2,FALSE))</f>
        <v>CT0850</v>
      </c>
      <c r="B735" s="23" t="str">
        <f>IF(ISNA(VLOOKUP((ROW(B735)-15),'List of tables'!$A$4:$H$2136,3,FALSE))," ",VLOOKUP((ROW(B735)-15),'List of tables'!$A$4:$H$2136,3,FALSE))</f>
        <v xml:space="preserve">Age by country of birth (born in the UK/born outside the UK) by ocupation (1 digit) </v>
      </c>
      <c r="C735" s="23" t="str">
        <f>IF(ISNA(VLOOKUP((ROW(C735)-15),'List of tables'!$A$4:$E$2137,5,FALSE))," ",VLOOKUP((ROW(C735)-15),'List of tables'!$A$4:$E$2137,5,FALSE))</f>
        <v>England &amp; Wales</v>
      </c>
      <c r="D735" s="23" t="str">
        <f>IF(ISNA(VLOOKUP((ROW(D735)-15),'List of tables'!$A$4:$H$2136,6,FALSE))," ",VLOOKUP((ROW(D735)-15),'List of tables'!$A$4:$H$2136,6,FALSE))</f>
        <v>All female usual residents aged 16-49 in employment the week before the Census</v>
      </c>
      <c r="E735" s="5">
        <f>IF(ISNA(VLOOKUP((ROW(E735)-15),'List of tables'!$A$4:$H$2136,7,FALSE))," ",VLOOKUP((ROW(E735)-15),'List of tables'!$A$4:$H$2136,7,FALSE))</f>
        <v>43332</v>
      </c>
      <c r="F735" s="6" t="s">
        <v>12</v>
      </c>
    </row>
    <row r="736" spans="1:6" ht="15">
      <c r="A736" s="30" t="str">
        <f>IF(ISNA(VLOOKUP((ROW(A736)-15),'List of tables'!$A$4:$H$2136,2,FALSE))," ",VLOOKUP((ROW(A736)-15),'List of tables'!$A$4:$H$2136,2,FALSE))</f>
        <v>CT0851</v>
      </c>
      <c r="B736" s="23" t="str">
        <f>IF(ISNA(VLOOKUP((ROW(B736)-15),'List of tables'!$A$4:$H$2136,3,FALSE))," ",VLOOKUP((ROW(B736)-15),'List of tables'!$A$4:$H$2136,3,FALSE))</f>
        <v>Concealed family in household by occupation rating (bedrooms) by tenure by household size</v>
      </c>
      <c r="C736" s="23" t="str">
        <f>IF(ISNA(VLOOKUP((ROW(C736)-15),'List of tables'!$A$4:$E$2137,5,FALSE))," ",VLOOKUP((ROW(C736)-15),'List of tables'!$A$4:$E$2137,5,FALSE))</f>
        <v>Unitary authorities in Wales</v>
      </c>
      <c r="D736" s="23" t="str">
        <f>IF(ISNA(VLOOKUP((ROW(D736)-15),'List of tables'!$A$4:$H$2136,6,FALSE))," ",VLOOKUP((ROW(D736)-15),'List of tables'!$A$4:$H$2136,6,FALSE))</f>
        <v>All households</v>
      </c>
      <c r="E736" s="5">
        <f>IF(ISNA(VLOOKUP((ROW(E736)-15),'List of tables'!$A$4:$H$2136,7,FALSE))," ",VLOOKUP((ROW(E736)-15),'List of tables'!$A$4:$H$2136,7,FALSE))</f>
        <v>43332</v>
      </c>
      <c r="F736" s="6" t="s">
        <v>12</v>
      </c>
    </row>
    <row r="737" spans="1:6" ht="15">
      <c r="A737" s="30" t="str">
        <f>IF(ISNA(VLOOKUP((ROW(A737)-15),'List of tables'!$A$4:$H$2136,2,FALSE))," ",VLOOKUP((ROW(A737)-15),'List of tables'!$A$4:$H$2136,2,FALSE))</f>
        <v>CT0852</v>
      </c>
      <c r="B737" s="23" t="str">
        <f>IF(ISNA(VLOOKUP((ROW(B737)-15),'List of tables'!$A$4:$H$2136,3,FALSE))," ",VLOOKUP((ROW(B737)-15),'List of tables'!$A$4:$H$2136,3,FALSE))</f>
        <v>Origin Destination Migration: Area of residence one year ago by area of residence on Census day (27th March 2011) by ethnic group.</v>
      </c>
      <c r="C737" s="23" t="str">
        <f>IF(ISNA(VLOOKUP((ROW(C737)-15),'List of tables'!$A$4:$E$2137,5,FALSE))," ",VLOOKUP((ROW(C737)-15),'List of tables'!$A$4:$E$2137,5,FALSE))</f>
        <v>Origin: Area of residence one year before the Census: Wards in Cardiff; rest of Wales. Destination: Area of residence on Census day (27th March 2011) : Wards in Cardiff; rest of Wales.</v>
      </c>
      <c r="D737" s="23" t="str">
        <f>IF(ISNA(VLOOKUP((ROW(D737)-15),'List of tables'!$A$4:$H$2136,6,FALSE))," ",VLOOKUP((ROW(D737)-15),'List of tables'!$A$4:$H$2136,6,FALSE))</f>
        <v>All migrants (usual residents) ages one or over who lived at a different address the year before the Census; All usual residents ages one or over who lived at the same address the year before the Census.</v>
      </c>
      <c r="E737" s="5">
        <f>IF(ISNA(VLOOKUP((ROW(E737)-15),'List of tables'!$A$4:$H$2136,7,FALSE))," ",VLOOKUP((ROW(E737)-15),'List of tables'!$A$4:$H$2136,7,FALSE))</f>
        <v>43389</v>
      </c>
      <c r="F737" s="6" t="s">
        <v>12</v>
      </c>
    </row>
    <row r="738" spans="1:6" ht="15">
      <c r="A738" s="30" t="str">
        <f>IF(ISNA(VLOOKUP((ROW(A738)-15),'List of tables'!$A$4:$H$2136,2,FALSE))," ",VLOOKUP((ROW(A738)-15),'List of tables'!$A$4:$H$2136,2,FALSE))</f>
        <v>CT0853</v>
      </c>
      <c r="B738" s="23" t="str">
        <f>IF(ISNA(VLOOKUP((ROW(B738)-15),'List of tables'!$A$4:$H$2136,3,FALSE))," ",VLOOKUP((ROW(B738)-15),'List of tables'!$A$4:$H$2136,3,FALSE))</f>
        <v>Origin Destination Migration: Area of residence one year ago by area of residence on Census day (27th March 2011) by ethnic group.</v>
      </c>
      <c r="C738" s="23" t="str">
        <f>IF(ISNA(VLOOKUP((ROW(C738)-15),'List of tables'!$A$4:$E$2137,5,FALSE))," ",VLOOKUP((ROW(C738)-15),'List of tables'!$A$4:$E$2137,5,FALSE))</f>
        <v>Origin: Area of residence one year before the Census : Wards in Cardiff (Wales) Destination: Area of residence on Census day (27th March 2011): Regions in England and Wales</v>
      </c>
      <c r="D738" s="23" t="str">
        <f>IF(ISNA(VLOOKUP((ROW(D738)-15),'List of tables'!$A$4:$H$2136,6,FALSE))," ",VLOOKUP((ROW(D738)-15),'List of tables'!$A$4:$H$2136,6,FALSE))</f>
        <v>All migrants (usual residents) aged one or over who lived at a different address the year before the Census.</v>
      </c>
      <c r="E738" s="5">
        <f>IF(ISNA(VLOOKUP((ROW(E738)-15),'List of tables'!$A$4:$H$2136,7,FALSE))," ",VLOOKUP((ROW(E738)-15),'List of tables'!$A$4:$H$2136,7,FALSE))</f>
        <v>43389</v>
      </c>
      <c r="F738" s="6" t="s">
        <v>12</v>
      </c>
    </row>
    <row r="739" spans="1:6" ht="15">
      <c r="A739" s="30" t="str">
        <f>IF(ISNA(VLOOKUP((ROW(A739)-15),'List of tables'!$A$4:$H$2136,2,FALSE))," ",VLOOKUP((ROW(A739)-15),'List of tables'!$A$4:$H$2136,2,FALSE))</f>
        <v>CT0854</v>
      </c>
      <c r="B739" s="23" t="str">
        <f>IF(ISNA(VLOOKUP((ROW(B739)-15),'List of tables'!$A$4:$H$2136,3,FALSE))," ",VLOOKUP((ROW(B739)-15),'List of tables'!$A$4:$H$2136,3,FALSE))</f>
        <v>Origin Destination Migration: Area of residence one year ago by area of residence on Census day (27th March 2011) by ethnic group.</v>
      </c>
      <c r="C739" s="23" t="str">
        <f>IF(ISNA(VLOOKUP((ROW(C739)-15),'List of tables'!$A$4:$E$2137,5,FALSE))," ",VLOOKUP((ROW(C739)-15),'List of tables'!$A$4:$E$2137,5,FALSE))</f>
        <v>Origin: Area of residence one year before the Census : Scotland, Northern Ireland, outside the UK, regions in England.</v>
      </c>
      <c r="D739" s="23" t="str">
        <f>IF(ISNA(VLOOKUP((ROW(D739)-15),'List of tables'!$A$4:$H$2136,6,FALSE))," ",VLOOKUP((ROW(D739)-15),'List of tables'!$A$4:$H$2136,6,FALSE))</f>
        <v>All migrants (usual residents) aged one year or over who lived at a different address the year before the Census.</v>
      </c>
      <c r="E739" s="5">
        <f>IF(ISNA(VLOOKUP((ROW(E739)-15),'List of tables'!$A$4:$H$2136,7,FALSE))," ",VLOOKUP((ROW(E739)-15),'List of tables'!$A$4:$H$2136,7,FALSE))</f>
        <v>43389</v>
      </c>
      <c r="F739" s="6" t="s">
        <v>12</v>
      </c>
    </row>
    <row r="740" spans="1:6" ht="15">
      <c r="A740" s="30" t="str">
        <f>IF(ISNA(VLOOKUP((ROW(A740)-15),'List of tables'!$A$4:$H$2136,2,FALSE))," ",VLOOKUP((ROW(A740)-15),'List of tables'!$A$4:$H$2136,2,FALSE))</f>
        <v>CT0855</v>
      </c>
      <c r="B740" s="23" t="str">
        <f>IF(ISNA(VLOOKUP((ROW(B740)-15),'List of tables'!$A$4:$H$2136,3,FALSE))," ",VLOOKUP((ROW(B740)-15),'List of tables'!$A$4:$H$2136,3,FALSE))</f>
        <v xml:space="preserve">Main language (Chechen) </v>
      </c>
      <c r="C740" s="23" t="str">
        <f>IF(ISNA(VLOOKUP((ROW(C740)-15),'List of tables'!$A$4:$E$2137,5,FALSE))," ",VLOOKUP((ROW(C740)-15),'List of tables'!$A$4:$E$2137,5,FALSE))</f>
        <v>National to region</v>
      </c>
      <c r="D740" s="23" t="str">
        <f>IF(ISNA(VLOOKUP((ROW(D740)-15),'List of tables'!$A$4:$H$2136,6,FALSE))," ",VLOOKUP((ROW(D740)-15),'List of tables'!$A$4:$H$2136,6,FALSE))</f>
        <v>All usual residents aged 3 or over whose main language is Chechen</v>
      </c>
      <c r="E740" s="5">
        <f>IF(ISNA(VLOOKUP((ROW(E740)-15),'List of tables'!$A$4:$H$2136,7,FALSE))," ",VLOOKUP((ROW(E740)-15),'List of tables'!$A$4:$H$2136,7,FALSE))</f>
        <v>43340</v>
      </c>
      <c r="F740" s="6" t="s">
        <v>12</v>
      </c>
    </row>
    <row r="741" spans="1:6" ht="15">
      <c r="A741" s="30" t="str">
        <f>IF(ISNA(VLOOKUP((ROW(A741)-15),'List of tables'!$A$4:$H$2136,2,FALSE))," ",VLOOKUP((ROW(A741)-15),'List of tables'!$A$4:$H$2136,2,FALSE))</f>
        <v>CT0856</v>
      </c>
      <c r="B741" s="23" t="str">
        <f>IF(ISNA(VLOOKUP((ROW(B741)-15),'List of tables'!$A$4:$H$2136,3,FALSE))," ",VLOOKUP((ROW(B741)-15),'List of tables'!$A$4:$H$2136,3,FALSE))</f>
        <v>Age by provision of unpaid care by residence type by activity last week</v>
      </c>
      <c r="C741" s="23" t="str">
        <f>IF(ISNA(VLOOKUP((ROW(C741)-15),'List of tables'!$A$4:$E$2137,5,FALSE))," ",VLOOKUP((ROW(C741)-15),'List of tables'!$A$4:$E$2137,5,FALSE))</f>
        <v>England &amp;  Wales</v>
      </c>
      <c r="D741" s="23" t="str">
        <f>IF(ISNA(VLOOKUP((ROW(D741)-15),'List of tables'!$A$4:$H$2136,6,FALSE))," ",VLOOKUP((ROW(D741)-15),'List of tables'!$A$4:$H$2136,6,FALSE))</f>
        <v>All current and ex members of the home armed forces aged 16 or over</v>
      </c>
      <c r="E741" s="5">
        <f>IF(ISNA(VLOOKUP((ROW(E741)-15),'List of tables'!$A$4:$H$2136,7,FALSE))," ",VLOOKUP((ROW(E741)-15),'List of tables'!$A$4:$H$2136,7,FALSE))</f>
        <v>43355</v>
      </c>
      <c r="F741" s="6" t="s">
        <v>12</v>
      </c>
    </row>
    <row r="742" spans="1:6" ht="15">
      <c r="A742" s="30" t="str">
        <f>IF(ISNA(VLOOKUP((ROW(A742)-15),'List of tables'!$A$4:$H$2136,2,FALSE))," ",VLOOKUP((ROW(A742)-15),'List of tables'!$A$4:$H$2136,2,FALSE))</f>
        <v>CT0857</v>
      </c>
      <c r="B742" s="23" t="str">
        <f>IF(ISNA(VLOOKUP((ROW(B742)-15),'List of tables'!$A$4:$H$2136,3,FALSE))," ",VLOOKUP((ROW(B742)-15),'List of tables'!$A$4:$H$2136,3,FALSE))</f>
        <v>Age by long-term health problem or disability by residence type by activity last week</v>
      </c>
      <c r="C742" s="23" t="str">
        <f>IF(ISNA(VLOOKUP((ROW(C742)-15),'List of tables'!$A$4:$E$2137,5,FALSE))," ",VLOOKUP((ROW(C742)-15),'List of tables'!$A$4:$E$2137,5,FALSE))</f>
        <v>England &amp; Wales</v>
      </c>
      <c r="D742" s="23" t="str">
        <f>IF(ISNA(VLOOKUP((ROW(D742)-15),'List of tables'!$A$4:$H$2136,6,FALSE))," ",VLOOKUP((ROW(D742)-15),'List of tables'!$A$4:$H$2136,6,FALSE))</f>
        <v>All current and ex members of the home armed forces aged 16 or over</v>
      </c>
      <c r="E742" s="5">
        <f>IF(ISNA(VLOOKUP((ROW(E742)-15),'List of tables'!$A$4:$H$2136,7,FALSE))," ",VLOOKUP((ROW(E742)-15),'List of tables'!$A$4:$H$2136,7,FALSE))</f>
        <v>43355</v>
      </c>
      <c r="F742" s="6" t="s">
        <v>12</v>
      </c>
    </row>
    <row r="743" spans="1:6" ht="15">
      <c r="A743" s="30" t="str">
        <f>IF(ISNA(VLOOKUP((ROW(A743)-15),'List of tables'!$A$4:$H$2136,2,FALSE))," ",VLOOKUP((ROW(A743)-15),'List of tables'!$A$4:$H$2136,2,FALSE))</f>
        <v>CT0858</v>
      </c>
      <c r="B743" s="23" t="str">
        <f>IF(ISNA(VLOOKUP((ROW(B743)-15),'List of tables'!$A$4:$H$2136,3,FALSE))," ",VLOOKUP((ROW(B743)-15),'List of tables'!$A$4:$H$2136,3,FALSE))</f>
        <v>Age by provision of unpaid care by activity last week </v>
      </c>
      <c r="C743" s="23" t="str">
        <f>IF(ISNA(VLOOKUP((ROW(C743)-15),'List of tables'!$A$4:$E$2137,5,FALSE))," ",VLOOKUP((ROW(C743)-15),'List of tables'!$A$4:$E$2137,5,FALSE))</f>
        <v>England &amp;  Wales</v>
      </c>
      <c r="D743" s="23" t="str">
        <f>IF(ISNA(VLOOKUP((ROW(D743)-15),'List of tables'!$A$4:$H$2136,6,FALSE))," ",VLOOKUP((ROW(D743)-15),'List of tables'!$A$4:$H$2136,6,FALSE))</f>
        <v>All Household Reference Persons aged 16 or over who are current or ex members of the home armed forces </v>
      </c>
      <c r="E743" s="5">
        <f>IF(ISNA(VLOOKUP((ROW(E743)-15),'List of tables'!$A$4:$H$2136,7,FALSE))," ",VLOOKUP((ROW(E743)-15),'List of tables'!$A$4:$H$2136,7,FALSE))</f>
        <v>43355</v>
      </c>
      <c r="F743" s="6" t="s">
        <v>12</v>
      </c>
    </row>
    <row r="744" spans="1:6" ht="15">
      <c r="A744" s="30" t="str">
        <f>IF(ISNA(VLOOKUP((ROW(A744)-15),'List of tables'!$A$4:$H$2136,2,FALSE))," ",VLOOKUP((ROW(A744)-15),'List of tables'!$A$4:$H$2136,2,FALSE))</f>
        <v>CT0859</v>
      </c>
      <c r="B744" s="23" t="str">
        <f>IF(ISNA(VLOOKUP((ROW(B744)-15),'List of tables'!$A$4:$H$2136,3,FALSE))," ",VLOOKUP((ROW(B744)-15),'List of tables'!$A$4:$H$2136,3,FALSE))</f>
        <v>Age by long-term health problem or disability by activity last week</v>
      </c>
      <c r="C744" s="23" t="str">
        <f>IF(ISNA(VLOOKUP((ROW(C744)-15),'List of tables'!$A$4:$E$2137,5,FALSE))," ",VLOOKUP((ROW(C744)-15),'List of tables'!$A$4:$E$2137,5,FALSE))</f>
        <v>England &amp;  Wales</v>
      </c>
      <c r="D744" s="23" t="str">
        <f>IF(ISNA(VLOOKUP((ROW(D744)-15),'List of tables'!$A$4:$H$2136,6,FALSE))," ",VLOOKUP((ROW(D744)-15),'List of tables'!$A$4:$H$2136,6,FALSE))</f>
        <v>All Household Reference Persons aged 16 or over who are current or ex members of the home armed forces </v>
      </c>
      <c r="E744" s="5">
        <f>IF(ISNA(VLOOKUP((ROW(E744)-15),'List of tables'!$A$4:$H$2136,7,FALSE))," ",VLOOKUP((ROW(E744)-15),'List of tables'!$A$4:$H$2136,7,FALSE))</f>
        <v>43355</v>
      </c>
      <c r="F744" s="6" t="s">
        <v>12</v>
      </c>
    </row>
    <row r="745" spans="1:6" ht="15">
      <c r="A745" s="30" t="str">
        <f>IF(ISNA(VLOOKUP((ROW(A745)-15),'List of tables'!$A$4:$H$2136,2,FALSE))," ",VLOOKUP((ROW(A745)-15),'List of tables'!$A$4:$H$2136,2,FALSE))</f>
        <v>CT0860</v>
      </c>
      <c r="B745" s="23" t="str">
        <f>IF(ISNA(VLOOKUP((ROW(B745)-15),'List of tables'!$A$4:$H$2136,3,FALSE))," ",VLOOKUP((ROW(B745)-15),'List of tables'!$A$4:$H$2136,3,FALSE))</f>
        <v>Age of Household Reference Person (HRP) by provision of unpaid care of HRP</v>
      </c>
      <c r="C745" s="23" t="str">
        <f>IF(ISNA(VLOOKUP((ROW(C745)-15),'List of tables'!$A$4:$E$2137,5,FALSE))," ",VLOOKUP((ROW(C745)-15),'List of tables'!$A$4:$E$2137,5,FALSE))</f>
        <v>England &amp;  Wales</v>
      </c>
      <c r="D745" s="23" t="str">
        <f>IF(ISNA(VLOOKUP((ROW(D745)-15),'List of tables'!$A$4:$H$2136,6,FALSE))," ",VLOOKUP((ROW(D745)-15),'List of tables'!$A$4:$H$2136,6,FALSE))</f>
        <v xml:space="preserve">All households with at least one person who is a current member of the home armed forces </v>
      </c>
      <c r="E745" s="5">
        <f>IF(ISNA(VLOOKUP((ROW(E745)-15),'List of tables'!$A$4:$H$2136,7,FALSE))," ",VLOOKUP((ROW(E745)-15),'List of tables'!$A$4:$H$2136,7,FALSE))</f>
        <v>43355</v>
      </c>
      <c r="F745" s="6" t="s">
        <v>12</v>
      </c>
    </row>
    <row r="746" spans="1:6" ht="15">
      <c r="A746" s="30" t="str">
        <f>IF(ISNA(VLOOKUP((ROW(A746)-15),'List of tables'!$A$4:$H$2136,2,FALSE))," ",VLOOKUP((ROW(A746)-15),'List of tables'!$A$4:$H$2136,2,FALSE))</f>
        <v>CT0861</v>
      </c>
      <c r="B746" s="23" t="str">
        <f>IF(ISNA(VLOOKUP((ROW(B746)-15),'List of tables'!$A$4:$H$2136,3,FALSE))," ",VLOOKUP((ROW(B746)-15),'List of tables'!$A$4:$H$2136,3,FALSE))</f>
        <v>Age of Household Reference Person (HRP) by long-term health problem or disability of HRP </v>
      </c>
      <c r="C746" s="23" t="str">
        <f>IF(ISNA(VLOOKUP((ROW(C746)-15),'List of tables'!$A$4:$E$2137,5,FALSE))," ",VLOOKUP((ROW(C746)-15),'List of tables'!$A$4:$E$2137,5,FALSE))</f>
        <v>England &amp;  Wales</v>
      </c>
      <c r="D746" s="23" t="str">
        <f>IF(ISNA(VLOOKUP((ROW(D746)-15),'List of tables'!$A$4:$H$2136,6,FALSE))," ",VLOOKUP((ROW(D746)-15),'List of tables'!$A$4:$H$2136,6,FALSE))</f>
        <v>All households with at least one person who is a current member of the home armed forces </v>
      </c>
      <c r="E746" s="5">
        <f>IF(ISNA(VLOOKUP((ROW(E746)-15),'List of tables'!$A$4:$H$2136,7,FALSE))," ",VLOOKUP((ROW(E746)-15),'List of tables'!$A$4:$H$2136,7,FALSE))</f>
        <v>43355</v>
      </c>
      <c r="F746" s="6" t="s">
        <v>12</v>
      </c>
    </row>
    <row r="747" spans="1:6" ht="15">
      <c r="A747" s="30" t="str">
        <f>IF(ISNA(VLOOKUP((ROW(A747)-15),'List of tables'!$A$4:$H$2136,2,FALSE))," ",VLOOKUP((ROW(A747)-15),'List of tables'!$A$4:$H$2136,2,FALSE))</f>
        <v>CT0862</v>
      </c>
      <c r="B747" s="23" t="str">
        <f>IF(ISNA(VLOOKUP((ROW(B747)-15),'List of tables'!$A$4:$H$2136,3,FALSE))," ",VLOOKUP((ROW(B747)-15),'List of tables'!$A$4:$H$2136,3,FALSE))</f>
        <v>Tenure</v>
      </c>
      <c r="C747" s="23" t="str">
        <f>IF(ISNA(VLOOKUP((ROW(C747)-15),'List of tables'!$A$4:$E$2137,5,FALSE))," ",VLOOKUP((ROW(C747)-15),'List of tables'!$A$4:$E$2137,5,FALSE))</f>
        <v>Parliamentary Constituencies in England and Wales</v>
      </c>
      <c r="D747" s="23" t="str">
        <f>IF(ISNA(VLOOKUP((ROW(D747)-15),'List of tables'!$A$4:$H$2136,6,FALSE))," ",VLOOKUP((ROW(D747)-15),'List of tables'!$A$4:$H$2136,6,FALSE))</f>
        <v>All usual residents aged 19 or over in households</v>
      </c>
      <c r="E747" s="5">
        <f>IF(ISNA(VLOOKUP((ROW(E747)-15),'List of tables'!$A$4:$H$2136,7,FALSE))," ",VLOOKUP((ROW(E747)-15),'List of tables'!$A$4:$H$2136,7,FALSE))</f>
        <v>43350</v>
      </c>
      <c r="F747" s="6" t="s">
        <v>12</v>
      </c>
    </row>
    <row r="748" spans="1:6" ht="15">
      <c r="A748" s="30" t="str">
        <f>IF(ISNA(VLOOKUP((ROW(A748)-15),'List of tables'!$A$4:$H$2136,2,FALSE))," ",VLOOKUP((ROW(A748)-15),'List of tables'!$A$4:$H$2136,2,FALSE))</f>
        <v>CT0863</v>
      </c>
      <c r="B748" s="23" t="str">
        <f>IF(ISNA(VLOOKUP((ROW(B748)-15),'List of tables'!$A$4:$H$2136,3,FALSE))," ",VLOOKUP((ROW(B748)-15),'List of tables'!$A$4:$H$2136,3,FALSE))</f>
        <v>2015 Index of Multiple Deprivation (IMD2015) by age by marital &amp;  civil partnership status by sex</v>
      </c>
      <c r="C748" s="23" t="str">
        <f>IF(ISNA(VLOOKUP((ROW(C748)-15),'List of tables'!$A$4:$E$2137,5,FALSE))," ",VLOOKUP((ROW(C748)-15),'List of tables'!$A$4:$E$2137,5,FALSE))</f>
        <v>IMD2015 deciles based on 2011 LSOAs in England</v>
      </c>
      <c r="D748" s="23" t="str">
        <f>IF(ISNA(VLOOKUP((ROW(D748)-15),'List of tables'!$A$4:$H$2136,6,FALSE))," ",VLOOKUP((ROW(D748)-15),'List of tables'!$A$4:$H$2136,6,FALSE))</f>
        <v>All usual residents</v>
      </c>
      <c r="E748" s="5">
        <f>IF(ISNA(VLOOKUP((ROW(E748)-15),'List of tables'!$A$4:$H$2136,7,FALSE))," ",VLOOKUP((ROW(E748)-15),'List of tables'!$A$4:$H$2136,7,FALSE))</f>
        <v>43425</v>
      </c>
      <c r="F748" s="6" t="s">
        <v>12</v>
      </c>
    </row>
    <row r="749" spans="1:6" ht="15">
      <c r="A749" s="30" t="str">
        <f>IF(ISNA(VLOOKUP((ROW(A749)-15),'List of tables'!$A$4:$H$2136,2,FALSE))," ",VLOOKUP((ROW(A749)-15),'List of tables'!$A$4:$H$2136,2,FALSE))</f>
        <v>CT0864</v>
      </c>
      <c r="B749" s="23" t="str">
        <f>IF(ISNA(VLOOKUP((ROW(B749)-15),'List of tables'!$A$4:$H$2136,3,FALSE))," ",VLOOKUP((ROW(B749)-15),'List of tables'!$A$4:$H$2136,3,FALSE))</f>
        <v>Bespoke household composition by tenure by number of bedrooms</v>
      </c>
      <c r="C749" s="23" t="str">
        <f>IF(ISNA(VLOOKUP((ROW(C749)-15),'List of tables'!$A$4:$E$2137,5,FALSE))," ",VLOOKUP((ROW(C749)-15),'List of tables'!$A$4:$E$2137,5,FALSE))</f>
        <v>Parishes in Basingstoke and Deane Local Auhority (South East region)</v>
      </c>
      <c r="D749" s="23" t="str">
        <f>IF(ISNA(VLOOKUP((ROW(D749)-15),'List of tables'!$A$4:$H$2136,6,FALSE))," ",VLOOKUP((ROW(D749)-15),'List of tables'!$A$4:$H$2136,6,FALSE))</f>
        <v>All households (excluding caravans or other mobile or temporary structures)</v>
      </c>
      <c r="E749" s="5">
        <f>IF(ISNA(VLOOKUP((ROW(E749)-15),'List of tables'!$A$4:$H$2136,7,FALSE))," ",VLOOKUP((ROW(E749)-15),'List of tables'!$A$4:$H$2136,7,FALSE))</f>
        <v>43146</v>
      </c>
      <c r="F749" s="6" t="s">
        <v>12</v>
      </c>
    </row>
    <row r="750" spans="1:6" ht="15">
      <c r="A750" s="30" t="str">
        <f>IF(ISNA(VLOOKUP((ROW(A750)-15),'List of tables'!$A$4:$H$2136,2,FALSE))," ",VLOOKUP((ROW(A750)-15),'List of tables'!$A$4:$H$2136,2,FALSE))</f>
        <v>CT0865</v>
      </c>
      <c r="B750" s="23" t="str">
        <f>IF(ISNA(VLOOKUP((ROW(B750)-15),'List of tables'!$A$4:$H$2136,3,FALSE))," ",VLOOKUP((ROW(B750)-15),'List of tables'!$A$4:$H$2136,3,FALSE))</f>
        <v xml:space="preserve">Sex (females only) and age (40 to 50) and family status (parents and step-parents) and approximated social grade (group AB) and dependent children in family (two dependent children, youngest aged 8 to 9). </v>
      </c>
      <c r="C750" s="23" t="str">
        <f>IF(ISNA(VLOOKUP((ROW(C750)-15),'List of tables'!$A$4:$E$2137,5,FALSE))," ",VLOOKUP((ROW(C750)-15),'List of tables'!$A$4:$E$2137,5,FALSE))</f>
        <v>England and Wales</v>
      </c>
      <c r="D750" s="23" t="str">
        <f>IF(ISNA(VLOOKUP((ROW(D750)-15),'List of tables'!$A$4:$H$2136,6,FALSE))," ",VLOOKUP((ROW(D750)-15),'List of tables'!$A$4:$H$2136,6,FALSE))</f>
        <v>All mothers and step-mothers aged 40 to 50 with approximated social grade of AB and living with two dependent children in family (youngest child age 8 to 9)</v>
      </c>
      <c r="E750" s="5">
        <f>IF(ISNA(VLOOKUP((ROW(E750)-15),'List of tables'!$A$4:$H$2136,7,FALSE))," ",VLOOKUP((ROW(E750)-15),'List of tables'!$A$4:$H$2136,7,FALSE))</f>
        <v>43427</v>
      </c>
      <c r="F750" s="6" t="s">
        <v>12</v>
      </c>
    </row>
    <row r="751" spans="1:6" ht="15">
      <c r="A751" s="30" t="str">
        <f>IF(ISNA(VLOOKUP((ROW(A751)-15),'List of tables'!$A$4:$H$2136,2,FALSE))," ",VLOOKUP((ROW(A751)-15),'List of tables'!$A$4:$H$2136,2,FALSE))</f>
        <v>CT0866</v>
      </c>
      <c r="B751" s="23" t="str">
        <f>IF(ISNA(VLOOKUP((ROW(B751)-15),'List of tables'!$A$4:$H$2136,3,FALSE))," ",VLOOKUP((ROW(B751)-15),'List of tables'!$A$4:$H$2136,3,FALSE))</f>
        <v>Accommodation type (excluding caravans or other mobile or temporary structures) by tenure by number of bedrooms by car or van availability</v>
      </c>
      <c r="C751" s="23" t="str">
        <f>IF(ISNA(VLOOKUP((ROW(C751)-15),'List of tables'!$A$4:$E$2137,5,FALSE))," ",VLOOKUP((ROW(C751)-15),'List of tables'!$A$4:$E$2137,5,FALSE))</f>
        <v>LSOAs in Tunbridge Wells Local Authority (South East Region)</v>
      </c>
      <c r="D751" s="23" t="str">
        <f>IF(ISNA(VLOOKUP((ROW(D751)-15),'List of tables'!$A$4:$H$2136,6,FALSE))," ",VLOOKUP((ROW(D751)-15),'List of tables'!$A$4:$H$2136,6,FALSE))</f>
        <v>All households (excluding caravans or other mobile or temporary structures)</v>
      </c>
      <c r="E751" s="5">
        <f>IF(ISNA(VLOOKUP((ROW(E751)-15),'List of tables'!$A$4:$H$2136,7,FALSE))," ",VLOOKUP((ROW(E751)-15),'List of tables'!$A$4:$H$2136,7,FALSE))</f>
        <v>43427</v>
      </c>
      <c r="F751" s="6" t="s">
        <v>12</v>
      </c>
    </row>
    <row r="752" spans="1:6" ht="15">
      <c r="A752" s="30" t="str">
        <f>IF(ISNA(VLOOKUP((ROW(A752)-15),'List of tables'!$A$4:$H$2136,2,FALSE))," ",VLOOKUP((ROW(A752)-15),'List of tables'!$A$4:$H$2136,2,FALSE))</f>
        <v>CT0867</v>
      </c>
      <c r="B752" s="23" t="str">
        <f>IF(ISNA(VLOOKUP((ROW(B752)-15),'List of tables'!$A$4:$H$2136,3,FALSE))," ",VLOOKUP((ROW(B752)-15),'List of tables'!$A$4:$H$2136,3,FALSE))</f>
        <v>Tenure by number of bedrooms by car or van availability by accommodation type (excluding caravans or other mobile or temporary structures)</v>
      </c>
      <c r="C752" s="23" t="str">
        <f>IF(ISNA(VLOOKUP((ROW(C752)-15),'List of tables'!$A$4:$E$2137,5,FALSE))," ",VLOOKUP((ROW(C752)-15),'List of tables'!$A$4:$E$2137,5,FALSE))</f>
        <v>Local Authority to MSOA (East Midlands region)</v>
      </c>
      <c r="D752" s="23" t="str">
        <f>IF(ISNA(VLOOKUP((ROW(D752)-15),'List of tables'!$A$4:$H$2136,6,FALSE))," ",VLOOKUP((ROW(D752)-15),'List of tables'!$A$4:$H$2136,6,FALSE))</f>
        <v>All households (excluding caravans or other mobile or temporary structures)</v>
      </c>
      <c r="E752" s="5">
        <f>IF(ISNA(VLOOKUP((ROW(E752)-15),'List of tables'!$A$4:$H$2136,7,FALSE))," ",VLOOKUP((ROW(E752)-15),'List of tables'!$A$4:$H$2136,7,FALSE))</f>
        <v>43446</v>
      </c>
      <c r="F752" s="6" t="s">
        <v>12</v>
      </c>
    </row>
    <row r="753" spans="1:6" ht="15">
      <c r="A753" s="30" t="str">
        <f>IF(ISNA(VLOOKUP((ROW(A753)-15),'List of tables'!$A$4:$H$2136,2,FALSE))," ",VLOOKUP((ROW(A753)-15),'List of tables'!$A$4:$H$2136,2,FALSE))</f>
        <v>CT0868</v>
      </c>
      <c r="B753" s="23" t="str">
        <f>IF(ISNA(VLOOKUP((ROW(B753)-15),'List of tables'!$A$4:$H$2136,3,FALSE))," ",VLOOKUP((ROW(B753)-15),'List of tables'!$A$4:$H$2136,3,FALSE))</f>
        <v>Tenure by number of bedrooms by car or van availability by accommodation type (excluding caravans or other mobile or temporary structures)</v>
      </c>
      <c r="C753" s="23" t="str">
        <f>IF(ISNA(VLOOKUP((ROW(C753)-15),'List of tables'!$A$4:$E$2137,5,FALSE))," ",VLOOKUP((ROW(C753)-15),'List of tables'!$A$4:$E$2137,5,FALSE))</f>
        <v>Local authority to MSOA (South West region)</v>
      </c>
      <c r="D753" s="23" t="str">
        <f>IF(ISNA(VLOOKUP((ROW(D753)-15),'List of tables'!$A$4:$H$2136,6,FALSE))," ",VLOOKUP((ROW(D753)-15),'List of tables'!$A$4:$H$2136,6,FALSE))</f>
        <v>All households (excluding caravans or other mobile or temporary structures)</v>
      </c>
      <c r="E753" s="5">
        <f>IF(ISNA(VLOOKUP((ROW(E753)-15),'List of tables'!$A$4:$H$2136,7,FALSE))," ",VLOOKUP((ROW(E753)-15),'List of tables'!$A$4:$H$2136,7,FALSE))</f>
        <v>43446</v>
      </c>
      <c r="F753" s="6" t="s">
        <v>12</v>
      </c>
    </row>
    <row r="754" spans="1:6" ht="15">
      <c r="A754" s="30" t="str">
        <f>IF(ISNA(VLOOKUP((ROW(A754)-15),'List of tables'!$A$4:$H$2136,2,FALSE))," ",VLOOKUP((ROW(A754)-15),'List of tables'!$A$4:$H$2136,2,FALSE))</f>
        <v>CT0869</v>
      </c>
      <c r="B754" s="23" t="str">
        <f>IF(ISNA(VLOOKUP((ROW(B754)-15),'List of tables'!$A$4:$H$2136,3,FALSE))," ",VLOOKUP((ROW(B754)-15),'List of tables'!$A$4:$H$2136,3,FALSE))</f>
        <v xml:space="preserve">Country of birth by communal establishment management and type by passports held </v>
      </c>
      <c r="C754" s="23" t="str">
        <f>IF(ISNA(VLOOKUP((ROW(C754)-15),'List of tables'!$A$4:$E$2137,5,FALSE))," ",VLOOKUP((ROW(C754)-15),'List of tables'!$A$4:$E$2137,5,FALSE))</f>
        <v xml:space="preserve">England and Wales </v>
      </c>
      <c r="D754" s="23" t="str">
        <f>IF(ISNA(VLOOKUP((ROW(D754)-15),'List of tables'!$A$4:$H$2136,6,FALSE))," ",VLOOKUP((ROW(D754)-15),'List of tables'!$A$4:$H$2136,6,FALSE))</f>
        <v>All usual residents born outside the UK living in communal establishments</v>
      </c>
      <c r="E754" s="5">
        <f>IF(ISNA(VLOOKUP((ROW(E754)-15),'List of tables'!$A$4:$H$2136,7,FALSE))," ",VLOOKUP((ROW(E754)-15),'List of tables'!$A$4:$H$2136,7,FALSE))</f>
        <v>43451</v>
      </c>
      <c r="F754" s="6" t="s">
        <v>12</v>
      </c>
    </row>
    <row r="755" spans="1:6" ht="15">
      <c r="A755" s="30" t="str">
        <f>IF(ISNA(VLOOKUP((ROW(A755)-15),'List of tables'!$A$4:$H$2136,2,FALSE))," ",VLOOKUP((ROW(A755)-15),'List of tables'!$A$4:$H$2136,2,FALSE))</f>
        <v>CT0870</v>
      </c>
      <c r="B755" s="23" t="str">
        <f>IF(ISNA(VLOOKUP((ROW(B755)-15),'List of tables'!$A$4:$H$2136,3,FALSE))," ",VLOOKUP((ROW(B755)-15),'List of tables'!$A$4:$H$2136,3,FALSE))</f>
        <v>Accommodation type (excluding caravans or other mobile or temporary structures) by tenure by number of bedrooms by car or van availability</v>
      </c>
      <c r="C755" s="23" t="str">
        <f>IF(ISNA(VLOOKUP((ROW(C755)-15),'List of tables'!$A$4:$E$2137,5,FALSE))," ",VLOOKUP((ROW(C755)-15),'List of tables'!$A$4:$E$2137,5,FALSE))</f>
        <v>Local authority to LSOA in the County of Kent (South East Region)</v>
      </c>
      <c r="D755" s="23" t="str">
        <f>IF(ISNA(VLOOKUP((ROW(D755)-15),'List of tables'!$A$4:$H$2136,6,FALSE))," ",VLOOKUP((ROW(D755)-15),'List of tables'!$A$4:$H$2136,6,FALSE))</f>
        <v>All households (excluding caravans or other mobile or temporary structures)</v>
      </c>
      <c r="E755" s="5">
        <f>IF(ISNA(VLOOKUP((ROW(E755)-15),'List of tables'!$A$4:$H$2136,7,FALSE))," ",VLOOKUP((ROW(E755)-15),'List of tables'!$A$4:$H$2136,7,FALSE))</f>
        <v>43453</v>
      </c>
      <c r="F755" s="6" t="s">
        <v>12</v>
      </c>
    </row>
    <row r="756" spans="1:6" ht="15">
      <c r="A756" s="30" t="str">
        <f>IF(ISNA(VLOOKUP((ROW(A756)-15),'List of tables'!$A$4:$H$2136,2,FALSE))," ",VLOOKUP((ROW(A756)-15),'List of tables'!$A$4:$H$2136,2,FALSE))</f>
        <v>CT0871</v>
      </c>
      <c r="B756" s="23" t="str">
        <f>IF(ISNA(VLOOKUP((ROW(B756)-15),'List of tables'!$A$4:$H$2136,3,FALSE))," ",VLOOKUP((ROW(B756)-15),'List of tables'!$A$4:$H$2136,3,FALSE))</f>
        <v>Age (SYO - 85+) by tenure by household size</v>
      </c>
      <c r="C756" s="23" t="str">
        <f>IF(ISNA(VLOOKUP((ROW(C756)-15),'List of tables'!$A$4:$E$2137,5,FALSE))," ",VLOOKUP((ROW(C756)-15),'List of tables'!$A$4:$E$2137,5,FALSE))</f>
        <v>E06000052 Cornwall UA (South West region)</v>
      </c>
      <c r="D756" s="23" t="str">
        <f>IF(ISNA(VLOOKUP((ROW(D756)-15),'List of tables'!$A$4:$H$2136,6,FALSE))," ",VLOOKUP((ROW(D756)-15),'List of tables'!$A$4:$H$2136,6,FALSE))</f>
        <v>All usual residents in households</v>
      </c>
      <c r="E756" s="5">
        <f>IF(ISNA(VLOOKUP((ROW(E756)-15),'List of tables'!$A$4:$H$2136,7,FALSE))," ",VLOOKUP((ROW(E756)-15),'List of tables'!$A$4:$H$2136,7,FALSE))</f>
        <v>43522</v>
      </c>
      <c r="F756" s="6" t="s">
        <v>12</v>
      </c>
    </row>
    <row r="757" spans="1:6" ht="15">
      <c r="A757" s="30" t="str">
        <f>IF(ISNA(VLOOKUP((ROW(A757)-15),'List of tables'!$A$4:$H$2136,2,FALSE))," ",VLOOKUP((ROW(A757)-15),'List of tables'!$A$4:$H$2136,2,FALSE))</f>
        <v>CT0872</v>
      </c>
      <c r="B757" s="23" t="str">
        <f>IF(ISNA(VLOOKUP((ROW(B757)-15),'List of tables'!$A$4:$H$2136,3,FALSE))," ",VLOOKUP((ROW(B757)-15),'List of tables'!$A$4:$H$2136,3,FALSE))</f>
        <v xml:space="preserve">Ethnic group (write-in response) by religion </v>
      </c>
      <c r="C757" s="23" t="str">
        <f>IF(ISNA(VLOOKUP((ROW(C757)-15),'List of tables'!$A$4:$E$2137,5,FALSE))," ",VLOOKUP((ROW(C757)-15),'List of tables'!$A$4:$E$2137,5,FALSE))</f>
        <v xml:space="preserve">National to Country </v>
      </c>
      <c r="D757" s="23" t="str">
        <f>IF(ISNA(VLOOKUP((ROW(D757)-15),'List of tables'!$A$4:$H$2136,6,FALSE))," ",VLOOKUP((ROW(D757)-15),'List of tables'!$A$4:$H$2136,6,FALSE))</f>
        <v>All usual residents</v>
      </c>
      <c r="E757" s="5">
        <f>IF(ISNA(VLOOKUP((ROW(E757)-15),'List of tables'!$A$4:$H$2136,7,FALSE))," ",VLOOKUP((ROW(E757)-15),'List of tables'!$A$4:$H$2136,7,FALSE))</f>
        <v>43476</v>
      </c>
      <c r="F757" s="6" t="s">
        <v>12</v>
      </c>
    </row>
    <row r="758" spans="1:6" ht="15">
      <c r="A758" s="30" t="str">
        <f>IF(ISNA(VLOOKUP((ROW(A758)-15),'List of tables'!$A$4:$H$2136,2,FALSE))," ",VLOOKUP((ROW(A758)-15),'List of tables'!$A$4:$H$2136,2,FALSE))</f>
        <v>CT0873</v>
      </c>
      <c r="B758" s="23" t="str">
        <f>IF(ISNA(VLOOKUP((ROW(B758)-15),'List of tables'!$A$4:$H$2136,3,FALSE))," ",VLOOKUP((ROW(B758)-15),'List of tables'!$A$4:$H$2136,3,FALSE))</f>
        <v>Selected countries of birth by year of arrival in the UK by age</v>
      </c>
      <c r="C758" s="23" t="str">
        <f>IF(ISNA(VLOOKUP((ROW(C758)-15),'List of tables'!$A$4:$E$2137,5,FALSE))," ",VLOOKUP((ROW(C758)-15),'List of tables'!$A$4:$E$2137,5,FALSE))</f>
        <v>England and Wales</v>
      </c>
      <c r="D758" s="23" t="str">
        <f>IF(ISNA(VLOOKUP((ROW(D758)-15),'List of tables'!$A$4:$H$2136,6,FALSE))," ",VLOOKUP((ROW(D758)-15),'List of tables'!$A$4:$H$2136,6,FALSE))</f>
        <v>All usual residents</v>
      </c>
      <c r="E758" s="5">
        <f>IF(ISNA(VLOOKUP((ROW(E758)-15),'List of tables'!$A$4:$H$2136,7,FALSE))," ",VLOOKUP((ROW(E758)-15),'List of tables'!$A$4:$H$2136,7,FALSE))</f>
        <v>43501</v>
      </c>
      <c r="F758" s="6" t="s">
        <v>12</v>
      </c>
    </row>
    <row r="759" spans="1:6" ht="15">
      <c r="A759" s="30" t="str">
        <f>IF(ISNA(VLOOKUP((ROW(A759)-15),'List of tables'!$A$4:$H$2136,2,FALSE))," ",VLOOKUP((ROW(A759)-15),'List of tables'!$A$4:$H$2136,2,FALSE))</f>
        <v>CT0874</v>
      </c>
      <c r="B759" s="23" t="str">
        <f>IF(ISNA(VLOOKUP((ROW(B759)-15),'List of tables'!$A$4:$H$2136,3,FALSE))," ",VLOOKUP((ROW(B759)-15),'List of tables'!$A$4:$H$2136,3,FALSE))</f>
        <v>Selected countries of birth by year of arrival in the UK by age of arrival in the UK</v>
      </c>
      <c r="C759" s="23" t="str">
        <f>IF(ISNA(VLOOKUP((ROW(C759)-15),'List of tables'!$A$4:$E$2137,5,FALSE))," ",VLOOKUP((ROW(C759)-15),'List of tables'!$A$4:$E$2137,5,FALSE))</f>
        <v>England and Wales</v>
      </c>
      <c r="D759" s="23" t="str">
        <f>IF(ISNA(VLOOKUP((ROW(D759)-15),'List of tables'!$A$4:$H$2136,6,FALSE))," ",VLOOKUP((ROW(D759)-15),'List of tables'!$A$4:$H$2136,6,FALSE))</f>
        <v xml:space="preserve">All usual residents </v>
      </c>
      <c r="E759" s="5">
        <f>IF(ISNA(VLOOKUP((ROW(E759)-15),'List of tables'!$A$4:$H$2136,7,FALSE))," ",VLOOKUP((ROW(E759)-15),'List of tables'!$A$4:$H$2136,7,FALSE))</f>
        <v>43501</v>
      </c>
      <c r="F759" s="6" t="s">
        <v>12</v>
      </c>
    </row>
    <row r="760" spans="1:6" ht="15">
      <c r="A760" s="30" t="str">
        <f>IF(ISNA(VLOOKUP((ROW(A760)-15),'List of tables'!$A$4:$H$2136,2,FALSE))," ",VLOOKUP((ROW(A760)-15),'List of tables'!$A$4:$H$2136,2,FALSE))</f>
        <v>CT0875</v>
      </c>
      <c r="B760" s="23" t="str">
        <f>IF(ISNA(VLOOKUP((ROW(B760)-15),'List of tables'!$A$4:$H$2136,3,FALSE))," ",VLOOKUP((ROW(B760)-15),'List of tables'!$A$4:$H$2136,3,FALSE))</f>
        <v>Accommodation type (excluding caravans or other mobile or temporary structures) by type of central heating</v>
      </c>
      <c r="C760" s="23" t="str">
        <f>IF(ISNA(VLOOKUP((ROW(C760)-15),'List of tables'!$A$4:$E$2137,5,FALSE))," ",VLOOKUP((ROW(C760)-15),'List of tables'!$A$4:$E$2137,5,FALSE))</f>
        <v xml:space="preserve">Output Areas in England </v>
      </c>
      <c r="D760" s="23" t="str">
        <f>IF(ISNA(VLOOKUP((ROW(D760)-15),'List of tables'!$A$4:$H$2136,6,FALSE))," ",VLOOKUP((ROW(D760)-15),'List of tables'!$A$4:$H$2136,6,FALSE))</f>
        <v>All households (excluding caravans or other mobile or temporary structures)</v>
      </c>
      <c r="E760" s="5">
        <f>IF(ISNA(VLOOKUP((ROW(E760)-15),'List of tables'!$A$4:$H$2136,7,FALSE))," ",VLOOKUP((ROW(E760)-15),'List of tables'!$A$4:$H$2136,7,FALSE))</f>
        <v>43500</v>
      </c>
      <c r="F760" s="6" t="s">
        <v>12</v>
      </c>
    </row>
    <row r="761" spans="1:6" ht="15">
      <c r="A761" s="30" t="str">
        <f>IF(ISNA(VLOOKUP((ROW(A761)-15),'List of tables'!$A$4:$H$2136,2,FALSE))," ",VLOOKUP((ROW(A761)-15),'List of tables'!$A$4:$H$2136,2,FALSE))</f>
        <v>CT0876</v>
      </c>
      <c r="B761" s="23" t="str">
        <f>IF(ISNA(VLOOKUP((ROW(B761)-15),'List of tables'!$A$4:$H$2136,3,FALSE))," ",VLOOKUP((ROW(B761)-15),'List of tables'!$A$4:$H$2136,3,FALSE))</f>
        <v>Accommodation type (excluding caravans or other mobile or temporary structures) by car or van availability</v>
      </c>
      <c r="C761" s="23" t="str">
        <f>IF(ISNA(VLOOKUP((ROW(C761)-15),'List of tables'!$A$4:$E$2137,5,FALSE))," ",VLOOKUP((ROW(C761)-15),'List of tables'!$A$4:$E$2137,5,FALSE))</f>
        <v xml:space="preserve">Output Areas in England </v>
      </c>
      <c r="D761" s="23" t="str">
        <f>IF(ISNA(VLOOKUP((ROW(D761)-15),'List of tables'!$A$4:$H$2136,6,FALSE))," ",VLOOKUP((ROW(D761)-15),'List of tables'!$A$4:$H$2136,6,FALSE))</f>
        <v>All households (excluding caravans or other mobile or temporary structures)</v>
      </c>
      <c r="E761" s="5">
        <f>IF(ISNA(VLOOKUP((ROW(E761)-15),'List of tables'!$A$4:$H$2136,7,FALSE))," ",VLOOKUP((ROW(E761)-15),'List of tables'!$A$4:$H$2136,7,FALSE))</f>
        <v>43500</v>
      </c>
      <c r="F761" s="6" t="s">
        <v>12</v>
      </c>
    </row>
    <row r="762" spans="1:6" ht="15">
      <c r="A762" s="30" t="str">
        <f>IF(ISNA(VLOOKUP((ROW(A762)-15),'List of tables'!$A$4:$H$2136,2,FALSE))," ",VLOOKUP((ROW(A762)-15),'List of tables'!$A$4:$H$2136,2,FALSE))</f>
        <v>CT0877</v>
      </c>
      <c r="B762" s="23" t="str">
        <f>IF(ISNA(VLOOKUP((ROW(B762)-15),'List of tables'!$A$4:$H$2136,3,FALSE))," ",VLOOKUP((ROW(B762)-15),'List of tables'!$A$4:$H$2136,3,FALSE))</f>
        <v>Age by generla health by sex</v>
      </c>
      <c r="C762" s="23" t="str">
        <f>IF(ISNA(VLOOKUP((ROW(C762)-15),'List of tables'!$A$4:$E$2137,5,FALSE))," ",VLOOKUP((ROW(C762)-15),'List of tables'!$A$4:$E$2137,5,FALSE))</f>
        <v>LSOAs in Wales</v>
      </c>
      <c r="D762" s="23" t="str">
        <f>IF(ISNA(VLOOKUP((ROW(D762)-15),'List of tables'!$A$4:$H$2136,6,FALSE))," ",VLOOKUP((ROW(D762)-15),'List of tables'!$A$4:$H$2136,6,FALSE))</f>
        <v>All usual residents</v>
      </c>
      <c r="E762" s="5">
        <f>IF(ISNA(VLOOKUP((ROW(E762)-15),'List of tables'!$A$4:$H$2136,7,FALSE))," ",VLOOKUP((ROW(E762)-15),'List of tables'!$A$4:$H$2136,7,FALSE))</f>
        <v>43522</v>
      </c>
      <c r="F762" s="6" t="s">
        <v>12</v>
      </c>
    </row>
    <row r="763" spans="1:6" ht="15">
      <c r="A763" s="30" t="str">
        <f>IF(ISNA(VLOOKUP((ROW(A763)-15),'List of tables'!$A$4:$H$2136,2,FALSE))," ",VLOOKUP((ROW(A763)-15),'List of tables'!$A$4:$H$2136,2,FALSE))</f>
        <v>CT0878</v>
      </c>
      <c r="B763" s="23" t="str">
        <f>IF(ISNA(VLOOKUP((ROW(B763)-15),'List of tables'!$A$4:$H$2136,3,FALSE))," ",VLOOKUP((ROW(B763)-15),'List of tables'!$A$4:$H$2136,3,FALSE))</f>
        <v>Tenure by number of bedrooms by car or van availability by accommodation type (excluding caravans or other mobile or temporary structures)</v>
      </c>
      <c r="C763" s="23" t="str">
        <f>IF(ISNA(VLOOKUP((ROW(C763)-15),'List of tables'!$A$4:$E$2137,5,FALSE))," ",VLOOKUP((ROW(C763)-15),'List of tables'!$A$4:$E$2137,5,FALSE))</f>
        <v>Local Authority to MSOA (South East Region)</v>
      </c>
      <c r="D763" s="23" t="str">
        <f>IF(ISNA(VLOOKUP((ROW(D763)-15),'List of tables'!$A$4:$H$2136,6,FALSE))," ",VLOOKUP((ROW(D763)-15),'List of tables'!$A$4:$H$2136,6,FALSE))</f>
        <v>All households (excluding caravans or other mobile or temporary structures)</v>
      </c>
      <c r="E763" s="5">
        <f>IF(ISNA(VLOOKUP((ROW(E763)-15),'List of tables'!$A$4:$H$2136,7,FALSE))," ",VLOOKUP((ROW(E763)-15),'List of tables'!$A$4:$H$2136,7,FALSE))</f>
        <v>43521</v>
      </c>
      <c r="F763" s="6" t="s">
        <v>12</v>
      </c>
    </row>
    <row r="764" spans="1:6" ht="15">
      <c r="A764" s="30" t="str">
        <f>IF(ISNA(VLOOKUP((ROW(A764)-15),'List of tables'!$A$4:$H$2136,2,FALSE))," ",VLOOKUP((ROW(A764)-15),'List of tables'!$A$4:$H$2136,2,FALSE))</f>
        <v>CT0879</v>
      </c>
      <c r="B764" s="23" t="str">
        <f>IF(ISNA(VLOOKUP((ROW(B764)-15),'List of tables'!$A$4:$H$2136,3,FALSE))," ",VLOOKUP((ROW(B764)-15),'List of tables'!$A$4:$H$2136,3,FALSE))</f>
        <v>Bespoke household type: household size and occupation of usual residents (1 digit)</v>
      </c>
      <c r="C764" s="23" t="str">
        <f>IF(ISNA(VLOOKUP((ROW(C764)-15),'List of tables'!$A$4:$E$2137,5,FALSE))," ",VLOOKUP((ROW(C764)-15),'List of tables'!$A$4:$E$2137,5,FALSE))</f>
        <v>England and Wales</v>
      </c>
      <c r="D764" s="23" t="str">
        <f>IF(ISNA(VLOOKUP((ROW(D764)-15),'List of tables'!$A$4:$H$2136,6,FALSE))," ",VLOOKUP((ROW(D764)-15),'List of tables'!$A$4:$H$2136,6,FALSE))</f>
        <v>All households</v>
      </c>
      <c r="E764" s="5">
        <f>IF(ISNA(VLOOKUP((ROW(E764)-15),'List of tables'!$A$4:$H$2136,7,FALSE))," ",VLOOKUP((ROW(E764)-15),'List of tables'!$A$4:$H$2136,7,FALSE))</f>
        <v>43516</v>
      </c>
      <c r="F764" s="6" t="s">
        <v>12</v>
      </c>
    </row>
    <row r="765" spans="1:6" ht="15">
      <c r="A765" s="30" t="str">
        <f>IF(ISNA(VLOOKUP((ROW(A765)-15),'List of tables'!$A$4:$H$2136,2,FALSE))," ",VLOOKUP((ROW(A765)-15),'List of tables'!$A$4:$H$2136,2,FALSE))</f>
        <v>CT0880</v>
      </c>
      <c r="B765" s="23" t="str">
        <f>IF(ISNA(VLOOKUP((ROW(B765)-15),'List of tables'!$A$4:$H$2136,3,FALSE))," ",VLOOKUP((ROW(B765)-15),'List of tables'!$A$4:$H$2136,3,FALSE))</f>
        <v>Age</v>
      </c>
      <c r="C765" s="23" t="str">
        <f>IF(ISNA(VLOOKUP((ROW(C765)-15),'List of tables'!$A$4:$E$2137,5,FALSE))," ",VLOOKUP((ROW(C765)-15),'List of tables'!$A$4:$E$2137,5,FALSE))</f>
        <v>National to Local Authority</v>
      </c>
      <c r="D765" s="23" t="str">
        <f>IF(ISNA(VLOOKUP((ROW(D765)-15),'List of tables'!$A$4:$H$2136,6,FALSE))," ",VLOOKUP((ROW(D765)-15),'List of tables'!$A$4:$H$2136,6,FALSE))</f>
        <v>All usual residents aged 16 to 64</v>
      </c>
      <c r="E765" s="5">
        <f>IF(ISNA(VLOOKUP((ROW(E765)-15),'List of tables'!$A$4:$H$2136,7,FALSE))," ",VLOOKUP((ROW(E765)-15),'List of tables'!$A$4:$H$2136,7,FALSE))</f>
        <v>43525</v>
      </c>
      <c r="F765" s="6" t="s">
        <v>12</v>
      </c>
    </row>
    <row r="766" spans="1:6" ht="15">
      <c r="A766" s="30" t="str">
        <f>IF(ISNA(VLOOKUP((ROW(A766)-15),'List of tables'!$A$4:$H$2136,2,FALSE))," ",VLOOKUP((ROW(A766)-15),'List of tables'!$A$4:$H$2136,2,FALSE))</f>
        <v>CT0881</v>
      </c>
      <c r="B766" s="23" t="str">
        <f>IF(ISNA(VLOOKUP((ROW(B766)-15),'List of tables'!$A$4:$H$2136,3,FALSE))," ",VLOOKUP((ROW(B766)-15),'List of tables'!$A$4:$H$2136,3,FALSE))</f>
        <v>Age</v>
      </c>
      <c r="C766" s="23" t="str">
        <f>IF(ISNA(VLOOKUP((ROW(C766)-15),'List of tables'!$A$4:$E$2137,5,FALSE))," ",VLOOKUP((ROW(C766)-15),'List of tables'!$A$4:$E$2137,5,FALSE))</f>
        <v>Clinical Commissioning Groups in England</v>
      </c>
      <c r="D766" s="23" t="str">
        <f>IF(ISNA(VLOOKUP((ROW(D766)-15),'List of tables'!$A$4:$H$2136,6,FALSE))," ",VLOOKUP((ROW(D766)-15),'List of tables'!$A$4:$H$2136,6,FALSE))</f>
        <v>All usual residents aged 16 to 64</v>
      </c>
      <c r="E766" s="5">
        <f>IF(ISNA(VLOOKUP((ROW(E766)-15),'List of tables'!$A$4:$H$2136,7,FALSE))," ",VLOOKUP((ROW(E766)-15),'List of tables'!$A$4:$H$2136,7,FALSE))</f>
        <v>43525</v>
      </c>
      <c r="F766" s="6" t="s">
        <v>12</v>
      </c>
    </row>
    <row r="767" spans="1:6" ht="15">
      <c r="A767" s="30" t="str">
        <f>IF(ISNA(VLOOKUP((ROW(A767)-15),'List of tables'!$A$4:$H$2136,2,FALSE))," ",VLOOKUP((ROW(A767)-15),'List of tables'!$A$4:$H$2136,2,FALSE))</f>
        <v>CT0882</v>
      </c>
      <c r="B767" s="23" t="str">
        <f>IF(ISNA(VLOOKUP((ROW(B767)-15),'List of tables'!$A$4:$H$2136,3,FALSE))," ",VLOOKUP((ROW(B767)-15),'List of tables'!$A$4:$H$2136,3,FALSE))</f>
        <v xml:space="preserve">Age </v>
      </c>
      <c r="C767" s="23" t="str">
        <f>IF(ISNA(VLOOKUP((ROW(C767)-15),'List of tables'!$A$4:$E$2137,5,FALSE))," ",VLOOKUP((ROW(C767)-15),'List of tables'!$A$4:$E$2137,5,FALSE))</f>
        <v>Local Health Boards Wales</v>
      </c>
      <c r="D767" s="23" t="str">
        <f>IF(ISNA(VLOOKUP((ROW(D767)-15),'List of tables'!$A$4:$H$2136,6,FALSE))," ",VLOOKUP((ROW(D767)-15),'List of tables'!$A$4:$H$2136,6,FALSE))</f>
        <v>All usual residents aged 16 to 64</v>
      </c>
      <c r="E767" s="5">
        <f>IF(ISNA(VLOOKUP((ROW(E767)-15),'List of tables'!$A$4:$H$2136,7,FALSE))," ",VLOOKUP((ROW(E767)-15),'List of tables'!$A$4:$H$2136,7,FALSE))</f>
        <v>43525</v>
      </c>
      <c r="F767" s="6" t="s">
        <v>12</v>
      </c>
    </row>
    <row r="768" spans="1:6" ht="15">
      <c r="A768" s="30" t="str">
        <f>IF(ISNA(VLOOKUP((ROW(A768)-15),'List of tables'!$A$4:$H$2136,2,FALSE))," ",VLOOKUP((ROW(A768)-15),'List of tables'!$A$4:$H$2136,2,FALSE))</f>
        <v>CT0883</v>
      </c>
      <c r="B768" s="23" t="str">
        <f>IF(ISNA(VLOOKUP((ROW(B768)-15),'List of tables'!$A$4:$H$2136,3,FALSE))," ",VLOOKUP((ROW(B768)-15),'List of tables'!$A$4:$H$2136,3,FALSE))</f>
        <v>Sex and ethnic group and age</v>
      </c>
      <c r="C768" s="23" t="str">
        <f>IF(ISNA(VLOOKUP((ROW(C768)-15),'List of tables'!$A$4:$E$2137,5,FALSE))," ",VLOOKUP((ROW(C768)-15),'List of tables'!$A$4:$E$2137,5,FALSE))</f>
        <v xml:space="preserve">National to Local Authority </v>
      </c>
      <c r="D768" s="23" t="str">
        <f>IF(ISNA(VLOOKUP((ROW(D768)-15),'List of tables'!$A$4:$H$2136,6,FALSE))," ",VLOOKUP((ROW(D768)-15),'List of tables'!$A$4:$H$2136,6,FALSE))</f>
        <v>All usual residents aged 16 to 64</v>
      </c>
      <c r="E768" s="5">
        <f>IF(ISNA(VLOOKUP((ROW(E768)-15),'List of tables'!$A$4:$H$2136,7,FALSE))," ",VLOOKUP((ROW(E768)-15),'List of tables'!$A$4:$H$2136,7,FALSE))</f>
        <v>43525</v>
      </c>
      <c r="F768" s="6" t="s">
        <v>12</v>
      </c>
    </row>
    <row r="769" spans="1:6" ht="15">
      <c r="A769" s="30" t="str">
        <f>IF(ISNA(VLOOKUP((ROW(A769)-15),'List of tables'!$A$4:$H$2136,2,FALSE))," ",VLOOKUP((ROW(A769)-15),'List of tables'!$A$4:$H$2136,2,FALSE))</f>
        <v>CT0884</v>
      </c>
      <c r="B769" s="23" t="str">
        <f>IF(ISNA(VLOOKUP((ROW(B769)-15),'List of tables'!$A$4:$H$2136,3,FALSE))," ",VLOOKUP((ROW(B769)-15),'List of tables'!$A$4:$H$2136,3,FALSE))</f>
        <v>Sex and ethnic group and age</v>
      </c>
      <c r="C769" s="23" t="str">
        <f>IF(ISNA(VLOOKUP((ROW(C769)-15),'List of tables'!$A$4:$E$2137,5,FALSE))," ",VLOOKUP((ROW(C769)-15),'List of tables'!$A$4:$E$2137,5,FALSE))</f>
        <v>Clinical Commissioning Groups in England</v>
      </c>
      <c r="D769" s="23" t="str">
        <f>IF(ISNA(VLOOKUP((ROW(D769)-15),'List of tables'!$A$4:$H$2136,6,FALSE))," ",VLOOKUP((ROW(D769)-15),'List of tables'!$A$4:$H$2136,6,FALSE))</f>
        <v>All usual residents aged 16 to 64</v>
      </c>
      <c r="E769" s="5">
        <f>IF(ISNA(VLOOKUP((ROW(E769)-15),'List of tables'!$A$4:$H$2136,7,FALSE))," ",VLOOKUP((ROW(E769)-15),'List of tables'!$A$4:$H$2136,7,FALSE))</f>
        <v>43525</v>
      </c>
      <c r="F769" s="6" t="s">
        <v>12</v>
      </c>
    </row>
    <row r="770" spans="1:6" ht="15">
      <c r="A770" s="30" t="str">
        <f>IF(ISNA(VLOOKUP((ROW(A770)-15),'List of tables'!$A$4:$H$2136,2,FALSE))," ",VLOOKUP((ROW(A770)-15),'List of tables'!$A$4:$H$2136,2,FALSE))</f>
        <v>CT0885</v>
      </c>
      <c r="B770" s="23" t="str">
        <f>IF(ISNA(VLOOKUP((ROW(B770)-15),'List of tables'!$A$4:$H$2136,3,FALSE))," ",VLOOKUP((ROW(B770)-15),'List of tables'!$A$4:$H$2136,3,FALSE))</f>
        <v>Sex and ethnic group and age</v>
      </c>
      <c r="C770" s="23" t="str">
        <f>IF(ISNA(VLOOKUP((ROW(C770)-15),'List of tables'!$A$4:$E$2137,5,FALSE))," ",VLOOKUP((ROW(C770)-15),'List of tables'!$A$4:$E$2137,5,FALSE))</f>
        <v>Local Health Boards Wales</v>
      </c>
      <c r="D770" s="23" t="str">
        <f>IF(ISNA(VLOOKUP((ROW(D770)-15),'List of tables'!$A$4:$H$2136,6,FALSE))," ",VLOOKUP((ROW(D770)-15),'List of tables'!$A$4:$H$2136,6,FALSE))</f>
        <v>All usual residents aged 16 to 64</v>
      </c>
      <c r="E770" s="5">
        <f>IF(ISNA(VLOOKUP((ROW(E770)-15),'List of tables'!$A$4:$H$2136,7,FALSE))," ",VLOOKUP((ROW(E770)-15),'List of tables'!$A$4:$H$2136,7,FALSE))</f>
        <v>43525</v>
      </c>
      <c r="F770" s="6" t="s">
        <v>12</v>
      </c>
    </row>
    <row r="771" spans="1:6" ht="15">
      <c r="A771" s="30" t="str">
        <f>IF(ISNA(VLOOKUP((ROW(A771)-15),'List of tables'!$A$4:$H$2136,2,FALSE))," ",VLOOKUP((ROW(A771)-15),'List of tables'!$A$4:$H$2136,2,FALSE))</f>
        <v>CT0886</v>
      </c>
      <c r="B771" s="23" t="str">
        <f>IF(ISNA(VLOOKUP((ROW(B771)-15),'List of tables'!$A$4:$H$2136,3,FALSE))," ",VLOOKUP((ROW(B771)-15),'List of tables'!$A$4:$H$2136,3,FALSE))</f>
        <v xml:space="preserve">General health </v>
      </c>
      <c r="C771" s="23" t="str">
        <f>IF(ISNA(VLOOKUP((ROW(C771)-15),'List of tables'!$A$4:$E$2137,5,FALSE))," ",VLOOKUP((ROW(C771)-15),'List of tables'!$A$4:$E$2137,5,FALSE))</f>
        <v>National to Local Authority</v>
      </c>
      <c r="D771" s="23" t="str">
        <f>IF(ISNA(VLOOKUP((ROW(D771)-15),'List of tables'!$A$4:$H$2136,6,FALSE))," ",VLOOKUP((ROW(D771)-15),'List of tables'!$A$4:$H$2136,6,FALSE))</f>
        <v>All usual residents aged 16 to 64</v>
      </c>
      <c r="E771" s="5">
        <f>IF(ISNA(VLOOKUP((ROW(E771)-15),'List of tables'!$A$4:$H$2136,7,FALSE))," ",VLOOKUP((ROW(E771)-15),'List of tables'!$A$4:$H$2136,7,FALSE))</f>
        <v>43525</v>
      </c>
      <c r="F771" s="6" t="s">
        <v>12</v>
      </c>
    </row>
    <row r="772" spans="1:6" ht="15">
      <c r="A772" s="30" t="str">
        <f>IF(ISNA(VLOOKUP((ROW(A772)-15),'List of tables'!$A$4:$H$2136,2,FALSE))," ",VLOOKUP((ROW(A772)-15),'List of tables'!$A$4:$H$2136,2,FALSE))</f>
        <v>CT0887</v>
      </c>
      <c r="B772" s="23" t="str">
        <f>IF(ISNA(VLOOKUP((ROW(B772)-15),'List of tables'!$A$4:$H$2136,3,FALSE))," ",VLOOKUP((ROW(B772)-15),'List of tables'!$A$4:$H$2136,3,FALSE))</f>
        <v xml:space="preserve">General health </v>
      </c>
      <c r="C772" s="23" t="str">
        <f>IF(ISNA(VLOOKUP((ROW(C772)-15),'List of tables'!$A$4:$E$2137,5,FALSE))," ",VLOOKUP((ROW(C772)-15),'List of tables'!$A$4:$E$2137,5,FALSE))</f>
        <v>Clinical Commissioning Groups in England</v>
      </c>
      <c r="D772" s="23" t="str">
        <f>IF(ISNA(VLOOKUP((ROW(D772)-15),'List of tables'!$A$4:$H$2136,6,FALSE))," ",VLOOKUP((ROW(D772)-15),'List of tables'!$A$4:$H$2136,6,FALSE))</f>
        <v>All usual residents aged 16 to 64</v>
      </c>
      <c r="E772" s="5">
        <f>IF(ISNA(VLOOKUP((ROW(E772)-15),'List of tables'!$A$4:$H$2136,7,FALSE))," ",VLOOKUP((ROW(E772)-15),'List of tables'!$A$4:$H$2136,7,FALSE))</f>
        <v>43525</v>
      </c>
      <c r="F772" s="6" t="s">
        <v>12</v>
      </c>
    </row>
    <row r="773" spans="1:6" ht="15">
      <c r="A773" s="30" t="str">
        <f>IF(ISNA(VLOOKUP((ROW(A773)-15),'List of tables'!$A$4:$H$2136,2,FALSE))," ",VLOOKUP((ROW(A773)-15),'List of tables'!$A$4:$H$2136,2,FALSE))</f>
        <v>CT0888</v>
      </c>
      <c r="B773" s="23" t="str">
        <f>IF(ISNA(VLOOKUP((ROW(B773)-15),'List of tables'!$A$4:$H$2136,3,FALSE))," ",VLOOKUP((ROW(B773)-15),'List of tables'!$A$4:$H$2136,3,FALSE))</f>
        <v>General health</v>
      </c>
      <c r="C773" s="23" t="str">
        <f>IF(ISNA(VLOOKUP((ROW(C773)-15),'List of tables'!$A$4:$E$2137,5,FALSE))," ",VLOOKUP((ROW(C773)-15),'List of tables'!$A$4:$E$2137,5,FALSE))</f>
        <v>Local Health Boards Wales</v>
      </c>
      <c r="D773" s="23" t="str">
        <f>IF(ISNA(VLOOKUP((ROW(D773)-15),'List of tables'!$A$4:$H$2136,6,FALSE))," ",VLOOKUP((ROW(D773)-15),'List of tables'!$A$4:$H$2136,6,FALSE))</f>
        <v>All usual residents aged 16 to 64</v>
      </c>
      <c r="E773" s="5">
        <f>IF(ISNA(VLOOKUP((ROW(E773)-15),'List of tables'!$A$4:$H$2136,7,FALSE))," ",VLOOKUP((ROW(E773)-15),'List of tables'!$A$4:$H$2136,7,FALSE))</f>
        <v>43525</v>
      </c>
      <c r="F773" s="6" t="s">
        <v>12</v>
      </c>
    </row>
    <row r="774" spans="1:6" ht="15">
      <c r="A774" s="30" t="str">
        <f>IF(ISNA(VLOOKUP((ROW(A774)-15),'List of tables'!$A$4:$H$2136,2,FALSE))," ",VLOOKUP((ROW(A774)-15),'List of tables'!$A$4:$H$2136,2,FALSE))</f>
        <v>CT0889</v>
      </c>
      <c r="B774" s="23" t="str">
        <f>IF(ISNA(VLOOKUP((ROW(B774)-15),'List of tables'!$A$4:$H$2136,3,FALSE))," ",VLOOKUP((ROW(B774)-15),'List of tables'!$A$4:$H$2136,3,FALSE))</f>
        <v>Sex by general health</v>
      </c>
      <c r="C774" s="23" t="str">
        <f>IF(ISNA(VLOOKUP((ROW(C774)-15),'List of tables'!$A$4:$E$2137,5,FALSE))," ",VLOOKUP((ROW(C774)-15),'List of tables'!$A$4:$E$2137,5,FALSE))</f>
        <v>National to region</v>
      </c>
      <c r="D774" s="23" t="str">
        <f>IF(ISNA(VLOOKUP((ROW(D774)-15),'List of tables'!$A$4:$H$2136,6,FALSE))," ",VLOOKUP((ROW(D774)-15),'List of tables'!$A$4:$H$2136,6,FALSE))</f>
        <v>All usual residents aged 16 to 64</v>
      </c>
      <c r="E774" s="5">
        <f>IF(ISNA(VLOOKUP((ROW(E774)-15),'List of tables'!$A$4:$H$2136,7,FALSE))," ",VLOOKUP((ROW(E774)-15),'List of tables'!$A$4:$H$2136,7,FALSE))</f>
        <v>43525</v>
      </c>
      <c r="F774" s="6" t="s">
        <v>12</v>
      </c>
    </row>
    <row r="775" spans="1:6" ht="15">
      <c r="A775" s="30" t="str">
        <f>IF(ISNA(VLOOKUP((ROW(A775)-15),'List of tables'!$A$4:$H$2136,2,FALSE))," ",VLOOKUP((ROW(A775)-15),'List of tables'!$A$4:$H$2136,2,FALSE))</f>
        <v>CT0890</v>
      </c>
      <c r="B775" s="23" t="str">
        <f>IF(ISNA(VLOOKUP((ROW(B775)-15),'List of tables'!$A$4:$H$2136,3,FALSE))," ",VLOOKUP((ROW(B775)-15),'List of tables'!$A$4:$H$2136,3,FALSE))</f>
        <v>Ethnic group by general health</v>
      </c>
      <c r="C775" s="23" t="str">
        <f>IF(ISNA(VLOOKUP((ROW(C775)-15),'List of tables'!$A$4:$E$2137,5,FALSE))," ",VLOOKUP((ROW(C775)-15),'List of tables'!$A$4:$E$2137,5,FALSE))</f>
        <v xml:space="preserve">National to region </v>
      </c>
      <c r="D775" s="23" t="str">
        <f>IF(ISNA(VLOOKUP((ROW(D775)-15),'List of tables'!$A$4:$H$2136,6,FALSE))," ",VLOOKUP((ROW(D775)-15),'List of tables'!$A$4:$H$2136,6,FALSE))</f>
        <v>All usual residents aged 16 to 64</v>
      </c>
      <c r="E775" s="5">
        <f>IF(ISNA(VLOOKUP((ROW(E775)-15),'List of tables'!$A$4:$H$2136,7,FALSE))," ",VLOOKUP((ROW(E775)-15),'List of tables'!$A$4:$H$2136,7,FALSE))</f>
        <v>43525</v>
      </c>
      <c r="F775" s="6" t="s">
        <v>12</v>
      </c>
    </row>
    <row r="776" spans="1:6" ht="15">
      <c r="A776" s="30" t="str">
        <f>IF(ISNA(VLOOKUP((ROW(A776)-15),'List of tables'!$A$4:$H$2136,2,FALSE))," ",VLOOKUP((ROW(A776)-15),'List of tables'!$A$4:$H$2136,2,FALSE))</f>
        <v>CT0891</v>
      </c>
      <c r="B776" s="23" t="str">
        <f>IF(ISNA(VLOOKUP((ROW(B776)-15),'List of tables'!$A$4:$H$2136,3,FALSE))," ",VLOOKUP((ROW(B776)-15),'List of tables'!$A$4:$H$2136,3,FALSE))</f>
        <v>Age by general health</v>
      </c>
      <c r="C776" s="23" t="str">
        <f>IF(ISNA(VLOOKUP((ROW(C776)-15),'List of tables'!$A$4:$E$2137,5,FALSE))," ",VLOOKUP((ROW(C776)-15),'List of tables'!$A$4:$E$2137,5,FALSE))</f>
        <v>National to region</v>
      </c>
      <c r="D776" s="23" t="str">
        <f>IF(ISNA(VLOOKUP((ROW(D776)-15),'List of tables'!$A$4:$H$2136,6,FALSE))," ",VLOOKUP((ROW(D776)-15),'List of tables'!$A$4:$H$2136,6,FALSE))</f>
        <v>All usual residents aged 16 to 64</v>
      </c>
      <c r="E776" s="5">
        <f>IF(ISNA(VLOOKUP((ROW(E776)-15),'List of tables'!$A$4:$H$2136,7,FALSE))," ",VLOOKUP((ROW(E776)-15),'List of tables'!$A$4:$H$2136,7,FALSE))</f>
        <v>43525</v>
      </c>
      <c r="F776" s="6" t="s">
        <v>12</v>
      </c>
    </row>
    <row r="777" spans="1:6" ht="15">
      <c r="A777" s="30" t="str">
        <f>IF(ISNA(VLOOKUP((ROW(A777)-15),'List of tables'!$A$4:$H$2136,2,FALSE))," ",VLOOKUP((ROW(A777)-15),'List of tables'!$A$4:$H$2136,2,FALSE))</f>
        <v>CT0892</v>
      </c>
      <c r="B777" s="23" t="str">
        <f>IF(ISNA(VLOOKUP((ROW(B777)-15),'List of tables'!$A$4:$H$2136,3,FALSE))," ",VLOOKUP((ROW(B777)-15),'List of tables'!$A$4:$H$2136,3,FALSE))</f>
        <v>Long-term health problem or disability</v>
      </c>
      <c r="C777" s="23" t="str">
        <f>IF(ISNA(VLOOKUP((ROW(C777)-15),'List of tables'!$A$4:$E$2137,5,FALSE))," ",VLOOKUP((ROW(C777)-15),'List of tables'!$A$4:$E$2137,5,FALSE))</f>
        <v>National to Local Authority</v>
      </c>
      <c r="D777" s="23" t="str">
        <f>IF(ISNA(VLOOKUP((ROW(D777)-15),'List of tables'!$A$4:$H$2136,6,FALSE))," ",VLOOKUP((ROW(D777)-15),'List of tables'!$A$4:$H$2136,6,FALSE))</f>
        <v>All usual residents aged 16 to 64</v>
      </c>
      <c r="E777" s="5">
        <f>IF(ISNA(VLOOKUP((ROW(E777)-15),'List of tables'!$A$4:$H$2136,7,FALSE))," ",VLOOKUP((ROW(E777)-15),'List of tables'!$A$4:$H$2136,7,FALSE))</f>
        <v>43525</v>
      </c>
      <c r="F777" s="6" t="s">
        <v>12</v>
      </c>
    </row>
    <row r="778" spans="1:6" ht="15">
      <c r="A778" s="30" t="str">
        <f>IF(ISNA(VLOOKUP((ROW(A778)-15),'List of tables'!$A$4:$H$2136,2,FALSE))," ",VLOOKUP((ROW(A778)-15),'List of tables'!$A$4:$H$2136,2,FALSE))</f>
        <v>CT0893</v>
      </c>
      <c r="B778" s="23" t="str">
        <f>IF(ISNA(VLOOKUP((ROW(B778)-15),'List of tables'!$A$4:$H$2136,3,FALSE))," ",VLOOKUP((ROW(B778)-15),'List of tables'!$A$4:$H$2136,3,FALSE))</f>
        <v>Long-term health problem or disability</v>
      </c>
      <c r="C778" s="23" t="str">
        <f>IF(ISNA(VLOOKUP((ROW(C778)-15),'List of tables'!$A$4:$E$2137,5,FALSE))," ",VLOOKUP((ROW(C778)-15),'List of tables'!$A$4:$E$2137,5,FALSE))</f>
        <v>Clinical Commissioning Groups (England)</v>
      </c>
      <c r="D778" s="23" t="str">
        <f>IF(ISNA(VLOOKUP((ROW(D778)-15),'List of tables'!$A$4:$H$2136,6,FALSE))," ",VLOOKUP((ROW(D778)-15),'List of tables'!$A$4:$H$2136,6,FALSE))</f>
        <v>All usual residents aged 16 to 64</v>
      </c>
      <c r="E778" s="5">
        <f>IF(ISNA(VLOOKUP((ROW(E778)-15),'List of tables'!$A$4:$H$2136,7,FALSE))," ",VLOOKUP((ROW(E778)-15),'List of tables'!$A$4:$H$2136,7,FALSE))</f>
        <v>43525</v>
      </c>
      <c r="F778" s="6" t="s">
        <v>12</v>
      </c>
    </row>
    <row r="779" spans="1:6" ht="15">
      <c r="A779" s="30" t="str">
        <f>IF(ISNA(VLOOKUP((ROW(A779)-15),'List of tables'!$A$4:$H$2136,2,FALSE))," ",VLOOKUP((ROW(A779)-15),'List of tables'!$A$4:$H$2136,2,FALSE))</f>
        <v>CT0894</v>
      </c>
      <c r="B779" s="23" t="str">
        <f>IF(ISNA(VLOOKUP((ROW(B779)-15),'List of tables'!$A$4:$H$2136,3,FALSE))," ",VLOOKUP((ROW(B779)-15),'List of tables'!$A$4:$H$2136,3,FALSE))</f>
        <v>Long-term health problem or disability</v>
      </c>
      <c r="C779" s="23" t="str">
        <f>IF(ISNA(VLOOKUP((ROW(C779)-15),'List of tables'!$A$4:$E$2137,5,FALSE))," ",VLOOKUP((ROW(C779)-15),'List of tables'!$A$4:$E$2137,5,FALSE))</f>
        <v>Local Health Boards Wales</v>
      </c>
      <c r="D779" s="23" t="str">
        <f>IF(ISNA(VLOOKUP((ROW(D779)-15),'List of tables'!$A$4:$H$2136,6,FALSE))," ",VLOOKUP((ROW(D779)-15),'List of tables'!$A$4:$H$2136,6,FALSE))</f>
        <v>All usual residents aged 16 to 64</v>
      </c>
      <c r="E779" s="5">
        <f>IF(ISNA(VLOOKUP((ROW(E779)-15),'List of tables'!$A$4:$H$2136,7,FALSE))," ",VLOOKUP((ROW(E779)-15),'List of tables'!$A$4:$H$2136,7,FALSE))</f>
        <v>43525</v>
      </c>
      <c r="F779" s="6" t="s">
        <v>12</v>
      </c>
    </row>
    <row r="780" spans="1:6" ht="15">
      <c r="A780" s="30" t="str">
        <f>IF(ISNA(VLOOKUP((ROW(A780)-15),'List of tables'!$A$4:$H$2136,2,FALSE))," ",VLOOKUP((ROW(A780)-15),'List of tables'!$A$4:$H$2136,2,FALSE))</f>
        <v>CT0895</v>
      </c>
      <c r="B780" s="23" t="str">
        <f>IF(ISNA(VLOOKUP((ROW(B780)-15),'List of tables'!$A$4:$H$2136,3,FALSE))," ",VLOOKUP((ROW(B780)-15),'List of tables'!$A$4:$H$2136,3,FALSE))</f>
        <v>Sex by long-term health problem or disability</v>
      </c>
      <c r="C780" s="23" t="str">
        <f>IF(ISNA(VLOOKUP((ROW(C780)-15),'List of tables'!$A$4:$E$2137,5,FALSE))," ",VLOOKUP((ROW(C780)-15),'List of tables'!$A$4:$E$2137,5,FALSE))</f>
        <v>National to region</v>
      </c>
      <c r="D780" s="23" t="str">
        <f>IF(ISNA(VLOOKUP((ROW(D780)-15),'List of tables'!$A$4:$H$2136,6,FALSE))," ",VLOOKUP((ROW(D780)-15),'List of tables'!$A$4:$H$2136,6,FALSE))</f>
        <v>All usual residents aged 16 to 64</v>
      </c>
      <c r="E780" s="5">
        <f>IF(ISNA(VLOOKUP((ROW(E780)-15),'List of tables'!$A$4:$H$2136,7,FALSE))," ",VLOOKUP((ROW(E780)-15),'List of tables'!$A$4:$H$2136,7,FALSE))</f>
        <v>43525</v>
      </c>
      <c r="F780" s="6" t="s">
        <v>12</v>
      </c>
    </row>
    <row r="781" spans="1:6" ht="15">
      <c r="A781" s="30" t="str">
        <f>IF(ISNA(VLOOKUP((ROW(A781)-15),'List of tables'!$A$4:$H$2136,2,FALSE))," ",VLOOKUP((ROW(A781)-15),'List of tables'!$A$4:$H$2136,2,FALSE))</f>
        <v>CT0896</v>
      </c>
      <c r="B781" s="23" t="str">
        <f>IF(ISNA(VLOOKUP((ROW(B781)-15),'List of tables'!$A$4:$H$2136,3,FALSE))," ",VLOOKUP((ROW(B781)-15),'List of tables'!$A$4:$H$2136,3,FALSE))</f>
        <v>Ethnic group by long-term health problem or disability</v>
      </c>
      <c r="C781" s="23" t="str">
        <f>IF(ISNA(VLOOKUP((ROW(C781)-15),'List of tables'!$A$4:$E$2137,5,FALSE))," ",VLOOKUP((ROW(C781)-15),'List of tables'!$A$4:$E$2137,5,FALSE))</f>
        <v>National to region</v>
      </c>
      <c r="D781" s="23" t="str">
        <f>IF(ISNA(VLOOKUP((ROW(D781)-15),'List of tables'!$A$4:$H$2136,6,FALSE))," ",VLOOKUP((ROW(D781)-15),'List of tables'!$A$4:$H$2136,6,FALSE))</f>
        <v>All usual residents aged 16 to 64</v>
      </c>
      <c r="E781" s="5">
        <f>IF(ISNA(VLOOKUP((ROW(E781)-15),'List of tables'!$A$4:$H$2136,7,FALSE))," ",VLOOKUP((ROW(E781)-15),'List of tables'!$A$4:$H$2136,7,FALSE))</f>
        <v>43525</v>
      </c>
      <c r="F781" s="6" t="s">
        <v>12</v>
      </c>
    </row>
    <row r="782" spans="1:6" ht="15">
      <c r="A782" s="30" t="str">
        <f>IF(ISNA(VLOOKUP((ROW(A782)-15),'List of tables'!$A$4:$H$2136,2,FALSE))," ",VLOOKUP((ROW(A782)-15),'List of tables'!$A$4:$H$2136,2,FALSE))</f>
        <v>CT0897</v>
      </c>
      <c r="B782" s="23" t="str">
        <f>IF(ISNA(VLOOKUP((ROW(B782)-15),'List of tables'!$A$4:$H$2136,3,FALSE))," ",VLOOKUP((ROW(B782)-15),'List of tables'!$A$4:$H$2136,3,FALSE))</f>
        <v>Age by long-term health problem or disability</v>
      </c>
      <c r="C782" s="23" t="str">
        <f>IF(ISNA(VLOOKUP((ROW(C782)-15),'List of tables'!$A$4:$E$2137,5,FALSE))," ",VLOOKUP((ROW(C782)-15),'List of tables'!$A$4:$E$2137,5,FALSE))</f>
        <v>National to region</v>
      </c>
      <c r="D782" s="23" t="str">
        <f>IF(ISNA(VLOOKUP((ROW(D782)-15),'List of tables'!$A$4:$H$2136,6,FALSE))," ",VLOOKUP((ROW(D782)-15),'List of tables'!$A$4:$H$2136,6,FALSE))</f>
        <v>All usual residents aged 16 to 64</v>
      </c>
      <c r="E782" s="5">
        <f>IF(ISNA(VLOOKUP((ROW(E782)-15),'List of tables'!$A$4:$H$2136,7,FALSE))," ",VLOOKUP((ROW(E782)-15),'List of tables'!$A$4:$H$2136,7,FALSE))</f>
        <v>43525</v>
      </c>
      <c r="F782" s="6" t="s">
        <v>12</v>
      </c>
    </row>
    <row r="783" spans="1:6" ht="15">
      <c r="A783" s="30" t="str">
        <f>IF(ISNA(VLOOKUP((ROW(A783)-15),'List of tables'!$A$4:$H$2136,2,FALSE))," ",VLOOKUP((ROW(A783)-15),'List of tables'!$A$4:$H$2136,2,FALSE))</f>
        <v>CT0898</v>
      </c>
      <c r="B783" s="23" t="str">
        <f>IF(ISNA(VLOOKUP((ROW(B783)-15),'List of tables'!$A$4:$H$2136,3,FALSE))," ",VLOOKUP((ROW(B783)-15),'List of tables'!$A$4:$H$2136,3,FALSE))</f>
        <v>Tenure</v>
      </c>
      <c r="C783" s="23" t="str">
        <f>IF(ISNA(VLOOKUP((ROW(C783)-15),'List of tables'!$A$4:$E$2137,5,FALSE))," ",VLOOKUP((ROW(C783)-15),'List of tables'!$A$4:$E$2137,5,FALSE))</f>
        <v>National to Local Authority</v>
      </c>
      <c r="D783" s="23" t="str">
        <f>IF(ISNA(VLOOKUP((ROW(D783)-15),'List of tables'!$A$4:$H$2136,6,FALSE))," ",VLOOKUP((ROW(D783)-15),'List of tables'!$A$4:$H$2136,6,FALSE))</f>
        <v>All usual residents aged 16 to 64 in households</v>
      </c>
      <c r="E783" s="5">
        <f>IF(ISNA(VLOOKUP((ROW(E783)-15),'List of tables'!$A$4:$H$2136,7,FALSE))," ",VLOOKUP((ROW(E783)-15),'List of tables'!$A$4:$H$2136,7,FALSE))</f>
        <v>43525</v>
      </c>
      <c r="F783" s="6" t="s">
        <v>12</v>
      </c>
    </row>
    <row r="784" spans="1:6" ht="15">
      <c r="A784" s="30" t="str">
        <f>IF(ISNA(VLOOKUP((ROW(A784)-15),'List of tables'!$A$4:$H$2136,2,FALSE))," ",VLOOKUP((ROW(A784)-15),'List of tables'!$A$4:$H$2136,2,FALSE))</f>
        <v>CT0899</v>
      </c>
      <c r="B784" s="23" t="str">
        <f>IF(ISNA(VLOOKUP((ROW(B784)-15),'List of tables'!$A$4:$H$2136,3,FALSE))," ",VLOOKUP((ROW(B784)-15),'List of tables'!$A$4:$H$2136,3,FALSE))</f>
        <v>Tenure</v>
      </c>
      <c r="C784" s="23" t="str">
        <f>IF(ISNA(VLOOKUP((ROW(C784)-15),'List of tables'!$A$4:$E$2137,5,FALSE))," ",VLOOKUP((ROW(C784)-15),'List of tables'!$A$4:$E$2137,5,FALSE))</f>
        <v>Clinical Commissioning Groups (England)</v>
      </c>
      <c r="D784" s="23" t="str">
        <f>IF(ISNA(VLOOKUP((ROW(D784)-15),'List of tables'!$A$4:$H$2136,6,FALSE))," ",VLOOKUP((ROW(D784)-15),'List of tables'!$A$4:$H$2136,6,FALSE))</f>
        <v>All usual residents aged 16 to 64 in households</v>
      </c>
      <c r="E784" s="5">
        <f>IF(ISNA(VLOOKUP((ROW(E784)-15),'List of tables'!$A$4:$H$2136,7,FALSE))," ",VLOOKUP((ROW(E784)-15),'List of tables'!$A$4:$H$2136,7,FALSE))</f>
        <v>43525</v>
      </c>
      <c r="F784" s="6" t="s">
        <v>12</v>
      </c>
    </row>
    <row r="785" spans="1:6" ht="15">
      <c r="A785" s="30" t="str">
        <f>IF(ISNA(VLOOKUP((ROW(A785)-15),'List of tables'!$A$4:$H$2136,2,FALSE))," ",VLOOKUP((ROW(A785)-15),'List of tables'!$A$4:$H$2136,2,FALSE))</f>
        <v>CT0900</v>
      </c>
      <c r="B785" s="23" t="str">
        <f>IF(ISNA(VLOOKUP((ROW(B785)-15),'List of tables'!$A$4:$H$2136,3,FALSE))," ",VLOOKUP((ROW(B785)-15),'List of tables'!$A$4:$H$2136,3,FALSE))</f>
        <v>Tenure</v>
      </c>
      <c r="C785" s="23" t="str">
        <f>IF(ISNA(VLOOKUP((ROW(C785)-15),'List of tables'!$A$4:$E$2137,5,FALSE))," ",VLOOKUP((ROW(C785)-15),'List of tables'!$A$4:$E$2137,5,FALSE))</f>
        <v>Local Health Boards (Wales)</v>
      </c>
      <c r="D785" s="23" t="str">
        <f>IF(ISNA(VLOOKUP((ROW(D785)-15),'List of tables'!$A$4:$H$2136,6,FALSE))," ",VLOOKUP((ROW(D785)-15),'List of tables'!$A$4:$H$2136,6,FALSE))</f>
        <v>All usual residents aged 16 to 64 in households</v>
      </c>
      <c r="E785" s="5">
        <f>IF(ISNA(VLOOKUP((ROW(E785)-15),'List of tables'!$A$4:$H$2136,7,FALSE))," ",VLOOKUP((ROW(E785)-15),'List of tables'!$A$4:$H$2136,7,FALSE))</f>
        <v>43525</v>
      </c>
      <c r="F785" s="6" t="s">
        <v>12</v>
      </c>
    </row>
    <row r="786" spans="1:6" ht="15">
      <c r="A786" s="30" t="str">
        <f>IF(ISNA(VLOOKUP((ROW(A786)-15),'List of tables'!$A$4:$H$2136,2,FALSE))," ",VLOOKUP((ROW(A786)-15),'List of tables'!$A$4:$H$2136,2,FALSE))</f>
        <v>CT0901</v>
      </c>
      <c r="B786" s="23" t="str">
        <f>IF(ISNA(VLOOKUP((ROW(B786)-15),'List of tables'!$A$4:$H$2136,3,FALSE))," ",VLOOKUP((ROW(B786)-15),'List of tables'!$A$4:$H$2136,3,FALSE))</f>
        <v>Sex by tenure</v>
      </c>
      <c r="C786" s="23" t="str">
        <f>IF(ISNA(VLOOKUP((ROW(C786)-15),'List of tables'!$A$4:$E$2137,5,FALSE))," ",VLOOKUP((ROW(C786)-15),'List of tables'!$A$4:$E$2137,5,FALSE))</f>
        <v>National to region</v>
      </c>
      <c r="D786" s="23" t="str">
        <f>IF(ISNA(VLOOKUP((ROW(D786)-15),'List of tables'!$A$4:$H$2136,6,FALSE))," ",VLOOKUP((ROW(D786)-15),'List of tables'!$A$4:$H$2136,6,FALSE))</f>
        <v>All usual residents aged 16 to 64 in households</v>
      </c>
      <c r="E786" s="5">
        <f>IF(ISNA(VLOOKUP((ROW(E786)-15),'List of tables'!$A$4:$H$2136,7,FALSE))," ",VLOOKUP((ROW(E786)-15),'List of tables'!$A$4:$H$2136,7,FALSE))</f>
        <v>43525</v>
      </c>
      <c r="F786" s="6" t="s">
        <v>12</v>
      </c>
    </row>
    <row r="787" spans="1:6" ht="15">
      <c r="A787" s="30" t="str">
        <f>IF(ISNA(VLOOKUP((ROW(A787)-15),'List of tables'!$A$4:$H$2136,2,FALSE))," ",VLOOKUP((ROW(A787)-15),'List of tables'!$A$4:$H$2136,2,FALSE))</f>
        <v>CT0902</v>
      </c>
      <c r="B787" s="23" t="str">
        <f>IF(ISNA(VLOOKUP((ROW(B787)-15),'List of tables'!$A$4:$H$2136,3,FALSE))," ",VLOOKUP((ROW(B787)-15),'List of tables'!$A$4:$H$2136,3,FALSE))</f>
        <v>Ethnic group by tenure</v>
      </c>
      <c r="C787" s="23" t="str">
        <f>IF(ISNA(VLOOKUP((ROW(C787)-15),'List of tables'!$A$4:$E$2137,5,FALSE))," ",VLOOKUP((ROW(C787)-15),'List of tables'!$A$4:$E$2137,5,FALSE))</f>
        <v>National to region</v>
      </c>
      <c r="D787" s="23" t="str">
        <f>IF(ISNA(VLOOKUP((ROW(D787)-15),'List of tables'!$A$4:$H$2136,6,FALSE))," ",VLOOKUP((ROW(D787)-15),'List of tables'!$A$4:$H$2136,6,FALSE))</f>
        <v>All usual residents aged 16 to 64 in households</v>
      </c>
      <c r="E787" s="5">
        <f>IF(ISNA(VLOOKUP((ROW(E787)-15),'List of tables'!$A$4:$H$2136,7,FALSE))," ",VLOOKUP((ROW(E787)-15),'List of tables'!$A$4:$H$2136,7,FALSE))</f>
        <v>43525</v>
      </c>
      <c r="F787" s="6" t="s">
        <v>12</v>
      </c>
    </row>
    <row r="788" spans="1:6" ht="15">
      <c r="A788" s="30" t="str">
        <f>IF(ISNA(VLOOKUP((ROW(A788)-15),'List of tables'!$A$4:$H$2136,2,FALSE))," ",VLOOKUP((ROW(A788)-15),'List of tables'!$A$4:$H$2136,2,FALSE))</f>
        <v>CT0903</v>
      </c>
      <c r="B788" s="23" t="str">
        <f>IF(ISNA(VLOOKUP((ROW(B788)-15),'List of tables'!$A$4:$H$2136,3,FALSE))," ",VLOOKUP((ROW(B788)-15),'List of tables'!$A$4:$H$2136,3,FALSE))</f>
        <v>Age by tenure</v>
      </c>
      <c r="C788" s="23" t="str">
        <f>IF(ISNA(VLOOKUP((ROW(C788)-15),'List of tables'!$A$4:$E$2137,5,FALSE))," ",VLOOKUP((ROW(C788)-15),'List of tables'!$A$4:$E$2137,5,FALSE))</f>
        <v>National to region</v>
      </c>
      <c r="D788" s="23" t="str">
        <f>IF(ISNA(VLOOKUP((ROW(D788)-15),'List of tables'!$A$4:$H$2136,6,FALSE))," ",VLOOKUP((ROW(D788)-15),'List of tables'!$A$4:$H$2136,6,FALSE))</f>
        <v>All usual residents aged 16 to 64 in households</v>
      </c>
      <c r="E788" s="5">
        <f>IF(ISNA(VLOOKUP((ROW(E788)-15),'List of tables'!$A$4:$H$2136,7,FALSE))," ",VLOOKUP((ROW(E788)-15),'List of tables'!$A$4:$H$2136,7,FALSE))</f>
        <v>43525</v>
      </c>
      <c r="F788" s="6" t="s">
        <v>12</v>
      </c>
    </row>
    <row r="789" spans="1:6" ht="15">
      <c r="A789" s="30" t="str">
        <f>IF(ISNA(VLOOKUP((ROW(A789)-15),'List of tables'!$A$4:$H$2136,2,FALSE))," ",VLOOKUP((ROW(A789)-15),'List of tables'!$A$4:$H$2136,2,FALSE))</f>
        <v>CT0904</v>
      </c>
      <c r="B789" s="23" t="str">
        <f>IF(ISNA(VLOOKUP((ROW(B789)-15),'List of tables'!$A$4:$H$2136,3,FALSE))," ",VLOOKUP((ROW(B789)-15),'List of tables'!$A$4:$H$2136,3,FALSE))</f>
        <v>Usual residents by landlord</v>
      </c>
      <c r="C789" s="23" t="str">
        <f>IF(ISNA(VLOOKUP((ROW(C789)-15),'List of tables'!$A$4:$E$2137,5,FALSE))," ",VLOOKUP((ROW(C789)-15),'List of tables'!$A$4:$E$2137,5,FALSE))</f>
        <v>National to Local Authority</v>
      </c>
      <c r="D789" s="23" t="str">
        <f>IF(ISNA(VLOOKUP((ROW(D789)-15),'List of tables'!$A$4:$H$2136,6,FALSE))," ",VLOOKUP((ROW(D789)-15),'List of tables'!$A$4:$H$2136,6,FALSE))</f>
        <v>All usual residents aged 16 to 64 in households, living in rented accommodation</v>
      </c>
      <c r="E789" s="5">
        <f>IF(ISNA(VLOOKUP((ROW(E789)-15),'List of tables'!$A$4:$H$2136,7,FALSE))," ",VLOOKUP((ROW(E789)-15),'List of tables'!$A$4:$H$2136,7,FALSE))</f>
        <v>43525</v>
      </c>
      <c r="F789" s="6" t="s">
        <v>12</v>
      </c>
    </row>
    <row r="790" spans="1:6" ht="15">
      <c r="A790" s="30" t="str">
        <f>IF(ISNA(VLOOKUP((ROW(A790)-15),'List of tables'!$A$4:$H$2136,2,FALSE))," ",VLOOKUP((ROW(A790)-15),'List of tables'!$A$4:$H$2136,2,FALSE))</f>
        <v>CT0905</v>
      </c>
      <c r="B790" s="23" t="str">
        <f>IF(ISNA(VLOOKUP((ROW(B790)-15),'List of tables'!$A$4:$H$2136,3,FALSE))," ",VLOOKUP((ROW(B790)-15),'List of tables'!$A$4:$H$2136,3,FALSE))</f>
        <v>Usual residents by landlord</v>
      </c>
      <c r="C790" s="23" t="str">
        <f>IF(ISNA(VLOOKUP((ROW(C790)-15),'List of tables'!$A$4:$E$2137,5,FALSE))," ",VLOOKUP((ROW(C790)-15),'List of tables'!$A$4:$E$2137,5,FALSE))</f>
        <v>Cliinical Commissioning Groups (England)</v>
      </c>
      <c r="D790" s="23" t="str">
        <f>IF(ISNA(VLOOKUP((ROW(D790)-15),'List of tables'!$A$4:$H$2136,6,FALSE))," ",VLOOKUP((ROW(D790)-15),'List of tables'!$A$4:$H$2136,6,FALSE))</f>
        <v>All usual residents aged 16 to 64 in households, living in rented accommodation</v>
      </c>
      <c r="E790" s="5">
        <f>IF(ISNA(VLOOKUP((ROW(E790)-15),'List of tables'!$A$4:$H$2136,7,FALSE))," ",VLOOKUP((ROW(E790)-15),'List of tables'!$A$4:$H$2136,7,FALSE))</f>
        <v>43525</v>
      </c>
      <c r="F790" s="6" t="s">
        <v>12</v>
      </c>
    </row>
    <row r="791" spans="1:6" ht="15">
      <c r="A791" s="30" t="str">
        <f>IF(ISNA(VLOOKUP((ROW(A791)-15),'List of tables'!$A$4:$H$2136,2,FALSE))," ",VLOOKUP((ROW(A791)-15),'List of tables'!$A$4:$H$2136,2,FALSE))</f>
        <v>CT0906</v>
      </c>
      <c r="B791" s="23" t="str">
        <f>IF(ISNA(VLOOKUP((ROW(B791)-15),'List of tables'!$A$4:$H$2136,3,FALSE))," ",VLOOKUP((ROW(B791)-15),'List of tables'!$A$4:$H$2136,3,FALSE))</f>
        <v>Usual residents by landlord</v>
      </c>
      <c r="C791" s="23" t="str">
        <f>IF(ISNA(VLOOKUP((ROW(C791)-15),'List of tables'!$A$4:$E$2137,5,FALSE))," ",VLOOKUP((ROW(C791)-15),'List of tables'!$A$4:$E$2137,5,FALSE))</f>
        <v>Local Health Boards (Wales)</v>
      </c>
      <c r="D791" s="23" t="str">
        <f>IF(ISNA(VLOOKUP((ROW(D791)-15),'List of tables'!$A$4:$H$2136,6,FALSE))," ",VLOOKUP((ROW(D791)-15),'List of tables'!$A$4:$H$2136,6,FALSE))</f>
        <v>All usual residents aged 16 to 64 in households, living in rented accommodation</v>
      </c>
      <c r="E791" s="5">
        <f>IF(ISNA(VLOOKUP((ROW(E791)-15),'List of tables'!$A$4:$H$2136,7,FALSE))," ",VLOOKUP((ROW(E791)-15),'List of tables'!$A$4:$H$2136,7,FALSE))</f>
        <v>43525</v>
      </c>
      <c r="F791" s="6" t="s">
        <v>12</v>
      </c>
    </row>
    <row r="792" spans="1:6" ht="15">
      <c r="A792" s="30" t="str">
        <f>IF(ISNA(VLOOKUP((ROW(A792)-15),'List of tables'!$A$4:$H$2136,2,FALSE))," ",VLOOKUP((ROW(A792)-15),'List of tables'!$A$4:$H$2136,2,FALSE))</f>
        <v>CT0907</v>
      </c>
      <c r="B792" s="23" t="str">
        <f>IF(ISNA(VLOOKUP((ROW(B792)-15),'List of tables'!$A$4:$H$2136,3,FALSE))," ",VLOOKUP((ROW(B792)-15),'List of tables'!$A$4:$H$2136,3,FALSE))</f>
        <v>Sex of usual resident by landlord</v>
      </c>
      <c r="C792" s="23" t="str">
        <f>IF(ISNA(VLOOKUP((ROW(C792)-15),'List of tables'!$A$4:$E$2137,5,FALSE))," ",VLOOKUP((ROW(C792)-15),'List of tables'!$A$4:$E$2137,5,FALSE))</f>
        <v>National to region</v>
      </c>
      <c r="D792" s="23" t="str">
        <f>IF(ISNA(VLOOKUP((ROW(D792)-15),'List of tables'!$A$4:$H$2136,6,FALSE))," ",VLOOKUP((ROW(D792)-15),'List of tables'!$A$4:$H$2136,6,FALSE))</f>
        <v>All usual residents aged 16 to 64 in households, living in rented accommodation</v>
      </c>
      <c r="E792" s="5">
        <f>IF(ISNA(VLOOKUP((ROW(E792)-15),'List of tables'!$A$4:$H$2136,7,FALSE))," ",VLOOKUP((ROW(E792)-15),'List of tables'!$A$4:$H$2136,7,FALSE))</f>
        <v>43525</v>
      </c>
      <c r="F792" s="6" t="s">
        <v>12</v>
      </c>
    </row>
    <row r="793" spans="1:6" ht="15">
      <c r="A793" s="30" t="str">
        <f>IF(ISNA(VLOOKUP((ROW(A793)-15),'List of tables'!$A$4:$H$2136,2,FALSE))," ",VLOOKUP((ROW(A793)-15),'List of tables'!$A$4:$H$2136,2,FALSE))</f>
        <v>CT0908</v>
      </c>
      <c r="B793" s="23" t="str">
        <f>IF(ISNA(VLOOKUP((ROW(B793)-15),'List of tables'!$A$4:$H$2136,3,FALSE))," ",VLOOKUP((ROW(B793)-15),'List of tables'!$A$4:$H$2136,3,FALSE))</f>
        <v>Ethnic group of usual resident by landlord</v>
      </c>
      <c r="C793" s="23" t="str">
        <f>IF(ISNA(VLOOKUP((ROW(C793)-15),'List of tables'!$A$4:$E$2137,5,FALSE))," ",VLOOKUP((ROW(C793)-15),'List of tables'!$A$4:$E$2137,5,FALSE))</f>
        <v>National to region</v>
      </c>
      <c r="D793" s="23" t="str">
        <f>IF(ISNA(VLOOKUP((ROW(D793)-15),'List of tables'!$A$4:$H$2136,6,FALSE))," ",VLOOKUP((ROW(D793)-15),'List of tables'!$A$4:$H$2136,6,FALSE))</f>
        <v>All usual residents aged 16 to 64 in households, living in rented accommodation</v>
      </c>
      <c r="E793" s="5">
        <f>IF(ISNA(VLOOKUP((ROW(E793)-15),'List of tables'!$A$4:$H$2136,7,FALSE))," ",VLOOKUP((ROW(E793)-15),'List of tables'!$A$4:$H$2136,7,FALSE))</f>
        <v>43525</v>
      </c>
      <c r="F793" s="6" t="s">
        <v>12</v>
      </c>
    </row>
    <row r="794" spans="1:6" ht="15">
      <c r="A794" s="30" t="str">
        <f>IF(ISNA(VLOOKUP((ROW(A794)-15),'List of tables'!$A$4:$H$2136,2,FALSE))," ",VLOOKUP((ROW(A794)-15),'List of tables'!$A$4:$H$2136,2,FALSE))</f>
        <v>CT0909</v>
      </c>
      <c r="B794" s="23" t="str">
        <f>IF(ISNA(VLOOKUP((ROW(B794)-15),'List of tables'!$A$4:$H$2136,3,FALSE))," ",VLOOKUP((ROW(B794)-15),'List of tables'!$A$4:$H$2136,3,FALSE))</f>
        <v>Age of usual resident by landlord</v>
      </c>
      <c r="C794" s="23" t="str">
        <f>IF(ISNA(VLOOKUP((ROW(C794)-15),'List of tables'!$A$4:$E$2137,5,FALSE))," ",VLOOKUP((ROW(C794)-15),'List of tables'!$A$4:$E$2137,5,FALSE))</f>
        <v>National to region</v>
      </c>
      <c r="D794" s="23" t="str">
        <f>IF(ISNA(VLOOKUP((ROW(D794)-15),'List of tables'!$A$4:$H$2136,6,FALSE))," ",VLOOKUP((ROW(D794)-15),'List of tables'!$A$4:$H$2136,6,FALSE))</f>
        <v>All usual residents aged 16 to 64 in housholds, living in rented accommodation</v>
      </c>
      <c r="E794" s="5">
        <f>IF(ISNA(VLOOKUP((ROW(E794)-15),'List of tables'!$A$4:$H$2136,7,FALSE))," ",VLOOKUP((ROW(E794)-15),'List of tables'!$A$4:$H$2136,7,FALSE))</f>
        <v>43525</v>
      </c>
      <c r="F794" s="6" t="s">
        <v>12</v>
      </c>
    </row>
    <row r="795" spans="1:6" ht="15">
      <c r="A795" s="30" t="str">
        <f>IF(ISNA(VLOOKUP((ROW(A795)-15),'List of tables'!$A$4:$H$2136,2,FALSE))," ",VLOOKUP((ROW(A795)-15),'List of tables'!$A$4:$H$2136,2,FALSE))</f>
        <v>CT0910</v>
      </c>
      <c r="B795" s="23" t="str">
        <f>IF(ISNA(VLOOKUP((ROW(B795)-15),'List of tables'!$A$4:$H$2136,3,FALSE))," ",VLOOKUP((ROW(B795)-15),'List of tables'!$A$4:$H$2136,3,FALSE))</f>
        <v xml:space="preserve">Highest level of qualification </v>
      </c>
      <c r="C795" s="23" t="str">
        <f>IF(ISNA(VLOOKUP((ROW(C795)-15),'List of tables'!$A$4:$E$2137,5,FALSE))," ",VLOOKUP((ROW(C795)-15),'List of tables'!$A$4:$E$2137,5,FALSE))</f>
        <v>National to region</v>
      </c>
      <c r="D795" s="23" t="str">
        <f>IF(ISNA(VLOOKUP((ROW(D795)-15),'List of tables'!$A$4:$H$2136,6,FALSE))," ",VLOOKUP((ROW(D795)-15),'List of tables'!$A$4:$H$2136,6,FALSE))</f>
        <v>All usual residents aged 16 to 64</v>
      </c>
      <c r="E795" s="5">
        <f>IF(ISNA(VLOOKUP((ROW(E795)-15),'List of tables'!$A$4:$H$2136,7,FALSE))," ",VLOOKUP((ROW(E795)-15),'List of tables'!$A$4:$H$2136,7,FALSE))</f>
        <v>43525</v>
      </c>
      <c r="F795" s="6" t="s">
        <v>12</v>
      </c>
    </row>
    <row r="796" spans="1:6" ht="15">
      <c r="A796" s="30" t="str">
        <f>IF(ISNA(VLOOKUP((ROW(A796)-15),'List of tables'!$A$4:$H$2136,2,FALSE))," ",VLOOKUP((ROW(A796)-15),'List of tables'!$A$4:$H$2136,2,FALSE))</f>
        <v>CT0911</v>
      </c>
      <c r="B796" s="23" t="str">
        <f>IF(ISNA(VLOOKUP((ROW(B796)-15),'List of tables'!$A$4:$H$2136,3,FALSE))," ",VLOOKUP((ROW(B796)-15),'List of tables'!$A$4:$H$2136,3,FALSE))</f>
        <v>Ethnic group by occupation (selected 4 digit codes) by sex and age</v>
      </c>
      <c r="C796" s="23" t="str">
        <f>IF(ISNA(VLOOKUP((ROW(C796)-15),'List of tables'!$A$4:$E$2137,5,FALSE))," ",VLOOKUP((ROW(C796)-15),'List of tables'!$A$4:$E$2137,5,FALSE))</f>
        <v>England &amp; Wales</v>
      </c>
      <c r="D796" s="23" t="str">
        <f>IF(ISNA(VLOOKUP((ROW(D796)-15),'List of tables'!$A$4:$H$2136,6,FALSE))," ",VLOOKUP((ROW(D796)-15),'List of tables'!$A$4:$H$2136,6,FALSE))</f>
        <v>All usual residents aged 16 or over in households</v>
      </c>
      <c r="E796" s="5">
        <f>IF(ISNA(VLOOKUP((ROW(E796)-15),'List of tables'!$A$4:$H$2136,7,FALSE))," ",VLOOKUP((ROW(E796)-15),'List of tables'!$A$4:$H$2136,7,FALSE))</f>
        <v>43375</v>
      </c>
      <c r="F796" s="6" t="s">
        <v>12</v>
      </c>
    </row>
    <row r="797" spans="1:6" ht="15">
      <c r="A797" s="30" t="str">
        <f>IF(ISNA(VLOOKUP((ROW(A797)-15),'List of tables'!$A$4:$H$2136,2,FALSE))," ",VLOOKUP((ROW(A797)-15),'List of tables'!$A$4:$H$2136,2,FALSE))</f>
        <v>CT0912</v>
      </c>
      <c r="B797" s="23" t="str">
        <f>IF(ISNA(VLOOKUP((ROW(B797)-15),'List of tables'!$A$4:$H$2136,3,FALSE))," ",VLOOKUP((ROW(B797)-15),'List of tables'!$A$4:$H$2136,3,FALSE))</f>
        <v>Country of birth</v>
      </c>
      <c r="C797" s="23" t="str">
        <f>IF(ISNA(VLOOKUP((ROW(C797)-15),'List of tables'!$A$4:$E$2137,5,FALSE))," ",VLOOKUP((ROW(C797)-15),'List of tables'!$A$4:$E$2137,5,FALSE))</f>
        <v>National to Local Authority</v>
      </c>
      <c r="D797" s="23" t="str">
        <f>IF(ISNA(VLOOKUP((ROW(D797)-15),'List of tables'!$A$4:$H$2136,6,FALSE))," ",VLOOKUP((ROW(D797)-15),'List of tables'!$A$4:$H$2136,6,FALSE))</f>
        <v>All usual residents born in Uganda</v>
      </c>
      <c r="E797" s="5">
        <f>IF(ISNA(VLOOKUP((ROW(E797)-15),'List of tables'!$A$4:$H$2136,7,FALSE))," ",VLOOKUP((ROW(E797)-15),'List of tables'!$A$4:$H$2136,7,FALSE))</f>
        <v>43370</v>
      </c>
      <c r="F797" s="6" t="s">
        <v>12</v>
      </c>
    </row>
    <row r="798" spans="1:6" ht="15">
      <c r="A798" s="30" t="str">
        <f>IF(ISNA(VLOOKUP((ROW(A798)-15),'List of tables'!$A$4:$H$2136,2,FALSE))," ",VLOOKUP((ROW(A798)-15),'List of tables'!$A$4:$H$2136,2,FALSE))</f>
        <v>CT0913</v>
      </c>
      <c r="B798" s="23" t="str">
        <f>IF(ISNA(VLOOKUP((ROW(B798)-15),'List of tables'!$A$4:$H$2136,3,FALSE))," ",VLOOKUP((ROW(B798)-15),'List of tables'!$A$4:$H$2136,3,FALSE))</f>
        <v>Ethnic Group</v>
      </c>
      <c r="C798" s="23" t="str">
        <f>IF(ISNA(VLOOKUP((ROW(C798)-15),'List of tables'!$A$4:$E$2137,5,FALSE))," ",VLOOKUP((ROW(C798)-15),'List of tables'!$A$4:$E$2137,5,FALSE))</f>
        <v>National to Local Authority</v>
      </c>
      <c r="D798" s="23" t="str">
        <f>IF(ISNA(VLOOKUP((ROW(D798)-15),'List of tables'!$A$4:$H$2136,6,FALSE))," ",VLOOKUP((ROW(D798)-15),'List of tables'!$A$4:$H$2136,6,FALSE))</f>
        <v>All usual residents born in Uganda</v>
      </c>
      <c r="E798" s="5">
        <f>IF(ISNA(VLOOKUP((ROW(E798)-15),'List of tables'!$A$4:$H$2136,7,FALSE))," ",VLOOKUP((ROW(E798)-15),'List of tables'!$A$4:$H$2136,7,FALSE))</f>
        <v>43375</v>
      </c>
      <c r="F798" s="6" t="s">
        <v>12</v>
      </c>
    </row>
    <row r="799" spans="1:6" ht="15">
      <c r="A799" s="30" t="str">
        <f>IF(ISNA(VLOOKUP((ROW(A799)-15),'List of tables'!$A$4:$H$2136,2,FALSE))," ",VLOOKUP((ROW(A799)-15),'List of tables'!$A$4:$H$2136,2,FALSE))</f>
        <v>CT0914</v>
      </c>
      <c r="B799" s="23" t="str">
        <f>IF(ISNA(VLOOKUP((ROW(B799)-15),'List of tables'!$A$4:$H$2136,3,FALSE))," ",VLOOKUP((ROW(B799)-15),'List of tables'!$A$4:$H$2136,3,FALSE))</f>
        <v>Sex of Household reference Person (HRP) by age of HRP by bespoke household composition by number of families in household</v>
      </c>
      <c r="C799" s="23" t="str">
        <f>IF(ISNA(VLOOKUP((ROW(C799)-15),'List of tables'!$A$4:$E$2137,5,FALSE))," ",VLOOKUP((ROW(C799)-15),'List of tables'!$A$4:$E$2137,5,FALSE))</f>
        <v>National to 2011 Census merged local authorities</v>
      </c>
      <c r="D799" s="23" t="str">
        <f>IF(ISNA(VLOOKUP((ROW(D799)-15),'List of tables'!$A$4:$H$2136,6,FALSE))," ",VLOOKUP((ROW(D799)-15),'List of tables'!$A$4:$H$2136,6,FALSE))</f>
        <v>All household Refernce Persons (HRPs)</v>
      </c>
      <c r="E799" s="5">
        <f>IF(ISNA(VLOOKUP((ROW(E799)-15),'List of tables'!$A$4:$H$2136,7,FALSE))," ",VLOOKUP((ROW(E799)-15),'List of tables'!$A$4:$H$2136,7,FALSE))</f>
        <v>43434</v>
      </c>
      <c r="F799" s="6" t="s">
        <v>12</v>
      </c>
    </row>
    <row r="800" spans="1:6" ht="15">
      <c r="A800" s="30" t="str">
        <f>IF(ISNA(VLOOKUP((ROW(A800)-15),'List of tables'!$A$4:$H$2136,2,FALSE))," ",VLOOKUP((ROW(A800)-15),'List of tables'!$A$4:$H$2136,2,FALSE))</f>
        <v>CT0915</v>
      </c>
      <c r="B800" s="23" t="str">
        <f>IF(ISNA(VLOOKUP((ROW(B800)-15),'List of tables'!$A$4:$H$2136,3,FALSE))," ",VLOOKUP((ROW(B800)-15),'List of tables'!$A$4:$H$2136,3,FALSE))</f>
        <v>Workplace table: Age by ethnic group by occupation (1digit) by industry (1 and 2 digit selected categories) by sex</v>
      </c>
      <c r="C800" s="23" t="str">
        <f>IF(ISNA(VLOOKUP((ROW(C800)-15),'List of tables'!$A$4:$E$2137,5,FALSE))," ",VLOOKUP((ROW(C800)-15),'List of tables'!$A$4:$E$2137,5,FALSE))</f>
        <v>Area of workplace: London region</v>
      </c>
      <c r="D800" s="23" t="str">
        <f>IF(ISNA(VLOOKUP((ROW(D800)-15),'List of tables'!$A$4:$H$2136,6,FALSE))," ",VLOOKUP((ROW(D800)-15),'List of tables'!$A$4:$H$2136,6,FALSE))</f>
        <v>All usual residents aged 16 or over in employment the week before the Census</v>
      </c>
      <c r="E800" s="5">
        <f>IF(ISNA(VLOOKUP((ROW(E800)-15),'List of tables'!$A$4:$H$2136,7,FALSE))," ",VLOOKUP((ROW(E800)-15),'List of tables'!$A$4:$H$2136,7,FALSE))</f>
        <v>43404</v>
      </c>
      <c r="F800" s="6" t="s">
        <v>12</v>
      </c>
    </row>
    <row r="801" spans="1:6" ht="15">
      <c r="A801" s="30" t="str">
        <f>IF(ISNA(VLOOKUP((ROW(A801)-15),'List of tables'!$A$4:$H$2136,2,FALSE))," ",VLOOKUP((ROW(A801)-15),'List of tables'!$A$4:$H$2136,2,FALSE))</f>
        <v>CT0916</v>
      </c>
      <c r="B801" s="23" t="str">
        <f>IF(ISNA(VLOOKUP((ROW(B801)-15),'List of tables'!$A$4:$H$2136,3,FALSE))," ",VLOOKUP((ROW(B801)-15),'List of tables'!$A$4:$H$2136,3,FALSE))</f>
        <v>Accommodation type by tenure by number of rooms by car or van availability</v>
      </c>
      <c r="C801" s="23" t="str">
        <f>IF(ISNA(VLOOKUP((ROW(C801)-15),'List of tables'!$A$4:$E$2137,5,FALSE))," ",VLOOKUP((ROW(C801)-15),'List of tables'!$A$4:$E$2137,5,FALSE))</f>
        <v>Bespoke Geography: 2017 Wards in Chiltern Local Authority (South East region); 2017 Wards South Bucks Local Authority (South East Region)</v>
      </c>
      <c r="D801" s="23" t="str">
        <f>IF(ISNA(VLOOKUP((ROW(D801)-15),'List of tables'!$A$4:$H$2136,6,FALSE))," ",VLOOKUP((ROW(D801)-15),'List of tables'!$A$4:$H$2136,6,FALSE))</f>
        <v>All households (excluding caravans or other mobile or temporary structures)</v>
      </c>
      <c r="E801" s="5">
        <f>IF(ISNA(VLOOKUP((ROW(E801)-15),'List of tables'!$A$4:$H$2136,7,FALSE))," ",VLOOKUP((ROW(E801)-15),'List of tables'!$A$4:$H$2136,7,FALSE))</f>
        <v>43399</v>
      </c>
      <c r="F801" s="6" t="s">
        <v>12</v>
      </c>
    </row>
    <row r="802" spans="1:6" ht="15">
      <c r="A802" s="30" t="str">
        <f>IF(ISNA(VLOOKUP((ROW(A802)-15),'List of tables'!$A$4:$H$2136,2,FALSE))," ",VLOOKUP((ROW(A802)-15),'List of tables'!$A$4:$H$2136,2,FALSE))</f>
        <v>CT0917</v>
      </c>
      <c r="B802" s="23" t="str">
        <f>IF(ISNA(VLOOKUP((ROW(B802)-15),'List of tables'!$A$4:$H$2136,3,FALSE))," ",VLOOKUP((ROW(B802)-15),'List of tables'!$A$4:$H$2136,3,FALSE))</f>
        <v>Tenure by number of bedrooms by car or van availability by accommodation type (excluding caravans or other mobile or temporary structures)</v>
      </c>
      <c r="C802" s="23" t="str">
        <f>IF(ISNA(VLOOKUP((ROW(C802)-15),'List of tables'!$A$4:$E$2137,5,FALSE))," ",VLOOKUP((ROW(C802)-15),'List of tables'!$A$4:$E$2137,5,FALSE))</f>
        <v xml:space="preserve">MSOAs in selected Unitary Authorities in Wales </v>
      </c>
      <c r="D802" s="23" t="str">
        <f>IF(ISNA(VLOOKUP((ROW(D802)-15),'List of tables'!$A$4:$H$2136,6,FALSE))," ",VLOOKUP((ROW(D802)-15),'List of tables'!$A$4:$H$2136,6,FALSE))</f>
        <v>All households (excluding caravans or other mobile or temporary structures)</v>
      </c>
      <c r="E802" s="5">
        <f>IF(ISNA(VLOOKUP((ROW(E802)-15),'List of tables'!$A$4:$H$2136,7,FALSE))," ",VLOOKUP((ROW(E802)-15),'List of tables'!$A$4:$H$2136,7,FALSE))</f>
        <v>43423</v>
      </c>
      <c r="F802" s="6" t="s">
        <v>12</v>
      </c>
    </row>
    <row r="803" spans="1:6" ht="15">
      <c r="A803" s="30" t="str">
        <f>IF(ISNA(VLOOKUP((ROW(A803)-15),'List of tables'!$A$4:$H$2136,2,FALSE))," ",VLOOKUP((ROW(A803)-15),'List of tables'!$A$4:$H$2136,2,FALSE))</f>
        <v>CT0918</v>
      </c>
      <c r="B803" s="23" t="str">
        <f>IF(ISNA(VLOOKUP((ROW(B803)-15),'List of tables'!$A$4:$H$2136,3,FALSE))," ",VLOOKUP((ROW(B803)-15),'List of tables'!$A$4:$H$2136,3,FALSE))</f>
        <v xml:space="preserve">Highest level of qualification </v>
      </c>
      <c r="C803" s="23" t="str">
        <f>IF(ISNA(VLOOKUP((ROW(C803)-15),'List of tables'!$A$4:$E$2137,5,FALSE))," ",VLOOKUP((ROW(C803)-15),'List of tables'!$A$4:$E$2137,5,FALSE))</f>
        <v>Clinical Commissioning Groups (England)</v>
      </c>
      <c r="D803" s="23" t="str">
        <f>IF(ISNA(VLOOKUP((ROW(D803)-15),'List of tables'!$A$4:$H$2136,6,FALSE))," ",VLOOKUP((ROW(D803)-15),'List of tables'!$A$4:$H$2136,6,FALSE))</f>
        <v>All usual residents aged 16 to 64</v>
      </c>
      <c r="E803" s="5">
        <f>IF(ISNA(VLOOKUP((ROW(E803)-15),'List of tables'!$A$4:$H$2136,7,FALSE))," ",VLOOKUP((ROW(E803)-15),'List of tables'!$A$4:$H$2136,7,FALSE))</f>
        <v>43525</v>
      </c>
      <c r="F803" s="6" t="s">
        <v>12</v>
      </c>
    </row>
    <row r="804" spans="1:6" ht="15">
      <c r="A804" s="30" t="str">
        <f>IF(ISNA(VLOOKUP((ROW(A804)-15),'List of tables'!$A$4:$H$2136,2,FALSE))," ",VLOOKUP((ROW(A804)-15),'List of tables'!$A$4:$H$2136,2,FALSE))</f>
        <v>CT0919</v>
      </c>
      <c r="B804" s="23" t="str">
        <f>IF(ISNA(VLOOKUP((ROW(B804)-15),'List of tables'!$A$4:$H$2136,3,FALSE))," ",VLOOKUP((ROW(B804)-15),'List of tables'!$A$4:$H$2136,3,FALSE))</f>
        <v xml:space="preserve">Highest level of qualification </v>
      </c>
      <c r="C804" s="23" t="str">
        <f>IF(ISNA(VLOOKUP((ROW(C804)-15),'List of tables'!$A$4:$E$2137,5,FALSE))," ",VLOOKUP((ROW(C804)-15),'List of tables'!$A$4:$E$2137,5,FALSE))</f>
        <v>Local Health Boards (Wales)</v>
      </c>
      <c r="D804" s="23" t="str">
        <f>IF(ISNA(VLOOKUP((ROW(D804)-15),'List of tables'!$A$4:$H$2136,6,FALSE))," ",VLOOKUP((ROW(D804)-15),'List of tables'!$A$4:$H$2136,6,FALSE))</f>
        <v>All usual residents aged 16 to 64</v>
      </c>
      <c r="E804" s="5">
        <f>IF(ISNA(VLOOKUP((ROW(E804)-15),'List of tables'!$A$4:$H$2136,7,FALSE))," ",VLOOKUP((ROW(E804)-15),'List of tables'!$A$4:$H$2136,7,FALSE))</f>
        <v>43525</v>
      </c>
      <c r="F804" s="6" t="s">
        <v>12</v>
      </c>
    </row>
    <row r="805" spans="1:6" ht="15">
      <c r="A805" s="30" t="str">
        <f>IF(ISNA(VLOOKUP((ROW(A805)-15),'List of tables'!$A$4:$H$2136,2,FALSE))," ",VLOOKUP((ROW(A805)-15),'List of tables'!$A$4:$H$2136,2,FALSE))</f>
        <v>CT0920</v>
      </c>
      <c r="B805" s="23" t="str">
        <f>IF(ISNA(VLOOKUP((ROW(B805)-15),'List of tables'!$A$4:$H$2136,3,FALSE))," ",VLOOKUP((ROW(B805)-15),'List of tables'!$A$4:$H$2136,3,FALSE))</f>
        <v>Sex by highest level of qualification</v>
      </c>
      <c r="C805" s="23" t="str">
        <f>IF(ISNA(VLOOKUP((ROW(C805)-15),'List of tables'!$A$4:$E$2137,5,FALSE))," ",VLOOKUP((ROW(C805)-15),'List of tables'!$A$4:$E$2137,5,FALSE))</f>
        <v>National to region</v>
      </c>
      <c r="D805" s="23" t="str">
        <f>IF(ISNA(VLOOKUP((ROW(D805)-15),'List of tables'!$A$4:$H$2136,6,FALSE))," ",VLOOKUP((ROW(D805)-15),'List of tables'!$A$4:$H$2136,6,FALSE))</f>
        <v>All usual residents aged 16 to 64</v>
      </c>
      <c r="E805" s="5">
        <f>IF(ISNA(VLOOKUP((ROW(E805)-15),'List of tables'!$A$4:$H$2136,7,FALSE))," ",VLOOKUP((ROW(E805)-15),'List of tables'!$A$4:$H$2136,7,FALSE))</f>
        <v>43525</v>
      </c>
      <c r="F805" s="6" t="s">
        <v>12</v>
      </c>
    </row>
    <row r="806" spans="1:6" ht="15">
      <c r="A806" s="30" t="str">
        <f>IF(ISNA(VLOOKUP((ROW(A806)-15),'List of tables'!$A$4:$H$2136,2,FALSE))," ",VLOOKUP((ROW(A806)-15),'List of tables'!$A$4:$H$2136,2,FALSE))</f>
        <v>CT0921</v>
      </c>
      <c r="B806" s="23" t="str">
        <f>IF(ISNA(VLOOKUP((ROW(B806)-15),'List of tables'!$A$4:$H$2136,3,FALSE))," ",VLOOKUP((ROW(B806)-15),'List of tables'!$A$4:$H$2136,3,FALSE))</f>
        <v xml:space="preserve">Ethnic Group by Highest level of qualification </v>
      </c>
      <c r="C806" s="23" t="str">
        <f>IF(ISNA(VLOOKUP((ROW(C806)-15),'List of tables'!$A$4:$E$2137,5,FALSE))," ",VLOOKUP((ROW(C806)-15),'List of tables'!$A$4:$E$2137,5,FALSE))</f>
        <v>National to region</v>
      </c>
      <c r="D806" s="23" t="str">
        <f>IF(ISNA(VLOOKUP((ROW(D806)-15),'List of tables'!$A$4:$H$2136,6,FALSE))," ",VLOOKUP((ROW(D806)-15),'List of tables'!$A$4:$H$2136,6,FALSE))</f>
        <v>All usual residents aged 16 to 64</v>
      </c>
      <c r="E806" s="5">
        <f>IF(ISNA(VLOOKUP((ROW(E806)-15),'List of tables'!$A$4:$H$2136,7,FALSE))," ",VLOOKUP((ROW(E806)-15),'List of tables'!$A$4:$H$2136,7,FALSE))</f>
        <v>43525</v>
      </c>
      <c r="F806" s="6" t="s">
        <v>12</v>
      </c>
    </row>
    <row r="807" spans="1:6" ht="15">
      <c r="A807" s="30" t="str">
        <f>IF(ISNA(VLOOKUP((ROW(A807)-15),'List of tables'!$A$4:$H$2136,2,FALSE))," ",VLOOKUP((ROW(A807)-15),'List of tables'!$A$4:$H$2136,2,FALSE))</f>
        <v>CT0922</v>
      </c>
      <c r="B807" s="23" t="str">
        <f>IF(ISNA(VLOOKUP((ROW(B807)-15),'List of tables'!$A$4:$H$2136,3,FALSE))," ",VLOOKUP((ROW(B807)-15),'List of tables'!$A$4:$H$2136,3,FALSE))</f>
        <v>Age by highest level of qualification</v>
      </c>
      <c r="C807" s="23" t="str">
        <f>IF(ISNA(VLOOKUP((ROW(C807)-15),'List of tables'!$A$4:$E$2137,5,FALSE))," ",VLOOKUP((ROW(C807)-15),'List of tables'!$A$4:$E$2137,5,FALSE))</f>
        <v>National to region</v>
      </c>
      <c r="D807" s="23" t="str">
        <f>IF(ISNA(VLOOKUP((ROW(D807)-15),'List of tables'!$A$4:$H$2136,6,FALSE))," ",VLOOKUP((ROW(D807)-15),'List of tables'!$A$4:$H$2136,6,FALSE))</f>
        <v>All usual residents aged 16 to 64</v>
      </c>
      <c r="E807" s="5">
        <f>IF(ISNA(VLOOKUP((ROW(E807)-15),'List of tables'!$A$4:$H$2136,7,FALSE))," ",VLOOKUP((ROW(E807)-15),'List of tables'!$A$4:$H$2136,7,FALSE))</f>
        <v>43525</v>
      </c>
      <c r="F807" s="6" t="s">
        <v>12</v>
      </c>
    </row>
    <row r="808" spans="1:6" ht="15">
      <c r="A808" s="30" t="str">
        <f>IF(ISNA(VLOOKUP((ROW(A808)-15),'List of tables'!$A$4:$H$2136,2,FALSE))," ",VLOOKUP((ROW(A808)-15),'List of tables'!$A$4:$H$2136,2,FALSE))</f>
        <v>CT0923</v>
      </c>
      <c r="B808" s="23" t="str">
        <f>IF(ISNA(VLOOKUP((ROW(B808)-15),'List of tables'!$A$4:$H$2136,3,FALSE))," ",VLOOKUP((ROW(B808)-15),'List of tables'!$A$4:$H$2136,3,FALSE))</f>
        <v>Economic Activity</v>
      </c>
      <c r="C808" s="23" t="str">
        <f>IF(ISNA(VLOOKUP((ROW(C808)-15),'List of tables'!$A$4:$E$2137,5,FALSE))," ",VLOOKUP((ROW(C808)-15),'List of tables'!$A$4:$E$2137,5,FALSE))</f>
        <v>National to Local Authority</v>
      </c>
      <c r="D808" s="23" t="str">
        <f>IF(ISNA(VLOOKUP((ROW(D808)-15),'List of tables'!$A$4:$H$2136,6,FALSE))," ",VLOOKUP((ROW(D808)-15),'List of tables'!$A$4:$H$2136,6,FALSE))</f>
        <v>All usual residents aged 16 to 64</v>
      </c>
      <c r="E808" s="5">
        <f>IF(ISNA(VLOOKUP((ROW(E808)-15),'List of tables'!$A$4:$H$2136,7,FALSE))," ",VLOOKUP((ROW(E808)-15),'List of tables'!$A$4:$H$2136,7,FALSE))</f>
        <v>43525</v>
      </c>
      <c r="F808" s="6" t="s">
        <v>12</v>
      </c>
    </row>
    <row r="809" spans="1:6" ht="15">
      <c r="A809" s="30" t="str">
        <f>IF(ISNA(VLOOKUP((ROW(A809)-15),'List of tables'!$A$4:$H$2136,2,FALSE))," ",VLOOKUP((ROW(A809)-15),'List of tables'!$A$4:$H$2136,2,FALSE))</f>
        <v>CT0924</v>
      </c>
      <c r="B809" s="23" t="str">
        <f>IF(ISNA(VLOOKUP((ROW(B809)-15),'List of tables'!$A$4:$H$2136,3,FALSE))," ",VLOOKUP((ROW(B809)-15),'List of tables'!$A$4:$H$2136,3,FALSE))</f>
        <v>Economic Activity</v>
      </c>
      <c r="C809" s="23" t="str">
        <f>IF(ISNA(VLOOKUP((ROW(C809)-15),'List of tables'!$A$4:$E$2137,5,FALSE))," ",VLOOKUP((ROW(C809)-15),'List of tables'!$A$4:$E$2137,5,FALSE))</f>
        <v>Clinical Commissioning Groups (England)</v>
      </c>
      <c r="D809" s="23" t="str">
        <f>IF(ISNA(VLOOKUP((ROW(D809)-15),'List of tables'!$A$4:$H$2136,6,FALSE))," ",VLOOKUP((ROW(D809)-15),'List of tables'!$A$4:$H$2136,6,FALSE))</f>
        <v>All usual residents aged 16 to 64</v>
      </c>
      <c r="E809" s="5">
        <f>IF(ISNA(VLOOKUP((ROW(E809)-15),'List of tables'!$A$4:$H$2136,7,FALSE))," ",VLOOKUP((ROW(E809)-15),'List of tables'!$A$4:$H$2136,7,FALSE))</f>
        <v>43525</v>
      </c>
      <c r="F809" s="6" t="s">
        <v>12</v>
      </c>
    </row>
    <row r="810" spans="1:6" ht="15">
      <c r="A810" s="30" t="str">
        <f>IF(ISNA(VLOOKUP((ROW(A810)-15),'List of tables'!$A$4:$H$2136,2,FALSE))," ",VLOOKUP((ROW(A810)-15),'List of tables'!$A$4:$H$2136,2,FALSE))</f>
        <v>CT0925</v>
      </c>
      <c r="B810" s="23" t="str">
        <f>IF(ISNA(VLOOKUP((ROW(B810)-15),'List of tables'!$A$4:$H$2136,3,FALSE))," ",VLOOKUP((ROW(B810)-15),'List of tables'!$A$4:$H$2136,3,FALSE))</f>
        <v>Economic Activity</v>
      </c>
      <c r="C810" s="23" t="str">
        <f>IF(ISNA(VLOOKUP((ROW(C810)-15),'List of tables'!$A$4:$E$2137,5,FALSE))," ",VLOOKUP((ROW(C810)-15),'List of tables'!$A$4:$E$2137,5,FALSE))</f>
        <v>Local Health Boards (Wales)</v>
      </c>
      <c r="D810" s="23" t="str">
        <f>IF(ISNA(VLOOKUP((ROW(D810)-15),'List of tables'!$A$4:$H$2136,6,FALSE))," ",VLOOKUP((ROW(D810)-15),'List of tables'!$A$4:$H$2136,6,FALSE))</f>
        <v>All usual residents aged 16 to 64</v>
      </c>
      <c r="E810" s="5">
        <f>IF(ISNA(VLOOKUP((ROW(E810)-15),'List of tables'!$A$4:$H$2136,7,FALSE))," ",VLOOKUP((ROW(E810)-15),'List of tables'!$A$4:$H$2136,7,FALSE))</f>
        <v>43525</v>
      </c>
      <c r="F810" s="6" t="s">
        <v>12</v>
      </c>
    </row>
    <row r="811" spans="1:6" ht="15">
      <c r="A811" s="30" t="str">
        <f>IF(ISNA(VLOOKUP((ROW(A811)-15),'List of tables'!$A$4:$H$2136,2,FALSE))," ",VLOOKUP((ROW(A811)-15),'List of tables'!$A$4:$H$2136,2,FALSE))</f>
        <v>CT0926</v>
      </c>
      <c r="B811" s="23" t="str">
        <f>IF(ISNA(VLOOKUP((ROW(B811)-15),'List of tables'!$A$4:$H$2136,3,FALSE))," ",VLOOKUP((ROW(B811)-15),'List of tables'!$A$4:$H$2136,3,FALSE))</f>
        <v>Sex by economic activity</v>
      </c>
      <c r="C811" s="23" t="str">
        <f>IF(ISNA(VLOOKUP((ROW(C811)-15),'List of tables'!$A$4:$E$2137,5,FALSE))," ",VLOOKUP((ROW(C811)-15),'List of tables'!$A$4:$E$2137,5,FALSE))</f>
        <v>National to region</v>
      </c>
      <c r="D811" s="23" t="str">
        <f>IF(ISNA(VLOOKUP((ROW(D811)-15),'List of tables'!$A$4:$H$2136,6,FALSE))," ",VLOOKUP((ROW(D811)-15),'List of tables'!$A$4:$H$2136,6,FALSE))</f>
        <v>All usual residents aged 16 to 64</v>
      </c>
      <c r="E811" s="5">
        <f>IF(ISNA(VLOOKUP((ROW(E811)-15),'List of tables'!$A$4:$H$2136,7,FALSE))," ",VLOOKUP((ROW(E811)-15),'List of tables'!$A$4:$H$2136,7,FALSE))</f>
        <v>43525</v>
      </c>
      <c r="F811" s="6" t="s">
        <v>12</v>
      </c>
    </row>
    <row r="812" spans="1:6" ht="15">
      <c r="A812" s="30" t="str">
        <f>IF(ISNA(VLOOKUP((ROW(A812)-15),'List of tables'!$A$4:$H$2136,2,FALSE))," ",VLOOKUP((ROW(A812)-15),'List of tables'!$A$4:$H$2136,2,FALSE))</f>
        <v>CT0927</v>
      </c>
      <c r="B812" s="23" t="str">
        <f>IF(ISNA(VLOOKUP((ROW(B812)-15),'List of tables'!$A$4:$H$2136,3,FALSE))," ",VLOOKUP((ROW(B812)-15),'List of tables'!$A$4:$H$2136,3,FALSE))</f>
        <v>Ethnic group by economic activity</v>
      </c>
      <c r="C812" s="23" t="str">
        <f>IF(ISNA(VLOOKUP((ROW(C812)-15),'List of tables'!$A$4:$E$2137,5,FALSE))," ",VLOOKUP((ROW(C812)-15),'List of tables'!$A$4:$E$2137,5,FALSE))</f>
        <v>National to region</v>
      </c>
      <c r="D812" s="23" t="str">
        <f>IF(ISNA(VLOOKUP((ROW(D812)-15),'List of tables'!$A$4:$H$2136,6,FALSE))," ",VLOOKUP((ROW(D812)-15),'List of tables'!$A$4:$H$2136,6,FALSE))</f>
        <v>All usual residents aged 16 to 64</v>
      </c>
      <c r="E812" s="5">
        <f>IF(ISNA(VLOOKUP((ROW(E812)-15),'List of tables'!$A$4:$H$2136,7,FALSE))," ",VLOOKUP((ROW(E812)-15),'List of tables'!$A$4:$H$2136,7,FALSE))</f>
        <v>43525</v>
      </c>
      <c r="F812" s="6" t="s">
        <v>12</v>
      </c>
    </row>
    <row r="813" spans="1:6" ht="15">
      <c r="A813" s="30" t="str">
        <f>IF(ISNA(VLOOKUP((ROW(A813)-15),'List of tables'!$A$4:$H$2136,2,FALSE))," ",VLOOKUP((ROW(A813)-15),'List of tables'!$A$4:$H$2136,2,FALSE))</f>
        <v>CT0928</v>
      </c>
      <c r="B813" s="23" t="str">
        <f>IF(ISNA(VLOOKUP((ROW(B813)-15),'List of tables'!$A$4:$H$2136,3,FALSE))," ",VLOOKUP((ROW(B813)-15),'List of tables'!$A$4:$H$2136,3,FALSE))</f>
        <v>Age by economic activity</v>
      </c>
      <c r="C813" s="23" t="str">
        <f>IF(ISNA(VLOOKUP((ROW(C813)-15),'List of tables'!$A$4:$E$2137,5,FALSE))," ",VLOOKUP((ROW(C813)-15),'List of tables'!$A$4:$E$2137,5,FALSE))</f>
        <v>National to region</v>
      </c>
      <c r="D813" s="23" t="str">
        <f>IF(ISNA(VLOOKUP((ROW(D813)-15),'List of tables'!$A$4:$H$2136,6,FALSE))," ",VLOOKUP((ROW(D813)-15),'List of tables'!$A$4:$H$2136,6,FALSE))</f>
        <v>All usual residents aged 16 to 64</v>
      </c>
      <c r="E813" s="5">
        <f>IF(ISNA(VLOOKUP((ROW(E813)-15),'List of tables'!$A$4:$H$2136,7,FALSE))," ",VLOOKUP((ROW(E813)-15),'List of tables'!$A$4:$H$2136,7,FALSE))</f>
        <v>43525</v>
      </c>
      <c r="F813" s="6" t="s">
        <v>12</v>
      </c>
    </row>
    <row r="814" spans="1:6" ht="15">
      <c r="A814" s="30" t="str">
        <f>IF(ISNA(VLOOKUP((ROW(A814)-15),'List of tables'!$A$4:$H$2136,2,FALSE))," ",VLOOKUP((ROW(A814)-15),'List of tables'!$A$4:$H$2136,2,FALSE))</f>
        <v>CT0929</v>
      </c>
      <c r="B814" s="23" t="str">
        <f>IF(ISNA(VLOOKUP((ROW(B814)-15),'List of tables'!$A$4:$H$2136,3,FALSE))," ",VLOOKUP((ROW(B814)-15),'List of tables'!$A$4:$H$2136,3,FALSE))</f>
        <v>Occupation (1 digit)</v>
      </c>
      <c r="C814" s="23" t="str">
        <f>IF(ISNA(VLOOKUP((ROW(C814)-15),'List of tables'!$A$4:$E$2137,5,FALSE))," ",VLOOKUP((ROW(C814)-15),'List of tables'!$A$4:$E$2137,5,FALSE))</f>
        <v>National to Local Authority</v>
      </c>
      <c r="D814" s="23" t="str">
        <f>IF(ISNA(VLOOKUP((ROW(D814)-15),'List of tables'!$A$4:$H$2136,6,FALSE))," ",VLOOKUP((ROW(D814)-15),'List of tables'!$A$4:$H$2136,6,FALSE))</f>
        <v xml:space="preserve">All usual residents aged 16 to 64 regardless of their employment status </v>
      </c>
      <c r="E814" s="5">
        <f>IF(ISNA(VLOOKUP((ROW(E814)-15),'List of tables'!$A$4:$H$2136,7,FALSE))," ",VLOOKUP((ROW(E814)-15),'List of tables'!$A$4:$H$2136,7,FALSE))</f>
        <v>43525</v>
      </c>
      <c r="F814" s="6" t="s">
        <v>12</v>
      </c>
    </row>
    <row r="815" spans="1:6" ht="15">
      <c r="A815" s="30" t="str">
        <f>IF(ISNA(VLOOKUP((ROW(A815)-15),'List of tables'!$A$4:$H$2136,2,FALSE))," ",VLOOKUP((ROW(A815)-15),'List of tables'!$A$4:$H$2136,2,FALSE))</f>
        <v>CT0930</v>
      </c>
      <c r="B815" s="23" t="str">
        <f>IF(ISNA(VLOOKUP((ROW(B815)-15),'List of tables'!$A$4:$H$2136,3,FALSE))," ",VLOOKUP((ROW(B815)-15),'List of tables'!$A$4:$H$2136,3,FALSE))</f>
        <v>Occupation (1 digit)</v>
      </c>
      <c r="C815" s="23" t="str">
        <f>IF(ISNA(VLOOKUP((ROW(C815)-15),'List of tables'!$A$4:$E$2137,5,FALSE))," ",VLOOKUP((ROW(C815)-15),'List of tables'!$A$4:$E$2137,5,FALSE))</f>
        <v>Clinical Commissioning Groups (England)</v>
      </c>
      <c r="D815" s="23" t="str">
        <f>IF(ISNA(VLOOKUP((ROW(D815)-15),'List of tables'!$A$4:$H$2136,6,FALSE))," ",VLOOKUP((ROW(D815)-15),'List of tables'!$A$4:$H$2136,6,FALSE))</f>
        <v>All usual residents aged 16 to 64 regardless of their employment status</v>
      </c>
      <c r="E815" s="5">
        <f>IF(ISNA(VLOOKUP((ROW(E815)-15),'List of tables'!$A$4:$H$2136,7,FALSE))," ",VLOOKUP((ROW(E815)-15),'List of tables'!$A$4:$H$2136,7,FALSE))</f>
        <v>43525</v>
      </c>
      <c r="F815" s="6" t="s">
        <v>12</v>
      </c>
    </row>
    <row r="816" spans="1:6" ht="15">
      <c r="A816" s="30" t="str">
        <f>IF(ISNA(VLOOKUP((ROW(A816)-15),'List of tables'!$A$4:$H$2136,2,FALSE))," ",VLOOKUP((ROW(A816)-15),'List of tables'!$A$4:$H$2136,2,FALSE))</f>
        <v>CT0931</v>
      </c>
      <c r="B816" s="23" t="str">
        <f>IF(ISNA(VLOOKUP((ROW(B816)-15),'List of tables'!$A$4:$H$2136,3,FALSE))," ",VLOOKUP((ROW(B816)-15),'List of tables'!$A$4:$H$2136,3,FALSE))</f>
        <v>Occupation (1 digit)</v>
      </c>
      <c r="C816" s="23" t="str">
        <f>IF(ISNA(VLOOKUP((ROW(C816)-15),'List of tables'!$A$4:$E$2137,5,FALSE))," ",VLOOKUP((ROW(C816)-15),'List of tables'!$A$4:$E$2137,5,FALSE))</f>
        <v>Local Health Boards (Wales)</v>
      </c>
      <c r="D816" s="23" t="str">
        <f>IF(ISNA(VLOOKUP((ROW(D816)-15),'List of tables'!$A$4:$H$2136,6,FALSE))," ",VLOOKUP((ROW(D816)-15),'List of tables'!$A$4:$H$2136,6,FALSE))</f>
        <v xml:space="preserve">All usual residents aged 16 to 64 regardless of their employment status </v>
      </c>
      <c r="E816" s="5">
        <f>IF(ISNA(VLOOKUP((ROW(E816)-15),'List of tables'!$A$4:$H$2136,7,FALSE))," ",VLOOKUP((ROW(E816)-15),'List of tables'!$A$4:$H$2136,7,FALSE))</f>
        <v>43525</v>
      </c>
      <c r="F816" s="6" t="s">
        <v>12</v>
      </c>
    </row>
    <row r="817" spans="1:6" ht="15">
      <c r="A817" s="30" t="str">
        <f>IF(ISNA(VLOOKUP((ROW(A817)-15),'List of tables'!$A$4:$H$2136,2,FALSE))," ",VLOOKUP((ROW(A817)-15),'List of tables'!$A$4:$H$2136,2,FALSE))</f>
        <v>CT0932</v>
      </c>
      <c r="B817" s="23" t="str">
        <f>IF(ISNA(VLOOKUP((ROW(B817)-15),'List of tables'!$A$4:$H$2136,3,FALSE))," ",VLOOKUP((ROW(B817)-15),'List of tables'!$A$4:$H$2136,3,FALSE))</f>
        <v>Sex by occupation (1 digit)</v>
      </c>
      <c r="C817" s="23" t="str">
        <f>IF(ISNA(VLOOKUP((ROW(C817)-15),'List of tables'!$A$4:$E$2137,5,FALSE))," ",VLOOKUP((ROW(C817)-15),'List of tables'!$A$4:$E$2137,5,FALSE))</f>
        <v>National to region</v>
      </c>
      <c r="D817" s="23" t="str">
        <f>IF(ISNA(VLOOKUP((ROW(D817)-15),'List of tables'!$A$4:$H$2136,6,FALSE))," ",VLOOKUP((ROW(D817)-15),'List of tables'!$A$4:$H$2136,6,FALSE))</f>
        <v xml:space="preserve">All usual residents aged 16 to 64 regardless of their employment status </v>
      </c>
      <c r="E817" s="5">
        <f>IF(ISNA(VLOOKUP((ROW(E817)-15),'List of tables'!$A$4:$H$2136,7,FALSE))," ",VLOOKUP((ROW(E817)-15),'List of tables'!$A$4:$H$2136,7,FALSE))</f>
        <v>43525</v>
      </c>
      <c r="F817" s="6" t="s">
        <v>12</v>
      </c>
    </row>
    <row r="818" spans="1:6" ht="15">
      <c r="A818" s="30" t="str">
        <f>IF(ISNA(VLOOKUP((ROW(A818)-15),'List of tables'!$A$4:$H$2136,2,FALSE))," ",VLOOKUP((ROW(A818)-15),'List of tables'!$A$4:$H$2136,2,FALSE))</f>
        <v>CT0933</v>
      </c>
      <c r="B818" s="23" t="str">
        <f>IF(ISNA(VLOOKUP((ROW(B818)-15),'List of tables'!$A$4:$H$2136,3,FALSE))," ",VLOOKUP((ROW(B818)-15),'List of tables'!$A$4:$H$2136,3,FALSE))</f>
        <v>Ethnic group by occupation (1 digit)</v>
      </c>
      <c r="C818" s="23" t="str">
        <f>IF(ISNA(VLOOKUP((ROW(C818)-15),'List of tables'!$A$4:$E$2137,5,FALSE))," ",VLOOKUP((ROW(C818)-15),'List of tables'!$A$4:$E$2137,5,FALSE))</f>
        <v>National to region</v>
      </c>
      <c r="D818" s="23" t="str">
        <f>IF(ISNA(VLOOKUP((ROW(D818)-15),'List of tables'!$A$4:$H$2136,6,FALSE))," ",VLOOKUP((ROW(D818)-15),'List of tables'!$A$4:$H$2136,6,FALSE))</f>
        <v xml:space="preserve">All usual residents aged 16 to 64 regardless of their employment status </v>
      </c>
      <c r="E818" s="5">
        <f>IF(ISNA(VLOOKUP((ROW(E818)-15),'List of tables'!$A$4:$H$2136,7,FALSE))," ",VLOOKUP((ROW(E818)-15),'List of tables'!$A$4:$H$2136,7,FALSE))</f>
        <v>43525</v>
      </c>
      <c r="F818" s="6" t="s">
        <v>12</v>
      </c>
    </row>
    <row r="819" spans="1:6" ht="15">
      <c r="A819" s="30" t="str">
        <f>IF(ISNA(VLOOKUP((ROW(A819)-15),'List of tables'!$A$4:$H$2136,2,FALSE))," ",VLOOKUP((ROW(A819)-15),'List of tables'!$A$4:$H$2136,2,FALSE))</f>
        <v>CT0934</v>
      </c>
      <c r="B819" s="23" t="str">
        <f>IF(ISNA(VLOOKUP((ROW(B819)-15),'List of tables'!$A$4:$H$2136,3,FALSE))," ",VLOOKUP((ROW(B819)-15),'List of tables'!$A$4:$H$2136,3,FALSE))</f>
        <v xml:space="preserve">Age by occupation (1 digit) </v>
      </c>
      <c r="C819" s="23" t="str">
        <f>IF(ISNA(VLOOKUP((ROW(C819)-15),'List of tables'!$A$4:$E$2137,5,FALSE))," ",VLOOKUP((ROW(C819)-15),'List of tables'!$A$4:$E$2137,5,FALSE))</f>
        <v>National to region</v>
      </c>
      <c r="D819" s="23" t="str">
        <f>IF(ISNA(VLOOKUP((ROW(D819)-15),'List of tables'!$A$4:$H$2136,6,FALSE))," ",VLOOKUP((ROW(D819)-15),'List of tables'!$A$4:$H$2136,6,FALSE))</f>
        <v>All usual residents aged 16 to 64 regardless of their employment status</v>
      </c>
      <c r="E819" s="5">
        <f>IF(ISNA(VLOOKUP((ROW(E819)-15),'List of tables'!$A$4:$H$2136,7,FALSE))," ",VLOOKUP((ROW(E819)-15),'List of tables'!$A$4:$H$2136,7,FALSE))</f>
        <v>43525</v>
      </c>
      <c r="F819" s="6" t="s">
        <v>12</v>
      </c>
    </row>
    <row r="820" spans="1:6" ht="15">
      <c r="A820" s="30" t="str">
        <f>IF(ISNA(VLOOKUP((ROW(A820)-15),'List of tables'!$A$4:$H$2136,2,FALSE))," ",VLOOKUP((ROW(A820)-15),'List of tables'!$A$4:$H$2136,2,FALSE))</f>
        <v>CT0935</v>
      </c>
      <c r="B820" s="23" t="str">
        <f>IF(ISNA(VLOOKUP((ROW(B820)-15),'List of tables'!$A$4:$H$2136,3,FALSE))," ",VLOOKUP((ROW(B820)-15),'List of tables'!$A$4:$H$2136,3,FALSE))</f>
        <v>Selected country of birth by year of arrival in the UK by age by highest level of qualification by sex</v>
      </c>
      <c r="C820" s="23" t="str">
        <f>IF(ISNA(VLOOKUP((ROW(C820)-15),'List of tables'!$A$4:$E$2137,5,FALSE))," ",VLOOKUP((ROW(C820)-15),'List of tables'!$A$4:$E$2137,5,FALSE))</f>
        <v>England  Wales</v>
      </c>
      <c r="D820" s="23" t="str">
        <f>IF(ISNA(VLOOKUP((ROW(D820)-15),'List of tables'!$A$4:$H$2136,6,FALSE))," ",VLOOKUP((ROW(D820)-15),'List of tables'!$A$4:$H$2136,6,FALSE))</f>
        <v>All usual residents aged 16 or over born in EU8 countries</v>
      </c>
      <c r="E820" s="5">
        <f>IF(ISNA(VLOOKUP((ROW(E820)-15),'List of tables'!$A$4:$H$2136,7,FALSE))," ",VLOOKUP((ROW(E820)-15),'List of tables'!$A$4:$H$2136,7,FALSE))</f>
        <v>43542</v>
      </c>
      <c r="F820" s="6" t="s">
        <v>12</v>
      </c>
    </row>
    <row r="821" spans="1:6" ht="15">
      <c r="A821" s="30" t="str">
        <f>IF(ISNA(VLOOKUP((ROW(A821)-15),'List of tables'!$A$4:$H$2136,2,FALSE))," ",VLOOKUP((ROW(A821)-15),'List of tables'!$A$4:$H$2136,2,FALSE))</f>
        <v>CT0936</v>
      </c>
      <c r="B821" s="23" t="str">
        <f>IF(ISNA(VLOOKUP((ROW(B821)-15),'List of tables'!$A$4:$H$2136,3,FALSE))," ",VLOOKUP((ROW(B821)-15),'List of tables'!$A$4:$H$2136,3,FALSE))</f>
        <v>Workday population table - Age by Welsh language skills </v>
      </c>
      <c r="C821" s="23" t="str">
        <f>IF(ISNA(VLOOKUP((ROW(C821)-15),'List of tables'!$A$4:$E$2137,5,FALSE))," ",VLOOKUP((ROW(C821)-15),'List of tables'!$A$4:$E$2137,5,FALSE))</f>
        <v>Built up areas in Wales</v>
      </c>
      <c r="D821" s="23" t="str">
        <f>IF(ISNA(VLOOKUP((ROW(D821)-15),'List of tables'!$A$4:$H$2136,6,FALSE))," ",VLOOKUP((ROW(D821)-15),'List of tables'!$A$4:$H$2136,6,FALSE))</f>
        <v>All usual residents aged 3 or over who are either in employment in the area, or not in employment but live in the area </v>
      </c>
      <c r="E821" s="5">
        <f>IF(ISNA(VLOOKUP((ROW(E821)-15),'List of tables'!$A$4:$H$2136,7,FALSE))," ",VLOOKUP((ROW(E821)-15),'List of tables'!$A$4:$H$2136,7,FALSE))</f>
        <v>43564</v>
      </c>
      <c r="F821" s="6" t="s">
        <v>12</v>
      </c>
    </row>
    <row r="822" spans="1:6" ht="15">
      <c r="A822" s="30" t="str">
        <f>IF(ISNA(VLOOKUP((ROW(A822)-15),'List of tables'!$A$4:$H$2136,2,FALSE))," ",VLOOKUP((ROW(A822)-15),'List of tables'!$A$4:$H$2136,2,FALSE))</f>
        <v>CT0937</v>
      </c>
      <c r="B822" s="23" t="str">
        <f>IF(ISNA(VLOOKUP((ROW(B822)-15),'List of tables'!$A$4:$H$2136,3,FALSE))," ",VLOOKUP((ROW(B822)-15),'List of tables'!$A$4:$H$2136,3,FALSE))</f>
        <v>Bespoke communal establishment management and type by age by sex</v>
      </c>
      <c r="C822" s="23" t="str">
        <f>IF(ISNA(VLOOKUP((ROW(C822)-15),'List of tables'!$A$4:$E$2137,5,FALSE))," ",VLOOKUP((ROW(C822)-15),'List of tables'!$A$4:$E$2137,5,FALSE))</f>
        <v>LSOAs in England and Wales</v>
      </c>
      <c r="D822" s="23" t="str">
        <f>IF(ISNA(VLOOKUP((ROW(D822)-15),'List of tables'!$A$4:$H$2136,6,FALSE))," ",VLOOKUP((ROW(D822)-15),'List of tables'!$A$4:$H$2136,6,FALSE))</f>
        <v>All usual residents in communal establishments</v>
      </c>
      <c r="E822" s="5">
        <f>IF(ISNA(VLOOKUP((ROW(E822)-15),'List of tables'!$A$4:$H$2136,7,FALSE))," ",VLOOKUP((ROW(E822)-15),'List of tables'!$A$4:$H$2136,7,FALSE))</f>
        <v>43567</v>
      </c>
      <c r="F822" s="6" t="s">
        <v>12</v>
      </c>
    </row>
    <row r="823" spans="1:6" ht="15">
      <c r="A823" s="30" t="str">
        <f>IF(ISNA(VLOOKUP((ROW(A823)-15),'List of tables'!$A$4:$H$2136,2,FALSE))," ",VLOOKUP((ROW(A823)-15),'List of tables'!$A$4:$H$2136,2,FALSE))</f>
        <v>CT0938</v>
      </c>
      <c r="B823" s="23" t="str">
        <f>IF(ISNA(VLOOKUP((ROW(B823)-15),'List of tables'!$A$4:$H$2136,3,FALSE))," ",VLOOKUP((ROW(B823)-15),'List of tables'!$A$4:$H$2136,3,FALSE))</f>
        <v>Accommodation type (excluding caravans or other mobile or temporary structures) by tenure by number of bedrooms by car or van availability</v>
      </c>
      <c r="C823" s="23" t="str">
        <f>IF(ISNA(VLOOKUP((ROW(C823)-15),'List of tables'!$A$4:$E$2137,5,FALSE))," ",VLOOKUP((ROW(C823)-15),'List of tables'!$A$4:$E$2137,5,FALSE))</f>
        <v>Wards in Welwyn Hatfield Local Authority (East of England region)</v>
      </c>
      <c r="D823" s="23" t="str">
        <f>IF(ISNA(VLOOKUP((ROW(D823)-15),'List of tables'!$A$4:$H$2136,6,FALSE))," ",VLOOKUP((ROW(D823)-15),'List of tables'!$A$4:$H$2136,6,FALSE))</f>
        <v>All households (excluding caravans or other mobile or temporary structures)</v>
      </c>
      <c r="E823" s="5">
        <f>IF(ISNA(VLOOKUP((ROW(E823)-15),'List of tables'!$A$4:$H$2136,7,FALSE))," ",VLOOKUP((ROW(E823)-15),'List of tables'!$A$4:$H$2136,7,FALSE))</f>
        <v>43565</v>
      </c>
      <c r="F823" s="6" t="s">
        <v>12</v>
      </c>
    </row>
    <row r="824" spans="1:6" ht="15">
      <c r="A824" s="30" t="str">
        <f>IF(ISNA(VLOOKUP((ROW(A824)-15),'List of tables'!$A$4:$H$2136,2,FALSE))," ",VLOOKUP((ROW(A824)-15),'List of tables'!$A$4:$H$2136,2,FALSE))</f>
        <v>CT0939</v>
      </c>
      <c r="B824" s="23" t="str">
        <f>IF(ISNA(VLOOKUP((ROW(B824)-15),'List of tables'!$A$4:$H$2136,3,FALSE))," ",VLOOKUP((ROW(B824)-15),'List of tables'!$A$4:$H$2136,3,FALSE))</f>
        <v>Age by year of arrival in the UK by NS-SeC by country of birth by passporty hel (Uk passport, other passports held no passports held)</v>
      </c>
      <c r="C824" s="23" t="str">
        <f>IF(ISNA(VLOOKUP((ROW(C824)-15),'List of tables'!$A$4:$E$2137,5,FALSE))," ",VLOOKUP((ROW(C824)-15),'List of tables'!$A$4:$E$2137,5,FALSE))</f>
        <v>England &amp;Wales, regions</v>
      </c>
      <c r="D824" s="23" t="str">
        <f>IF(ISNA(VLOOKUP((ROW(D824)-15),'List of tables'!$A$4:$H$2136,6,FALSE))," ",VLOOKUP((ROW(D824)-15),'List of tables'!$A$4:$H$2136,6,FALSE))</f>
        <v>All usual residents aged 16 or over born outside the UK</v>
      </c>
      <c r="E824" s="5">
        <f>IF(ISNA(VLOOKUP((ROW(E824)-15),'List of tables'!$A$4:$H$2136,7,FALSE))," ",VLOOKUP((ROW(E824)-15),'List of tables'!$A$4:$H$2136,7,FALSE))</f>
        <v>43605</v>
      </c>
      <c r="F824" s="6" t="s">
        <v>12</v>
      </c>
    </row>
    <row r="825" spans="1:6" ht="15">
      <c r="A825" s="30" t="str">
        <f>IF(ISNA(VLOOKUP((ROW(A825)-15),'List of tables'!$A$4:$H$2136,2,FALSE))," ",VLOOKUP((ROW(A825)-15),'List of tables'!$A$4:$H$2136,2,FALSE))</f>
        <v>CT0940</v>
      </c>
      <c r="B825" s="23" t="str">
        <f>IF(ISNA(VLOOKUP((ROW(B825)-15),'List of tables'!$A$4:$H$2136,3,FALSE))," ",VLOOKUP((ROW(B825)-15),'List of tables'!$A$4:$H$2136,3,FALSE))</f>
        <v>Date of birth of youngest child by family status (mothers only) by economic activity of mother</v>
      </c>
      <c r="C825" s="23" t="str">
        <f>IF(ISNA(VLOOKUP((ROW(C825)-15),'List of tables'!$A$4:$E$2137,5,FALSE))," ",VLOOKUP((ROW(C825)-15),'List of tables'!$A$4:$E$2137,5,FALSE))</f>
        <v>National to 2011 Census merged local authorities</v>
      </c>
      <c r="D825" s="23" t="str">
        <f>IF(ISNA(VLOOKUP((ROW(D825)-15),'List of tables'!$A$4:$H$2136,6,FALSE))," ",VLOOKUP((ROW(D825)-15),'List of tables'!$A$4:$H$2136,6,FALSE))</f>
        <v>All mothers whose youngest child was born between 1st April 2003 and 27th March 2011</v>
      </c>
      <c r="E825" s="5">
        <f>IF(ISNA(VLOOKUP((ROW(E825)-15),'List of tables'!$A$4:$H$2136,7,FALSE))," ",VLOOKUP((ROW(E825)-15),'List of tables'!$A$4:$H$2136,7,FALSE))</f>
        <v>43588</v>
      </c>
      <c r="F825" s="6" t="s">
        <v>12</v>
      </c>
    </row>
    <row r="826" spans="1:6" ht="15">
      <c r="A826" s="30" t="str">
        <f>IF(ISNA(VLOOKUP((ROW(A826)-15),'List of tables'!$A$4:$H$2136,2,FALSE))," ",VLOOKUP((ROW(A826)-15),'List of tables'!$A$4:$H$2136,2,FALSE))</f>
        <v>CT0941</v>
      </c>
      <c r="B826" s="23" t="str">
        <f>IF(ISNA(VLOOKUP((ROW(B826)-15),'List of tables'!$A$4:$H$2136,3,FALSE))," ",VLOOKUP((ROW(B826)-15),'List of tables'!$A$4:$H$2136,3,FALSE))</f>
        <v>Date of birth of youngest child by economic activity of father</v>
      </c>
      <c r="C826" s="23" t="str">
        <f>IF(ISNA(VLOOKUP((ROW(C826)-15),'List of tables'!$A$4:$E$2137,5,FALSE))," ",VLOOKUP((ROW(C826)-15),'List of tables'!$A$4:$E$2137,5,FALSE))</f>
        <v>National to 2011 Census merged local authorities</v>
      </c>
      <c r="D826" s="23" t="str">
        <f>IF(ISNA(VLOOKUP((ROW(D826)-15),'List of tables'!$A$4:$H$2136,6,FALSE))," ",VLOOKUP((ROW(D826)-15),'List of tables'!$A$4:$H$2136,6,FALSE))</f>
        <v>All fathers whose youngest child was born between 1st April 2003 and 31st March 2009</v>
      </c>
      <c r="E826" s="5">
        <f>IF(ISNA(VLOOKUP((ROW(E826)-15),'List of tables'!$A$4:$H$2136,7,FALSE))," ",VLOOKUP((ROW(E826)-15),'List of tables'!$A$4:$H$2136,7,FALSE))</f>
        <v>43588</v>
      </c>
      <c r="F826" s="6" t="s">
        <v>12</v>
      </c>
    </row>
    <row r="827" spans="1:6" ht="15">
      <c r="A827" s="30" t="str">
        <f>IF(ISNA(VLOOKUP((ROW(A827)-15),'List of tables'!$A$4:$H$2136,2,FALSE))," ",VLOOKUP((ROW(A827)-15),'List of tables'!$A$4:$H$2136,2,FALSE))</f>
        <v>CT0942</v>
      </c>
      <c r="B827" s="23" t="str">
        <f>IF(ISNA(VLOOKUP((ROW(B827)-15),'List of tables'!$A$4:$H$2136,3,FALSE))," ",VLOOKUP((ROW(B827)-15),'List of tables'!$A$4:$H$2136,3,FALSE))</f>
        <v>Sex by age by NS-SEC by general health</v>
      </c>
      <c r="C827" s="23" t="str">
        <f>IF(ISNA(VLOOKUP((ROW(C827)-15),'List of tables'!$A$4:$E$2137,5,FALSE))," ",VLOOKUP((ROW(C827)-15),'List of tables'!$A$4:$E$2137,5,FALSE))</f>
        <v>England and Wales, regions</v>
      </c>
      <c r="D827" s="23" t="str">
        <f>IF(ISNA(VLOOKUP((ROW(D827)-15),'List of tables'!$A$4:$H$2136,6,FALSE))," ",VLOOKUP((ROW(D827)-15),'List of tables'!$A$4:$H$2136,6,FALSE))</f>
        <v>All usual residents aged 16 or over in households</v>
      </c>
      <c r="E827" s="5">
        <f>IF(ISNA(VLOOKUP((ROW(E827)-15),'List of tables'!$A$4:$H$2136,7,FALSE))," ",VLOOKUP((ROW(E827)-15),'List of tables'!$A$4:$H$2136,7,FALSE))</f>
        <v>43616</v>
      </c>
      <c r="F827" s="6" t="s">
        <v>12</v>
      </c>
    </row>
    <row r="828" spans="1:6" ht="15">
      <c r="A828" s="30" t="str">
        <f>IF(ISNA(VLOOKUP((ROW(A828)-15),'List of tables'!$A$4:$H$2136,2,FALSE))," ",VLOOKUP((ROW(A828)-15),'List of tables'!$A$4:$H$2136,2,FALSE))</f>
        <v>CT0943</v>
      </c>
      <c r="B828" s="23" t="str">
        <f>IF(ISNA(VLOOKUP((ROW(B828)-15),'List of tables'!$A$4:$H$2136,3,FALSE))," ",VLOOKUP((ROW(B828)-15),'List of tables'!$A$4:$H$2136,3,FALSE))</f>
        <v>Sex by age by NS-SEC of Household Reference Person (HRP) by general health</v>
      </c>
      <c r="C828" s="23" t="str">
        <f>IF(ISNA(VLOOKUP((ROW(C828)-15),'List of tables'!$A$4:$E$2137,5,FALSE))," ",VLOOKUP((ROW(C828)-15),'List of tables'!$A$4:$E$2137,5,FALSE))</f>
        <v>England and Wales, regions</v>
      </c>
      <c r="D828" s="23" t="str">
        <f>IF(ISNA(VLOOKUP((ROW(D828)-15),'List of tables'!$A$4:$H$2136,6,FALSE))," ",VLOOKUP((ROW(D828)-15),'List of tables'!$A$4:$H$2136,6,FALSE))</f>
        <v>All usual residents aged under 16 in households</v>
      </c>
      <c r="E828" s="5">
        <f>IF(ISNA(VLOOKUP((ROW(E828)-15),'List of tables'!$A$4:$H$2136,7,FALSE))," ",VLOOKUP((ROW(E828)-15),'List of tables'!$A$4:$H$2136,7,FALSE))</f>
        <v>43616</v>
      </c>
      <c r="F828" s="6" t="s">
        <v>12</v>
      </c>
    </row>
    <row r="829" spans="1:6" ht="15">
      <c r="A829" s="30" t="str">
        <f>IF(ISNA(VLOOKUP((ROW(A829)-15),'List of tables'!$A$4:$H$2136,2,FALSE))," ",VLOOKUP((ROW(A829)-15),'List of tables'!$A$4:$H$2136,2,FALSE))</f>
        <v>CT0944</v>
      </c>
      <c r="B829" s="23" t="str">
        <f>IF(ISNA(VLOOKUP((ROW(B829)-15),'List of tables'!$A$4:$H$2136,3,FALSE))," ",VLOOKUP((ROW(B829)-15),'List of tables'!$A$4:$H$2136,3,FALSE))</f>
        <v>Sex by age by economic activity by general health</v>
      </c>
      <c r="C829" s="23" t="str">
        <f>IF(ISNA(VLOOKUP((ROW(C829)-15),'List of tables'!$A$4:$E$2137,5,FALSE))," ",VLOOKUP((ROW(C829)-15),'List of tables'!$A$4:$E$2137,5,FALSE))</f>
        <v>England and Wales, regions</v>
      </c>
      <c r="D829" s="23" t="str">
        <f>IF(ISNA(VLOOKUP((ROW(D829)-15),'List of tables'!$A$4:$H$2136,6,FALSE))," ",VLOOKUP((ROW(D829)-15),'List of tables'!$A$4:$H$2136,6,FALSE))</f>
        <v>All usual residents aged 16 or over in households</v>
      </c>
      <c r="E829" s="5">
        <f>IF(ISNA(VLOOKUP((ROW(E829)-15),'List of tables'!$A$4:$H$2136,7,FALSE))," ",VLOOKUP((ROW(E829)-15),'List of tables'!$A$4:$H$2136,7,FALSE))</f>
        <v>43616</v>
      </c>
      <c r="F829" s="6" t="s">
        <v>12</v>
      </c>
    </row>
    <row r="830" spans="1:6" ht="15">
      <c r="A830" s="30" t="str">
        <f>IF(ISNA(VLOOKUP((ROW(A830)-15),'List of tables'!$A$4:$H$2136,2,FALSE))," ",VLOOKUP((ROW(A830)-15),'List of tables'!$A$4:$H$2136,2,FALSE))</f>
        <v>CT0945</v>
      </c>
      <c r="B830" s="23" t="str">
        <f>IF(ISNA(VLOOKUP((ROW(B830)-15),'List of tables'!$A$4:$H$2136,3,FALSE))," ",VLOOKUP((ROW(B830)-15),'List of tables'!$A$4:$H$2136,3,FALSE))</f>
        <v>Sex by age by economic activity of Household Reference Person (HRP) by general health</v>
      </c>
      <c r="C830" s="23" t="str">
        <f>IF(ISNA(VLOOKUP((ROW(C830)-15),'List of tables'!$A$4:$E$2137,5,FALSE))," ",VLOOKUP((ROW(C830)-15),'List of tables'!$A$4:$E$2137,5,FALSE))</f>
        <v>England and Wales, regions</v>
      </c>
      <c r="D830" s="23" t="str">
        <f>IF(ISNA(VLOOKUP((ROW(D830)-15),'List of tables'!$A$4:$H$2136,6,FALSE))," ",VLOOKUP((ROW(D830)-15),'List of tables'!$A$4:$H$2136,6,FALSE))</f>
        <v>All usual residents aged under 16 in households</v>
      </c>
      <c r="E830" s="5">
        <f>IF(ISNA(VLOOKUP((ROW(E830)-15),'List of tables'!$A$4:$H$2136,7,FALSE))," ",VLOOKUP((ROW(E830)-15),'List of tables'!$A$4:$H$2136,7,FALSE))</f>
        <v>43616</v>
      </c>
      <c r="F830" s="6" t="s">
        <v>12</v>
      </c>
    </row>
    <row r="831" spans="1:6" ht="15">
      <c r="A831" s="30" t="str">
        <f>IF(ISNA(VLOOKUP((ROW(A831)-15),'List of tables'!$A$4:$H$2136,2,FALSE))," ",VLOOKUP((ROW(A831)-15),'List of tables'!$A$4:$H$2136,2,FALSE))</f>
        <v>CT0946</v>
      </c>
      <c r="B831" s="23" t="str">
        <f>IF(ISNA(VLOOKUP((ROW(B831)-15),'List of tables'!$A$4:$H$2136,3,FALSE))," ",VLOOKUP((ROW(B831)-15),'List of tables'!$A$4:$H$2136,3,FALSE))</f>
        <v>Sex by age by highest level of qualification by general health</v>
      </c>
      <c r="C831" s="23" t="str">
        <f>IF(ISNA(VLOOKUP((ROW(C831)-15),'List of tables'!$A$4:$E$2137,5,FALSE))," ",VLOOKUP((ROW(C831)-15),'List of tables'!$A$4:$E$2137,5,FALSE))</f>
        <v>England and Wales, regions</v>
      </c>
      <c r="D831" s="23" t="str">
        <f>IF(ISNA(VLOOKUP((ROW(D831)-15),'List of tables'!$A$4:$H$2136,6,FALSE))," ",VLOOKUP((ROW(D831)-15),'List of tables'!$A$4:$H$2136,6,FALSE))</f>
        <v>All usual residents aged 25 or over</v>
      </c>
      <c r="E831" s="5">
        <f>IF(ISNA(VLOOKUP((ROW(E831)-15),'List of tables'!$A$4:$H$2136,7,FALSE))," ",VLOOKUP((ROW(E831)-15),'List of tables'!$A$4:$H$2136,7,FALSE))</f>
        <v>43616</v>
      </c>
      <c r="F831" s="6" t="s">
        <v>12</v>
      </c>
    </row>
    <row r="832" spans="1:6" ht="15">
      <c r="A832" s="30" t="str">
        <f>IF(ISNA(VLOOKUP((ROW(A832)-15),'List of tables'!$A$4:$H$2136,2,FALSE))," ",VLOOKUP((ROW(A832)-15),'List of tables'!$A$4:$H$2136,2,FALSE))</f>
        <v>CT0947</v>
      </c>
      <c r="B832" s="23" t="str">
        <f>IF(ISNA(VLOOKUP((ROW(B832)-15),'List of tables'!$A$4:$H$2136,3,FALSE))," ",VLOOKUP((ROW(B832)-15),'List of tables'!$A$4:$H$2136,3,FALSE))</f>
        <v>Sex by age by household composition by general health</v>
      </c>
      <c r="C832" s="23" t="str">
        <f>IF(ISNA(VLOOKUP((ROW(C832)-15),'List of tables'!$A$4:$E$2137,5,FALSE))," ",VLOOKUP((ROW(C832)-15),'List of tables'!$A$4:$E$2137,5,FALSE))</f>
        <v>England and Wales, regions</v>
      </c>
      <c r="D832" s="23" t="str">
        <f>IF(ISNA(VLOOKUP((ROW(D832)-15),'List of tables'!$A$4:$H$2136,6,FALSE))," ",VLOOKUP((ROW(D832)-15),'List of tables'!$A$4:$H$2136,6,FALSE))</f>
        <v>All usual residents in households</v>
      </c>
      <c r="E832" s="5">
        <f>IF(ISNA(VLOOKUP((ROW(E832)-15),'List of tables'!$A$4:$H$2136,7,FALSE))," ",VLOOKUP((ROW(E832)-15),'List of tables'!$A$4:$H$2136,7,FALSE))</f>
        <v>43616</v>
      </c>
      <c r="F832" s="6" t="s">
        <v>12</v>
      </c>
    </row>
    <row r="833" spans="1:6" ht="15">
      <c r="A833" s="30" t="str">
        <f>IF(ISNA(VLOOKUP((ROW(A833)-15),'List of tables'!$A$4:$H$2136,2,FALSE))," ",VLOOKUP((ROW(A833)-15),'List of tables'!$A$4:$H$2136,2,FALSE))</f>
        <v>CT0948</v>
      </c>
      <c r="B833" s="23" t="str">
        <f>IF(ISNA(VLOOKUP((ROW(B833)-15),'List of tables'!$A$4:$H$2136,3,FALSE))," ",VLOOKUP((ROW(B833)-15),'List of tables'!$A$4:$H$2136,3,FALSE))</f>
        <v>Sex by age by occupancy rating (bedrooms) by general health</v>
      </c>
      <c r="C833" s="23" t="str">
        <f>IF(ISNA(VLOOKUP((ROW(C833)-15),'List of tables'!$A$4:$E$2137,5,FALSE))," ",VLOOKUP((ROW(C833)-15),'List of tables'!$A$4:$E$2137,5,FALSE))</f>
        <v>England and Wales, regions</v>
      </c>
      <c r="D833" s="23" t="str">
        <f>IF(ISNA(VLOOKUP((ROW(D833)-15),'List of tables'!$A$4:$H$2136,6,FALSE))," ",VLOOKUP((ROW(D833)-15),'List of tables'!$A$4:$H$2136,6,FALSE))</f>
        <v>All usual residents in households</v>
      </c>
      <c r="E833" s="5">
        <f>IF(ISNA(VLOOKUP((ROW(E833)-15),'List of tables'!$A$4:$H$2136,7,FALSE))," ",VLOOKUP((ROW(E833)-15),'List of tables'!$A$4:$H$2136,7,FALSE))</f>
        <v>43616</v>
      </c>
      <c r="F833" s="6" t="s">
        <v>12</v>
      </c>
    </row>
    <row r="834" spans="1:6" ht="15">
      <c r="A834" s="30" t="str">
        <f>IF(ISNA(VLOOKUP((ROW(A834)-15),'List of tables'!$A$4:$H$2136,2,FALSE))," ",VLOOKUP((ROW(A834)-15),'List of tables'!$A$4:$H$2136,2,FALSE))</f>
        <v>CT0949</v>
      </c>
      <c r="B834" s="23" t="str">
        <f>IF(ISNA(VLOOKUP((ROW(B834)-15),'List of tables'!$A$4:$H$2136,3,FALSE))," ",VLOOKUP((ROW(B834)-15),'List of tables'!$A$4:$H$2136,3,FALSE))</f>
        <v>Sex by age by tenure by general health</v>
      </c>
      <c r="C834" s="23" t="str">
        <f>IF(ISNA(VLOOKUP((ROW(C834)-15),'List of tables'!$A$4:$E$2137,5,FALSE))," ",VLOOKUP((ROW(C834)-15),'List of tables'!$A$4:$E$2137,5,FALSE))</f>
        <v>England and Wales, regions</v>
      </c>
      <c r="D834" s="23" t="str">
        <f>IF(ISNA(VLOOKUP((ROW(D834)-15),'List of tables'!$A$4:$H$2136,6,FALSE))," ",VLOOKUP((ROW(D834)-15),'List of tables'!$A$4:$H$2136,6,FALSE))</f>
        <v>All usual residents in households</v>
      </c>
      <c r="E834" s="5">
        <f>IF(ISNA(VLOOKUP((ROW(E834)-15),'List of tables'!$A$4:$H$2136,7,FALSE))," ",VLOOKUP((ROW(E834)-15),'List of tables'!$A$4:$H$2136,7,FALSE))</f>
        <v>43616</v>
      </c>
      <c r="F834" s="6" t="s">
        <v>12</v>
      </c>
    </row>
    <row r="835" spans="1:6" ht="15">
      <c r="A835" s="30" t="str">
        <f>IF(ISNA(VLOOKUP((ROW(A835)-15),'List of tables'!$A$4:$H$2136,2,FALSE))," ",VLOOKUP((ROW(A835)-15),'List of tables'!$A$4:$H$2136,2,FALSE))</f>
        <v>CT0950</v>
      </c>
      <c r="B835" s="23" t="str">
        <f>IF(ISNA(VLOOKUP((ROW(B835)-15),'List of tables'!$A$4:$H$2136,3,FALSE))," ",VLOOKUP((ROW(B835)-15),'List of tables'!$A$4:$H$2136,3,FALSE))</f>
        <v>Sex by age by provision of unpaid care by general health</v>
      </c>
      <c r="C835" s="23" t="str">
        <f>IF(ISNA(VLOOKUP((ROW(C835)-15),'List of tables'!$A$4:$E$2137,5,FALSE))," ",VLOOKUP((ROW(C835)-15),'List of tables'!$A$4:$E$2137,5,FALSE))</f>
        <v>England and Wales, regions</v>
      </c>
      <c r="D835" s="23" t="str">
        <f>IF(ISNA(VLOOKUP((ROW(D835)-15),'List of tables'!$A$4:$H$2136,6,FALSE))," ",VLOOKUP((ROW(D835)-15),'List of tables'!$A$4:$H$2136,6,FALSE))</f>
        <v>All usual residents</v>
      </c>
      <c r="E835" s="5">
        <f>IF(ISNA(VLOOKUP((ROW(E835)-15),'List of tables'!$A$4:$H$2136,7,FALSE))," ",VLOOKUP((ROW(E835)-15),'List of tables'!$A$4:$H$2136,7,FALSE))</f>
        <v>43616</v>
      </c>
      <c r="F835" s="6" t="s">
        <v>12</v>
      </c>
    </row>
    <row r="836" spans="1:6" ht="15">
      <c r="A836" s="30" t="str">
        <f>IF(ISNA(VLOOKUP((ROW(A836)-15),'List of tables'!$A$4:$H$2136,2,FALSE))," ",VLOOKUP((ROW(A836)-15),'List of tables'!$A$4:$H$2136,2,FALSE))</f>
        <v>CT0951</v>
      </c>
      <c r="B836" s="23" t="str">
        <f>IF(ISNA(VLOOKUP((ROW(B836)-15),'List of tables'!$A$4:$H$2136,3,FALSE))," ",VLOOKUP((ROW(B836)-15),'List of tables'!$A$4:$H$2136,3,FALSE))</f>
        <v>Sex by age by proficiency in English by general health</v>
      </c>
      <c r="C836" s="23" t="str">
        <f>IF(ISNA(VLOOKUP((ROW(C836)-15),'List of tables'!$A$4:$E$2137,5,FALSE))," ",VLOOKUP((ROW(C836)-15),'List of tables'!$A$4:$E$2137,5,FALSE))</f>
        <v>England and Wales, regions</v>
      </c>
      <c r="D836" s="23" t="str">
        <f>IF(ISNA(VLOOKUP((ROW(D836)-15),'List of tables'!$A$4:$H$2136,6,FALSE))," ",VLOOKUP((ROW(D836)-15),'List of tables'!$A$4:$H$2136,6,FALSE))</f>
        <v>All usual residents aged 3 or over</v>
      </c>
      <c r="E836" s="5">
        <f>IF(ISNA(VLOOKUP((ROW(E836)-15),'List of tables'!$A$4:$H$2136,7,FALSE))," ",VLOOKUP((ROW(E836)-15),'List of tables'!$A$4:$H$2136,7,FALSE))</f>
        <v>43616</v>
      </c>
      <c r="F836" s="6" t="s">
        <v>12</v>
      </c>
    </row>
    <row r="837" spans="1:6" ht="15">
      <c r="A837" s="30" t="str">
        <f>IF(ISNA(VLOOKUP((ROW(A837)-15),'List of tables'!$A$4:$H$2136,2,FALSE))," ",VLOOKUP((ROW(A837)-15),'List of tables'!$A$4:$H$2136,2,FALSE))</f>
        <v>CT0952</v>
      </c>
      <c r="B837" s="23" t="str">
        <f>IF(ISNA(VLOOKUP((ROW(B837)-15),'List of tables'!$A$4:$H$2136,3,FALSE))," ",VLOOKUP((ROW(B837)-15),'List of tables'!$A$4:$H$2136,3,FALSE))</f>
        <v>Sex by age by car or van availability by general health</v>
      </c>
      <c r="C837" s="23" t="str">
        <f>IF(ISNA(VLOOKUP((ROW(C837)-15),'List of tables'!$A$4:$E$2137,5,FALSE))," ",VLOOKUP((ROW(C837)-15),'List of tables'!$A$4:$E$2137,5,FALSE))</f>
        <v>England and Wales, regions</v>
      </c>
      <c r="D837" s="23" t="str">
        <f>IF(ISNA(VLOOKUP((ROW(D837)-15),'List of tables'!$A$4:$H$2136,6,FALSE))," ",VLOOKUP((ROW(D837)-15),'List of tables'!$A$4:$H$2136,6,FALSE))</f>
        <v>All usual residents in households</v>
      </c>
      <c r="E837" s="5">
        <f>IF(ISNA(VLOOKUP((ROW(E837)-15),'List of tables'!$A$4:$H$2136,7,FALSE))," ",VLOOKUP((ROW(E837)-15),'List of tables'!$A$4:$H$2136,7,FALSE))</f>
        <v>43616</v>
      </c>
      <c r="F837" s="6" t="s">
        <v>12</v>
      </c>
    </row>
    <row r="838" spans="1:6" ht="15">
      <c r="A838" s="30" t="str">
        <f>IF(ISNA(VLOOKUP((ROW(A838)-15),'List of tables'!$A$4:$H$2136,2,FALSE))," ",VLOOKUP((ROW(A838)-15),'List of tables'!$A$4:$H$2136,2,FALSE))</f>
        <v>CT0953</v>
      </c>
      <c r="B838" s="23" t="str">
        <f>IF(ISNA(VLOOKUP((ROW(B838)-15),'List of tables'!$A$4:$H$2136,3,FALSE))," ",VLOOKUP((ROW(B838)-15),'List of tables'!$A$4:$H$2136,3,FALSE))</f>
        <v>Sex by age by passport held by general health</v>
      </c>
      <c r="C838" s="23" t="str">
        <f>IF(ISNA(VLOOKUP((ROW(C838)-15),'List of tables'!$A$4:$E$2137,5,FALSE))," ",VLOOKUP((ROW(C838)-15),'List of tables'!$A$4:$E$2137,5,FALSE))</f>
        <v>England and Wales, regions</v>
      </c>
      <c r="D838" s="23" t="str">
        <f>IF(ISNA(VLOOKUP((ROW(D838)-15),'List of tables'!$A$4:$H$2136,6,FALSE))," ",VLOOKUP((ROW(D838)-15),'List of tables'!$A$4:$H$2136,6,FALSE))</f>
        <v>All usual residents</v>
      </c>
      <c r="E838" s="5">
        <f>IF(ISNA(VLOOKUP((ROW(E838)-15),'List of tables'!$A$4:$H$2136,7,FALSE))," ",VLOOKUP((ROW(E838)-15),'List of tables'!$A$4:$H$2136,7,FALSE))</f>
        <v>43616</v>
      </c>
      <c r="F838" s="6" t="s">
        <v>12</v>
      </c>
    </row>
    <row r="839" spans="1:6" ht="15">
      <c r="A839" s="30" t="str">
        <f>IF(ISNA(VLOOKUP((ROW(A839)-15),'List of tables'!$A$4:$H$2136,2,FALSE))," ",VLOOKUP((ROW(A839)-15),'List of tables'!$A$4:$H$2136,2,FALSE))</f>
        <v>CT0954</v>
      </c>
      <c r="B839" s="23" t="str">
        <f>IF(ISNA(VLOOKUP((ROW(B839)-15),'List of tables'!$A$4:$H$2136,3,FALSE))," ",VLOOKUP((ROW(B839)-15),'List of tables'!$A$4:$H$2136,3,FALSE))</f>
        <v>Sex by age by ethnic group by general health</v>
      </c>
      <c r="C839" s="23" t="str">
        <f>IF(ISNA(VLOOKUP((ROW(C839)-15),'List of tables'!$A$4:$E$2137,5,FALSE))," ",VLOOKUP((ROW(C839)-15),'List of tables'!$A$4:$E$2137,5,FALSE))</f>
        <v>England and Wales, regions</v>
      </c>
      <c r="D839" s="23" t="str">
        <f>IF(ISNA(VLOOKUP((ROW(D839)-15),'List of tables'!$A$4:$H$2136,6,FALSE))," ",VLOOKUP((ROW(D839)-15),'List of tables'!$A$4:$H$2136,6,FALSE))</f>
        <v>All usual residents</v>
      </c>
      <c r="E839" s="5">
        <f>IF(ISNA(VLOOKUP((ROW(E839)-15),'List of tables'!$A$4:$H$2136,7,FALSE))," ",VLOOKUP((ROW(E839)-15),'List of tables'!$A$4:$H$2136,7,FALSE))</f>
        <v>43616</v>
      </c>
      <c r="F839" s="6" t="s">
        <v>12</v>
      </c>
    </row>
    <row r="840" spans="1:6" ht="15">
      <c r="A840" s="30" t="str">
        <f>IF(ISNA(VLOOKUP((ROW(A840)-15),'List of tables'!$A$4:$H$2136,2,FALSE))," ",VLOOKUP((ROW(A840)-15),'List of tables'!$A$4:$H$2136,2,FALSE))</f>
        <v>CT0955</v>
      </c>
      <c r="B840" s="23" t="str">
        <f>IF(ISNA(VLOOKUP((ROW(B840)-15),'List of tables'!$A$4:$H$2136,3,FALSE))," ",VLOOKUP((ROW(B840)-15),'List of tables'!$A$4:$H$2136,3,FALSE))</f>
        <v>Sex by age by NS-SEC by long-term health problem or disability</v>
      </c>
      <c r="C840" s="23" t="str">
        <f>IF(ISNA(VLOOKUP((ROW(C840)-15),'List of tables'!$A$4:$E$2137,5,FALSE))," ",VLOOKUP((ROW(C840)-15),'List of tables'!$A$4:$E$2137,5,FALSE))</f>
        <v>England and Wales, regions</v>
      </c>
      <c r="D840" s="23" t="str">
        <f>IF(ISNA(VLOOKUP((ROW(D840)-15),'List of tables'!$A$4:$H$2136,6,FALSE))," ",VLOOKUP((ROW(D840)-15),'List of tables'!$A$4:$H$2136,6,FALSE))</f>
        <v>All usual residents aged 16 or over in households</v>
      </c>
      <c r="E840" s="5">
        <f>IF(ISNA(VLOOKUP((ROW(E840)-15),'List of tables'!$A$4:$H$2136,7,FALSE))," ",VLOOKUP((ROW(E840)-15),'List of tables'!$A$4:$H$2136,7,FALSE))</f>
        <v>39964</v>
      </c>
      <c r="F840" s="6" t="s">
        <v>12</v>
      </c>
    </row>
    <row r="841" spans="1:6" ht="15">
      <c r="A841" s="30" t="str">
        <f>IF(ISNA(VLOOKUP((ROW(A841)-15),'List of tables'!$A$4:$H$2136,2,FALSE))," ",VLOOKUP((ROW(A841)-15),'List of tables'!$A$4:$H$2136,2,FALSE))</f>
        <v>CT0956</v>
      </c>
      <c r="B841" s="23" t="str">
        <f>IF(ISNA(VLOOKUP((ROW(B841)-15),'List of tables'!$A$4:$H$2136,3,FALSE))," ",VLOOKUP((ROW(B841)-15),'List of tables'!$A$4:$H$2136,3,FALSE))</f>
        <v>Sex by age by NS-SEC of Household Reference Person (HRP) by long-term health problem or disability</v>
      </c>
      <c r="C841" s="23" t="str">
        <f>IF(ISNA(VLOOKUP((ROW(C841)-15),'List of tables'!$A$4:$E$2137,5,FALSE))," ",VLOOKUP((ROW(C841)-15),'List of tables'!$A$4:$E$2137,5,FALSE))</f>
        <v>England and Wales, regions</v>
      </c>
      <c r="D841" s="23" t="str">
        <f>IF(ISNA(VLOOKUP((ROW(D841)-15),'List of tables'!$A$4:$H$2136,6,FALSE))," ",VLOOKUP((ROW(D841)-15),'List of tables'!$A$4:$H$2136,6,FALSE))</f>
        <v>All usual residents aged under 16 in households</v>
      </c>
      <c r="E841" s="5">
        <f>IF(ISNA(VLOOKUP((ROW(E841)-15),'List of tables'!$A$4:$H$2136,7,FALSE))," ",VLOOKUP((ROW(E841)-15),'List of tables'!$A$4:$H$2136,7,FALSE))</f>
        <v>43616</v>
      </c>
      <c r="F841" s="6" t="s">
        <v>12</v>
      </c>
    </row>
    <row r="842" spans="1:6" ht="15">
      <c r="A842" s="30" t="str">
        <f>IF(ISNA(VLOOKUP((ROW(A842)-15),'List of tables'!$A$4:$H$2136,2,FALSE))," ",VLOOKUP((ROW(A842)-15),'List of tables'!$A$4:$H$2136,2,FALSE))</f>
        <v>CT0957</v>
      </c>
      <c r="B842" s="23" t="str">
        <f>IF(ISNA(VLOOKUP((ROW(B842)-15),'List of tables'!$A$4:$H$2136,3,FALSE))," ",VLOOKUP((ROW(B842)-15),'List of tables'!$A$4:$H$2136,3,FALSE))</f>
        <v>Sex by age by economic activity by long-term health problem or disability</v>
      </c>
      <c r="C842" s="23" t="str">
        <f>IF(ISNA(VLOOKUP((ROW(C842)-15),'List of tables'!$A$4:$E$2137,5,FALSE))," ",VLOOKUP((ROW(C842)-15),'List of tables'!$A$4:$E$2137,5,FALSE))</f>
        <v>England and Wales, regions</v>
      </c>
      <c r="D842" s="23" t="str">
        <f>IF(ISNA(VLOOKUP((ROW(D842)-15),'List of tables'!$A$4:$H$2136,6,FALSE))," ",VLOOKUP((ROW(D842)-15),'List of tables'!$A$4:$H$2136,6,FALSE))</f>
        <v>All usual residents aged 16 or over in households</v>
      </c>
      <c r="E842" s="5">
        <f>IF(ISNA(VLOOKUP((ROW(E842)-15),'List of tables'!$A$4:$H$2136,7,FALSE))," ",VLOOKUP((ROW(E842)-15),'List of tables'!$A$4:$H$2136,7,FALSE))</f>
        <v>43616</v>
      </c>
      <c r="F842" s="6" t="s">
        <v>12</v>
      </c>
    </row>
    <row r="843" spans="1:6" ht="15">
      <c r="A843" s="30" t="str">
        <f>IF(ISNA(VLOOKUP((ROW(A843)-15),'List of tables'!$A$4:$H$2136,2,FALSE))," ",VLOOKUP((ROW(A843)-15),'List of tables'!$A$4:$H$2136,2,FALSE))</f>
        <v>CT0958</v>
      </c>
      <c r="B843" s="23" t="str">
        <f>IF(ISNA(VLOOKUP((ROW(B843)-15),'List of tables'!$A$4:$H$2136,3,FALSE))," ",VLOOKUP((ROW(B843)-15),'List of tables'!$A$4:$H$2136,3,FALSE))</f>
        <v>Sex by age by economic activity of Household Reference Person (HRP) by long-term health problem or disability</v>
      </c>
      <c r="C843" s="23" t="str">
        <f>IF(ISNA(VLOOKUP((ROW(C843)-15),'List of tables'!$A$4:$E$2137,5,FALSE))," ",VLOOKUP((ROW(C843)-15),'List of tables'!$A$4:$E$2137,5,FALSE))</f>
        <v>England and Wales, regions</v>
      </c>
      <c r="D843" s="23" t="str">
        <f>IF(ISNA(VLOOKUP((ROW(D843)-15),'List of tables'!$A$4:$H$2136,6,FALSE))," ",VLOOKUP((ROW(D843)-15),'List of tables'!$A$4:$H$2136,6,FALSE))</f>
        <v>All usual residents aged under 16 in households</v>
      </c>
      <c r="E843" s="5">
        <f>IF(ISNA(VLOOKUP((ROW(E843)-15),'List of tables'!$A$4:$H$2136,7,FALSE))," ",VLOOKUP((ROW(E843)-15),'List of tables'!$A$4:$H$2136,7,FALSE))</f>
        <v>43616</v>
      </c>
      <c r="F843" s="6" t="s">
        <v>12</v>
      </c>
    </row>
    <row r="844" spans="1:6" ht="15">
      <c r="A844" s="30" t="str">
        <f>IF(ISNA(VLOOKUP((ROW(A844)-15),'List of tables'!$A$4:$H$2136,2,FALSE))," ",VLOOKUP((ROW(A844)-15),'List of tables'!$A$4:$H$2136,2,FALSE))</f>
        <v>CT0959</v>
      </c>
      <c r="B844" s="23" t="str">
        <f>IF(ISNA(VLOOKUP((ROW(B844)-15),'List of tables'!$A$4:$H$2136,3,FALSE))," ",VLOOKUP((ROW(B844)-15),'List of tables'!$A$4:$H$2136,3,FALSE))</f>
        <v>Sex by age by highest level of qualification by long-term health problem or disability</v>
      </c>
      <c r="C844" s="23" t="str">
        <f>IF(ISNA(VLOOKUP((ROW(C844)-15),'List of tables'!$A$4:$E$2137,5,FALSE))," ",VLOOKUP((ROW(C844)-15),'List of tables'!$A$4:$E$2137,5,FALSE))</f>
        <v>England and Wales, regions</v>
      </c>
      <c r="D844" s="23" t="str">
        <f>IF(ISNA(VLOOKUP((ROW(D844)-15),'List of tables'!$A$4:$H$2136,6,FALSE))," ",VLOOKUP((ROW(D844)-15),'List of tables'!$A$4:$H$2136,6,FALSE))</f>
        <v>All usual residents aged 25 or over</v>
      </c>
      <c r="E844" s="5">
        <f>IF(ISNA(VLOOKUP((ROW(E844)-15),'List of tables'!$A$4:$H$2136,7,FALSE))," ",VLOOKUP((ROW(E844)-15),'List of tables'!$A$4:$H$2136,7,FALSE))</f>
        <v>43616</v>
      </c>
      <c r="F844" s="6" t="s">
        <v>12</v>
      </c>
    </row>
    <row r="845" spans="1:6" ht="15">
      <c r="A845" s="30" t="str">
        <f>IF(ISNA(VLOOKUP((ROW(A845)-15),'List of tables'!$A$4:$H$2136,2,FALSE))," ",VLOOKUP((ROW(A845)-15),'List of tables'!$A$4:$H$2136,2,FALSE))</f>
        <v>CT0960</v>
      </c>
      <c r="B845" s="23" t="str">
        <f>IF(ISNA(VLOOKUP((ROW(B845)-15),'List of tables'!$A$4:$H$2136,3,FALSE))," ",VLOOKUP((ROW(B845)-15),'List of tables'!$A$4:$H$2136,3,FALSE))</f>
        <v>Sex by age by household composition by long-term health problem or disability</v>
      </c>
      <c r="C845" s="23" t="str">
        <f>IF(ISNA(VLOOKUP((ROW(C845)-15),'List of tables'!$A$4:$E$2137,5,FALSE))," ",VLOOKUP((ROW(C845)-15),'List of tables'!$A$4:$E$2137,5,FALSE))</f>
        <v>England and Wales, regions</v>
      </c>
      <c r="D845" s="23" t="str">
        <f>IF(ISNA(VLOOKUP((ROW(D845)-15),'List of tables'!$A$4:$H$2136,6,FALSE))," ",VLOOKUP((ROW(D845)-15),'List of tables'!$A$4:$H$2136,6,FALSE))</f>
        <v>All usual residents in households</v>
      </c>
      <c r="E845" s="5">
        <f>IF(ISNA(VLOOKUP((ROW(E845)-15),'List of tables'!$A$4:$H$2136,7,FALSE))," ",VLOOKUP((ROW(E845)-15),'List of tables'!$A$4:$H$2136,7,FALSE))</f>
        <v>43616</v>
      </c>
      <c r="F845" s="6" t="s">
        <v>12</v>
      </c>
    </row>
    <row r="846" spans="1:6" ht="15">
      <c r="A846" s="30" t="str">
        <f>IF(ISNA(VLOOKUP((ROW(A846)-15),'List of tables'!$A$4:$H$2136,2,FALSE))," ",VLOOKUP((ROW(A846)-15),'List of tables'!$A$4:$H$2136,2,FALSE))</f>
        <v>CT0961</v>
      </c>
      <c r="B846" s="23" t="str">
        <f>IF(ISNA(VLOOKUP((ROW(B846)-15),'List of tables'!$A$4:$H$2136,3,FALSE))," ",VLOOKUP((ROW(B846)-15),'List of tables'!$A$4:$H$2136,3,FALSE))</f>
        <v>Sex by age by occupancy rating (bedrooms) by long-term health problem or disability</v>
      </c>
      <c r="C846" s="23" t="str">
        <f>IF(ISNA(VLOOKUP((ROW(C846)-15),'List of tables'!$A$4:$E$2137,5,FALSE))," ",VLOOKUP((ROW(C846)-15),'List of tables'!$A$4:$E$2137,5,FALSE))</f>
        <v>England and Wales, regions</v>
      </c>
      <c r="D846" s="23" t="str">
        <f>IF(ISNA(VLOOKUP((ROW(D846)-15),'List of tables'!$A$4:$H$2136,6,FALSE))," ",VLOOKUP((ROW(D846)-15),'List of tables'!$A$4:$H$2136,6,FALSE))</f>
        <v>All usual residents in households</v>
      </c>
      <c r="E846" s="5">
        <f>IF(ISNA(VLOOKUP((ROW(E846)-15),'List of tables'!$A$4:$H$2136,7,FALSE))," ",VLOOKUP((ROW(E846)-15),'List of tables'!$A$4:$H$2136,7,FALSE))</f>
        <v>43616</v>
      </c>
      <c r="F846" s="6" t="s">
        <v>12</v>
      </c>
    </row>
    <row r="847" spans="1:6" ht="15">
      <c r="A847" s="30" t="str">
        <f>IF(ISNA(VLOOKUP((ROW(A847)-15),'List of tables'!$A$4:$H$2136,2,FALSE))," ",VLOOKUP((ROW(A847)-15),'List of tables'!$A$4:$H$2136,2,FALSE))</f>
        <v>CT0962</v>
      </c>
      <c r="B847" s="23" t="str">
        <f>IF(ISNA(VLOOKUP((ROW(B847)-15),'List of tables'!$A$4:$H$2136,3,FALSE))," ",VLOOKUP((ROW(B847)-15),'List of tables'!$A$4:$H$2136,3,FALSE))</f>
        <v>Sex by age by tenure by long-term health problem or disability</v>
      </c>
      <c r="C847" s="23" t="str">
        <f>IF(ISNA(VLOOKUP((ROW(C847)-15),'List of tables'!$A$4:$E$2137,5,FALSE))," ",VLOOKUP((ROW(C847)-15),'List of tables'!$A$4:$E$2137,5,FALSE))</f>
        <v>England and Wales, regions</v>
      </c>
      <c r="D847" s="23" t="str">
        <f>IF(ISNA(VLOOKUP((ROW(D847)-15),'List of tables'!$A$4:$H$2136,6,FALSE))," ",VLOOKUP((ROW(D847)-15),'List of tables'!$A$4:$H$2136,6,FALSE))</f>
        <v>All usual residents in households</v>
      </c>
      <c r="E847" s="5">
        <f>IF(ISNA(VLOOKUP((ROW(E847)-15),'List of tables'!$A$4:$H$2136,7,FALSE))," ",VLOOKUP((ROW(E847)-15),'List of tables'!$A$4:$H$2136,7,FALSE))</f>
        <v>43616</v>
      </c>
      <c r="F847" s="6" t="s">
        <v>12</v>
      </c>
    </row>
    <row r="848" spans="1:6" ht="15">
      <c r="A848" s="30" t="str">
        <f>IF(ISNA(VLOOKUP((ROW(A848)-15),'List of tables'!$A$4:$H$2136,2,FALSE))," ",VLOOKUP((ROW(A848)-15),'List of tables'!$A$4:$H$2136,2,FALSE))</f>
        <v>CT0963</v>
      </c>
      <c r="B848" s="23" t="str">
        <f>IF(ISNA(VLOOKUP((ROW(B848)-15),'List of tables'!$A$4:$H$2136,3,FALSE))," ",VLOOKUP((ROW(B848)-15),'List of tables'!$A$4:$H$2136,3,FALSE))</f>
        <v>Sex by age by provision of unpaid care by long-term health problem or disability</v>
      </c>
      <c r="C848" s="23" t="str">
        <f>IF(ISNA(VLOOKUP((ROW(C848)-15),'List of tables'!$A$4:$E$2137,5,FALSE))," ",VLOOKUP((ROW(C848)-15),'List of tables'!$A$4:$E$2137,5,FALSE))</f>
        <v>England and Wales, regions</v>
      </c>
      <c r="D848" s="23" t="str">
        <f>IF(ISNA(VLOOKUP((ROW(D848)-15),'List of tables'!$A$4:$H$2136,6,FALSE))," ",VLOOKUP((ROW(D848)-15),'List of tables'!$A$4:$H$2136,6,FALSE))</f>
        <v>All usual residents</v>
      </c>
      <c r="E848" s="5">
        <f>IF(ISNA(VLOOKUP((ROW(E848)-15),'List of tables'!$A$4:$H$2136,7,FALSE))," ",VLOOKUP((ROW(E848)-15),'List of tables'!$A$4:$H$2136,7,FALSE))</f>
        <v>43616</v>
      </c>
      <c r="F848" s="6" t="s">
        <v>12</v>
      </c>
    </row>
    <row r="849" spans="1:6" ht="15">
      <c r="A849" s="30" t="str">
        <f>IF(ISNA(VLOOKUP((ROW(A849)-15),'List of tables'!$A$4:$H$2136,2,FALSE))," ",VLOOKUP((ROW(A849)-15),'List of tables'!$A$4:$H$2136,2,FALSE))</f>
        <v>CT0964</v>
      </c>
      <c r="B849" s="23" t="str">
        <f>IF(ISNA(VLOOKUP((ROW(B849)-15),'List of tables'!$A$4:$H$2136,3,FALSE))," ",VLOOKUP((ROW(B849)-15),'List of tables'!$A$4:$H$2136,3,FALSE))</f>
        <v>Sex by age by proficiency in English by long-term health problem or disability</v>
      </c>
      <c r="C849" s="23" t="str">
        <f>IF(ISNA(VLOOKUP((ROW(C849)-15),'List of tables'!$A$4:$E$2137,5,FALSE))," ",VLOOKUP((ROW(C849)-15),'List of tables'!$A$4:$E$2137,5,FALSE))</f>
        <v>England and Wales, regions</v>
      </c>
      <c r="D849" s="23" t="str">
        <f>IF(ISNA(VLOOKUP((ROW(D849)-15),'List of tables'!$A$4:$H$2136,6,FALSE))," ",VLOOKUP((ROW(D849)-15),'List of tables'!$A$4:$H$2136,6,FALSE))</f>
        <v>All usual residents aged 3 or over</v>
      </c>
      <c r="E849" s="5">
        <f>IF(ISNA(VLOOKUP((ROW(E849)-15),'List of tables'!$A$4:$H$2136,7,FALSE))," ",VLOOKUP((ROW(E849)-15),'List of tables'!$A$4:$H$2136,7,FALSE))</f>
        <v>43616</v>
      </c>
      <c r="F849" s="6" t="s">
        <v>12</v>
      </c>
    </row>
    <row r="850" spans="1:6" ht="15">
      <c r="A850" s="30" t="str">
        <f>IF(ISNA(VLOOKUP((ROW(A850)-15),'List of tables'!$A$4:$H$2136,2,FALSE))," ",VLOOKUP((ROW(A850)-15),'List of tables'!$A$4:$H$2136,2,FALSE))</f>
        <v>CT0965</v>
      </c>
      <c r="B850" s="23" t="str">
        <f>IF(ISNA(VLOOKUP((ROW(B850)-15),'List of tables'!$A$4:$H$2136,3,FALSE))," ",VLOOKUP((ROW(B850)-15),'List of tables'!$A$4:$H$2136,3,FALSE))</f>
        <v>Sex by age by car or van availability by long-term health problem or disability</v>
      </c>
      <c r="C850" s="23" t="str">
        <f>IF(ISNA(VLOOKUP((ROW(C850)-15),'List of tables'!$A$4:$E$2137,5,FALSE))," ",VLOOKUP((ROW(C850)-15),'List of tables'!$A$4:$E$2137,5,FALSE))</f>
        <v>England and Wales, regions</v>
      </c>
      <c r="D850" s="23" t="str">
        <f>IF(ISNA(VLOOKUP((ROW(D850)-15),'List of tables'!$A$4:$H$2136,6,FALSE))," ",VLOOKUP((ROW(D850)-15),'List of tables'!$A$4:$H$2136,6,FALSE))</f>
        <v>All usual residents in households</v>
      </c>
      <c r="E850" s="5">
        <f>IF(ISNA(VLOOKUP((ROW(E850)-15),'List of tables'!$A$4:$H$2136,7,FALSE))," ",VLOOKUP((ROW(E850)-15),'List of tables'!$A$4:$H$2136,7,FALSE))</f>
        <v>43616</v>
      </c>
      <c r="F850" s="6" t="s">
        <v>12</v>
      </c>
    </row>
    <row r="851" spans="1:6" ht="15">
      <c r="A851" s="30" t="str">
        <f>IF(ISNA(VLOOKUP((ROW(A851)-15),'List of tables'!$A$4:$H$2136,2,FALSE))," ",VLOOKUP((ROW(A851)-15),'List of tables'!$A$4:$H$2136,2,FALSE))</f>
        <v>CT0966</v>
      </c>
      <c r="B851" s="23" t="str">
        <f>IF(ISNA(VLOOKUP((ROW(B851)-15),'List of tables'!$A$4:$H$2136,3,FALSE))," ",VLOOKUP((ROW(B851)-15),'List of tables'!$A$4:$H$2136,3,FALSE))</f>
        <v>Sex by age by passport held by long-term health problem or disability</v>
      </c>
      <c r="C851" s="23" t="str">
        <f>IF(ISNA(VLOOKUP((ROW(C851)-15),'List of tables'!$A$4:$E$2137,5,FALSE))," ",VLOOKUP((ROW(C851)-15),'List of tables'!$A$4:$E$2137,5,FALSE))</f>
        <v>England and Wales, regions</v>
      </c>
      <c r="D851" s="23" t="str">
        <f>IF(ISNA(VLOOKUP((ROW(D851)-15),'List of tables'!$A$4:$H$2136,6,FALSE))," ",VLOOKUP((ROW(D851)-15),'List of tables'!$A$4:$H$2136,6,FALSE))</f>
        <v>All usual residents</v>
      </c>
      <c r="E851" s="5">
        <f>IF(ISNA(VLOOKUP((ROW(E851)-15),'List of tables'!$A$4:$H$2136,7,FALSE))," ",VLOOKUP((ROW(E851)-15),'List of tables'!$A$4:$H$2136,7,FALSE))</f>
        <v>43616</v>
      </c>
      <c r="F851" s="6" t="s">
        <v>12</v>
      </c>
    </row>
    <row r="852" spans="1:6" ht="15">
      <c r="A852" s="30" t="str">
        <f>IF(ISNA(VLOOKUP((ROW(A852)-15),'List of tables'!$A$4:$H$2136,2,FALSE))," ",VLOOKUP((ROW(A852)-15),'List of tables'!$A$4:$H$2136,2,FALSE))</f>
        <v>CT0967</v>
      </c>
      <c r="B852" s="23" t="str">
        <f>IF(ISNA(VLOOKUP((ROW(B852)-15),'List of tables'!$A$4:$H$2136,3,FALSE))," ",VLOOKUP((ROW(B852)-15),'List of tables'!$A$4:$H$2136,3,FALSE))</f>
        <v>Sex by age by ethnic group by long-term health problem or disability</v>
      </c>
      <c r="C852" s="23" t="str">
        <f>IF(ISNA(VLOOKUP((ROW(C852)-15),'List of tables'!$A$4:$E$2137,5,FALSE))," ",VLOOKUP((ROW(C852)-15),'List of tables'!$A$4:$E$2137,5,FALSE))</f>
        <v>England and Wales, regions</v>
      </c>
      <c r="D852" s="23" t="str">
        <f>IF(ISNA(VLOOKUP((ROW(D852)-15),'List of tables'!$A$4:$H$2136,6,FALSE))," ",VLOOKUP((ROW(D852)-15),'List of tables'!$A$4:$H$2136,6,FALSE))</f>
        <v>All usual residents</v>
      </c>
      <c r="E852" s="5">
        <f>IF(ISNA(VLOOKUP((ROW(E852)-15),'List of tables'!$A$4:$H$2136,7,FALSE))," ",VLOOKUP((ROW(E852)-15),'List of tables'!$A$4:$H$2136,7,FALSE))</f>
        <v>43616</v>
      </c>
      <c r="F852" s="6" t="s">
        <v>12</v>
      </c>
    </row>
    <row r="853" spans="1:6" ht="15">
      <c r="A853" s="30" t="str">
        <f>IF(ISNA(VLOOKUP((ROW(A853)-15),'List of tables'!$A$4:$H$2136,2,FALSE))," ",VLOOKUP((ROW(A853)-15),'List of tables'!$A$4:$H$2136,2,FALSE))</f>
        <v>CT0968</v>
      </c>
      <c r="B853" s="23" t="str">
        <f>IF(ISNA(VLOOKUP((ROW(B853)-15),'List of tables'!$A$4:$H$2136,3,FALSE))," ",VLOOKUP((ROW(B853)-15),'List of tables'!$A$4:$H$2136,3,FALSE))</f>
        <v>2015 Index of Multiple Deprivation (IMD2015) by sex by age by NS-SEC by general health</v>
      </c>
      <c r="C853" s="23" t="str">
        <f>IF(ISNA(VLOOKUP((ROW(C853)-15),'List of tables'!$A$4:$E$2137,5,FALSE))," ",VLOOKUP((ROW(C853)-15),'List of tables'!$A$4:$E$2137,5,FALSE))</f>
        <v>2011 Deciles IMD2015 from LSOAs in England</v>
      </c>
      <c r="D853" s="23" t="str">
        <f>IF(ISNA(VLOOKUP((ROW(D853)-15),'List of tables'!$A$4:$H$2136,6,FALSE))," ",VLOOKUP((ROW(D853)-15),'List of tables'!$A$4:$H$2136,6,FALSE))</f>
        <v>All usual residents aged 16 or over in households</v>
      </c>
      <c r="E853" s="5">
        <f>IF(ISNA(VLOOKUP((ROW(E853)-15),'List of tables'!$A$4:$H$2136,7,FALSE))," ",VLOOKUP((ROW(E853)-15),'List of tables'!$A$4:$H$2136,7,FALSE))</f>
        <v>43616</v>
      </c>
      <c r="F853" s="6" t="s">
        <v>12</v>
      </c>
    </row>
    <row r="854" spans="1:6" ht="15">
      <c r="A854" s="30" t="str">
        <f>IF(ISNA(VLOOKUP((ROW(A854)-15),'List of tables'!$A$4:$H$2136,2,FALSE))," ",VLOOKUP((ROW(A854)-15),'List of tables'!$A$4:$H$2136,2,FALSE))</f>
        <v>CT0969</v>
      </c>
      <c r="B854" s="23" t="str">
        <f>IF(ISNA(VLOOKUP((ROW(B854)-15),'List of tables'!$A$4:$H$2136,3,FALSE))," ",VLOOKUP((ROW(B854)-15),'List of tables'!$A$4:$H$2136,3,FALSE))</f>
        <v>2015 Index of Multiple Deprivation (IMD2015) by sex by age by NS-SEC of Household Reference Person (HRP) by general health</v>
      </c>
      <c r="C854" s="23" t="str">
        <f>IF(ISNA(VLOOKUP((ROW(C854)-15),'List of tables'!$A$4:$E$2137,5,FALSE))," ",VLOOKUP((ROW(C854)-15),'List of tables'!$A$4:$E$2137,5,FALSE))</f>
        <v>2011 Deciles IMD2015 from LSOAs in England</v>
      </c>
      <c r="D854" s="23" t="str">
        <f>IF(ISNA(VLOOKUP((ROW(D854)-15),'List of tables'!$A$4:$H$2136,6,FALSE))," ",VLOOKUP((ROW(D854)-15),'List of tables'!$A$4:$H$2136,6,FALSE))</f>
        <v>All usual residents aged under 16 in households</v>
      </c>
      <c r="E854" s="5">
        <f>IF(ISNA(VLOOKUP((ROW(E854)-15),'List of tables'!$A$4:$H$2136,7,FALSE))," ",VLOOKUP((ROW(E854)-15),'List of tables'!$A$4:$H$2136,7,FALSE))</f>
        <v>43616</v>
      </c>
      <c r="F854" s="6" t="s">
        <v>12</v>
      </c>
    </row>
    <row r="855" spans="1:6" ht="15">
      <c r="A855" s="30" t="str">
        <f>IF(ISNA(VLOOKUP((ROW(A855)-15),'List of tables'!$A$4:$H$2136,2,FALSE))," ",VLOOKUP((ROW(A855)-15),'List of tables'!$A$4:$H$2136,2,FALSE))</f>
        <v>CT0970</v>
      </c>
      <c r="B855" s="23" t="str">
        <f>IF(ISNA(VLOOKUP((ROW(B855)-15),'List of tables'!$A$4:$H$2136,3,FALSE))," ",VLOOKUP((ROW(B855)-15),'List of tables'!$A$4:$H$2136,3,FALSE))</f>
        <v>2015 Index of Multiple Deprivation (IMD2015) by sex by age by economic activity by general health</v>
      </c>
      <c r="C855" s="23" t="str">
        <f>IF(ISNA(VLOOKUP((ROW(C855)-15),'List of tables'!$A$4:$E$2137,5,FALSE))," ",VLOOKUP((ROW(C855)-15),'List of tables'!$A$4:$E$2137,5,FALSE))</f>
        <v>2011 Deciles IMD2015 from LSOAs in England</v>
      </c>
      <c r="D855" s="23" t="str">
        <f>IF(ISNA(VLOOKUP((ROW(D855)-15),'List of tables'!$A$4:$H$2136,6,FALSE))," ",VLOOKUP((ROW(D855)-15),'List of tables'!$A$4:$H$2136,6,FALSE))</f>
        <v>All usual residents aged 16 or over in households</v>
      </c>
      <c r="E855" s="5">
        <f>IF(ISNA(VLOOKUP((ROW(E855)-15),'List of tables'!$A$4:$H$2136,7,FALSE))," ",VLOOKUP((ROW(E855)-15),'List of tables'!$A$4:$H$2136,7,FALSE))</f>
        <v>43616</v>
      </c>
      <c r="F855" s="6" t="s">
        <v>12</v>
      </c>
    </row>
    <row r="856" spans="1:6" ht="15">
      <c r="A856" s="30" t="str">
        <f>IF(ISNA(VLOOKUP((ROW(A856)-15),'List of tables'!$A$4:$H$2136,2,FALSE))," ",VLOOKUP((ROW(A856)-15),'List of tables'!$A$4:$H$2136,2,FALSE))</f>
        <v>CT0971</v>
      </c>
      <c r="B856" s="23" t="str">
        <f>IF(ISNA(VLOOKUP((ROW(B856)-15),'List of tables'!$A$4:$H$2136,3,FALSE))," ",VLOOKUP((ROW(B856)-15),'List of tables'!$A$4:$H$2136,3,FALSE))</f>
        <v>2015 Index of Multiple Deprivation (IMD2015) by sex by age by economic activity of Household Reference Person (HRP) by general health</v>
      </c>
      <c r="C856" s="23" t="str">
        <f>IF(ISNA(VLOOKUP((ROW(C856)-15),'List of tables'!$A$4:$E$2137,5,FALSE))," ",VLOOKUP((ROW(C856)-15),'List of tables'!$A$4:$E$2137,5,FALSE))</f>
        <v>2011 Deciles IMD2015 from LSOAs in England</v>
      </c>
      <c r="D856" s="23" t="str">
        <f>IF(ISNA(VLOOKUP((ROW(D856)-15),'List of tables'!$A$4:$H$2136,6,FALSE))," ",VLOOKUP((ROW(D856)-15),'List of tables'!$A$4:$H$2136,6,FALSE))</f>
        <v>All usual residents aged under 16 in households</v>
      </c>
      <c r="E856" s="5">
        <f>IF(ISNA(VLOOKUP((ROW(E856)-15),'List of tables'!$A$4:$H$2136,7,FALSE))," ",VLOOKUP((ROW(E856)-15),'List of tables'!$A$4:$H$2136,7,FALSE))</f>
        <v>43616</v>
      </c>
      <c r="F856" s="6" t="s">
        <v>12</v>
      </c>
    </row>
    <row r="857" spans="1:6" ht="15">
      <c r="A857" s="30" t="str">
        <f>IF(ISNA(VLOOKUP((ROW(A857)-15),'List of tables'!$A$4:$H$2136,2,FALSE))," ",VLOOKUP((ROW(A857)-15),'List of tables'!$A$4:$H$2136,2,FALSE))</f>
        <v>CT0972</v>
      </c>
      <c r="B857" s="23" t="str">
        <f>IF(ISNA(VLOOKUP((ROW(B857)-15),'List of tables'!$A$4:$H$2136,3,FALSE))," ",VLOOKUP((ROW(B857)-15),'List of tables'!$A$4:$H$2136,3,FALSE))</f>
        <v>2015 Index of Multiple Deprivation (IMD2015) by sex by age by highest level of qualification by general health</v>
      </c>
      <c r="C857" s="23" t="str">
        <f>IF(ISNA(VLOOKUP((ROW(C857)-15),'List of tables'!$A$4:$E$2137,5,FALSE))," ",VLOOKUP((ROW(C857)-15),'List of tables'!$A$4:$E$2137,5,FALSE))</f>
        <v>2011 Deciles IMD2015 from LSOAs in England</v>
      </c>
      <c r="D857" s="23" t="str">
        <f>IF(ISNA(VLOOKUP((ROW(D857)-15),'List of tables'!$A$4:$H$2136,6,FALSE))," ",VLOOKUP((ROW(D857)-15),'List of tables'!$A$4:$H$2136,6,FALSE))</f>
        <v>All usual residents aged 25 or over</v>
      </c>
      <c r="E857" s="5">
        <f>IF(ISNA(VLOOKUP((ROW(E857)-15),'List of tables'!$A$4:$H$2136,7,FALSE))," ",VLOOKUP((ROW(E857)-15),'List of tables'!$A$4:$H$2136,7,FALSE))</f>
        <v>43616</v>
      </c>
      <c r="F857" s="6" t="s">
        <v>12</v>
      </c>
    </row>
    <row r="858" spans="1:6" ht="15">
      <c r="A858" s="30" t="str">
        <f>IF(ISNA(VLOOKUP((ROW(A858)-15),'List of tables'!$A$4:$H$2136,2,FALSE))," ",VLOOKUP((ROW(A858)-15),'List of tables'!$A$4:$H$2136,2,FALSE))</f>
        <v>CT0973</v>
      </c>
      <c r="B858" s="23" t="str">
        <f>IF(ISNA(VLOOKUP((ROW(B858)-15),'List of tables'!$A$4:$H$2136,3,FALSE))," ",VLOOKUP((ROW(B858)-15),'List of tables'!$A$4:$H$2136,3,FALSE))</f>
        <v>2015 Index of Multiple Deprivation (IMD2015) by sex by age by household composition by general health</v>
      </c>
      <c r="C858" s="23" t="str">
        <f>IF(ISNA(VLOOKUP((ROW(C858)-15),'List of tables'!$A$4:$E$2137,5,FALSE))," ",VLOOKUP((ROW(C858)-15),'List of tables'!$A$4:$E$2137,5,FALSE))</f>
        <v>2011 Deciles IMD2015 from LSOAs in England</v>
      </c>
      <c r="D858" s="23" t="str">
        <f>IF(ISNA(VLOOKUP((ROW(D858)-15),'List of tables'!$A$4:$H$2136,6,FALSE))," ",VLOOKUP((ROW(D858)-15),'List of tables'!$A$4:$H$2136,6,FALSE))</f>
        <v>All usual residents in households</v>
      </c>
      <c r="E858" s="5">
        <f>IF(ISNA(VLOOKUP((ROW(E858)-15),'List of tables'!$A$4:$H$2136,7,FALSE))," ",VLOOKUP((ROW(E858)-15),'List of tables'!$A$4:$H$2136,7,FALSE))</f>
        <v>43616</v>
      </c>
      <c r="F858" s="6" t="s">
        <v>12</v>
      </c>
    </row>
    <row r="859" spans="1:6" ht="15">
      <c r="A859" s="30" t="str">
        <f>IF(ISNA(VLOOKUP((ROW(A859)-15),'List of tables'!$A$4:$H$2136,2,FALSE))," ",VLOOKUP((ROW(A859)-15),'List of tables'!$A$4:$H$2136,2,FALSE))</f>
        <v>CT0974</v>
      </c>
      <c r="B859" s="23" t="str">
        <f>IF(ISNA(VLOOKUP((ROW(B859)-15),'List of tables'!$A$4:$H$2136,3,FALSE))," ",VLOOKUP((ROW(B859)-15),'List of tables'!$A$4:$H$2136,3,FALSE))</f>
        <v>2015 Index of Multiple Deprivation (IMD2015) by sex by age by occupancy rating (bedrooms) by general health</v>
      </c>
      <c r="C859" s="23" t="str">
        <f>IF(ISNA(VLOOKUP((ROW(C859)-15),'List of tables'!$A$4:$E$2137,5,FALSE))," ",VLOOKUP((ROW(C859)-15),'List of tables'!$A$4:$E$2137,5,FALSE))</f>
        <v>2011 Deciles IMD2015 from LSOAs in England</v>
      </c>
      <c r="D859" s="23" t="str">
        <f>IF(ISNA(VLOOKUP((ROW(D859)-15),'List of tables'!$A$4:$H$2136,6,FALSE))," ",VLOOKUP((ROW(D859)-15),'List of tables'!$A$4:$H$2136,6,FALSE))</f>
        <v>All usual residents in households</v>
      </c>
      <c r="E859" s="5">
        <f>IF(ISNA(VLOOKUP((ROW(E859)-15),'List of tables'!$A$4:$H$2136,7,FALSE))," ",VLOOKUP((ROW(E859)-15),'List of tables'!$A$4:$H$2136,7,FALSE))</f>
        <v>43616</v>
      </c>
      <c r="F859" s="6" t="s">
        <v>12</v>
      </c>
    </row>
    <row r="860" spans="1:6" ht="15">
      <c r="A860" s="30" t="str">
        <f>IF(ISNA(VLOOKUP((ROW(A860)-15),'List of tables'!$A$4:$H$2136,2,FALSE))," ",VLOOKUP((ROW(A860)-15),'List of tables'!$A$4:$H$2136,2,FALSE))</f>
        <v>CT0975</v>
      </c>
      <c r="B860" s="23" t="str">
        <f>IF(ISNA(VLOOKUP((ROW(B860)-15),'List of tables'!$A$4:$H$2136,3,FALSE))," ",VLOOKUP((ROW(B860)-15),'List of tables'!$A$4:$H$2136,3,FALSE))</f>
        <v>2015 Index of Multiple Deprivation (IMD2015) by sex by age by tenure by general health</v>
      </c>
      <c r="C860" s="23" t="str">
        <f>IF(ISNA(VLOOKUP((ROW(C860)-15),'List of tables'!$A$4:$E$2137,5,FALSE))," ",VLOOKUP((ROW(C860)-15),'List of tables'!$A$4:$E$2137,5,FALSE))</f>
        <v>2011 Deciles IMD2015 from LSOAs in England</v>
      </c>
      <c r="D860" s="23" t="str">
        <f>IF(ISNA(VLOOKUP((ROW(D860)-15),'List of tables'!$A$4:$H$2136,6,FALSE))," ",VLOOKUP((ROW(D860)-15),'List of tables'!$A$4:$H$2136,6,FALSE))</f>
        <v>All usual residents in households</v>
      </c>
      <c r="E860" s="5">
        <f>IF(ISNA(VLOOKUP((ROW(E860)-15),'List of tables'!$A$4:$H$2136,7,FALSE))," ",VLOOKUP((ROW(E860)-15),'List of tables'!$A$4:$H$2136,7,FALSE))</f>
        <v>43616</v>
      </c>
      <c r="F860" s="6" t="s">
        <v>12</v>
      </c>
    </row>
    <row r="861" spans="1:6" ht="15">
      <c r="A861" s="30" t="str">
        <f>IF(ISNA(VLOOKUP((ROW(A861)-15),'List of tables'!$A$4:$H$2136,2,FALSE))," ",VLOOKUP((ROW(A861)-15),'List of tables'!$A$4:$H$2136,2,FALSE))</f>
        <v>CT0976</v>
      </c>
      <c r="B861" s="23" t="str">
        <f>IF(ISNA(VLOOKUP((ROW(B861)-15),'List of tables'!$A$4:$H$2136,3,FALSE))," ",VLOOKUP((ROW(B861)-15),'List of tables'!$A$4:$H$2136,3,FALSE))</f>
        <v>2015 Index of Multiple Deprivation (IMD2015) by sex by age by provision of unpaid care by general health</v>
      </c>
      <c r="C861" s="23" t="str">
        <f>IF(ISNA(VLOOKUP((ROW(C861)-15),'List of tables'!$A$4:$E$2137,5,FALSE))," ",VLOOKUP((ROW(C861)-15),'List of tables'!$A$4:$E$2137,5,FALSE))</f>
        <v>2011 Deciles IMD2015 from LSOAs in England</v>
      </c>
      <c r="D861" s="23" t="str">
        <f>IF(ISNA(VLOOKUP((ROW(D861)-15),'List of tables'!$A$4:$H$2136,6,FALSE))," ",VLOOKUP((ROW(D861)-15),'List of tables'!$A$4:$H$2136,6,FALSE))</f>
        <v>All usual residents</v>
      </c>
      <c r="E861" s="5">
        <f>IF(ISNA(VLOOKUP((ROW(E861)-15),'List of tables'!$A$4:$H$2136,7,FALSE))," ",VLOOKUP((ROW(E861)-15),'List of tables'!$A$4:$H$2136,7,FALSE))</f>
        <v>43616</v>
      </c>
      <c r="F861" s="6" t="s">
        <v>12</v>
      </c>
    </row>
    <row r="862" spans="1:6" ht="15">
      <c r="A862" s="30" t="str">
        <f>IF(ISNA(VLOOKUP((ROW(A862)-15),'List of tables'!$A$4:$H$2136,2,FALSE))," ",VLOOKUP((ROW(A862)-15),'List of tables'!$A$4:$H$2136,2,FALSE))</f>
        <v>CT0977</v>
      </c>
      <c r="B862" s="23" t="str">
        <f>IF(ISNA(VLOOKUP((ROW(B862)-15),'List of tables'!$A$4:$H$2136,3,FALSE))," ",VLOOKUP((ROW(B862)-15),'List of tables'!$A$4:$H$2136,3,FALSE))</f>
        <v>2015 Index of Multiple Deprivation (IMD2015) by sex by age by proficiency in English by general health</v>
      </c>
      <c r="C862" s="23" t="str">
        <f>IF(ISNA(VLOOKUP((ROW(C862)-15),'List of tables'!$A$4:$E$2137,5,FALSE))," ",VLOOKUP((ROW(C862)-15),'List of tables'!$A$4:$E$2137,5,FALSE))</f>
        <v>2011 Deciles IMD2015 from LSOAs in England</v>
      </c>
      <c r="D862" s="23" t="str">
        <f>IF(ISNA(VLOOKUP((ROW(D862)-15),'List of tables'!$A$4:$H$2136,6,FALSE))," ",VLOOKUP((ROW(D862)-15),'List of tables'!$A$4:$H$2136,6,FALSE))</f>
        <v>All usual residents aged 3 or over</v>
      </c>
      <c r="E862" s="5">
        <f>IF(ISNA(VLOOKUP((ROW(E862)-15),'List of tables'!$A$4:$H$2136,7,FALSE))," ",VLOOKUP((ROW(E862)-15),'List of tables'!$A$4:$H$2136,7,FALSE))</f>
        <v>43616</v>
      </c>
      <c r="F862" s="6" t="s">
        <v>12</v>
      </c>
    </row>
    <row r="863" spans="1:6" ht="15">
      <c r="A863" s="30" t="str">
        <f>IF(ISNA(VLOOKUP((ROW(A863)-15),'List of tables'!$A$4:$H$2136,2,FALSE))," ",VLOOKUP((ROW(A863)-15),'List of tables'!$A$4:$H$2136,2,FALSE))</f>
        <v>CT0978</v>
      </c>
      <c r="B863" s="23" t="str">
        <f>IF(ISNA(VLOOKUP((ROW(B863)-15),'List of tables'!$A$4:$H$2136,3,FALSE))," ",VLOOKUP((ROW(B863)-15),'List of tables'!$A$4:$H$2136,3,FALSE))</f>
        <v>2015 Index of Multiple Deprivation (IMD2015) by sex by age by car or van availability by general health</v>
      </c>
      <c r="C863" s="23" t="str">
        <f>IF(ISNA(VLOOKUP((ROW(C863)-15),'List of tables'!$A$4:$E$2137,5,FALSE))," ",VLOOKUP((ROW(C863)-15),'List of tables'!$A$4:$E$2137,5,FALSE))</f>
        <v>2011 Deciles IMD2015 from LSOAs in England</v>
      </c>
      <c r="D863" s="23" t="str">
        <f>IF(ISNA(VLOOKUP((ROW(D863)-15),'List of tables'!$A$4:$H$2136,6,FALSE))," ",VLOOKUP((ROW(D863)-15),'List of tables'!$A$4:$H$2136,6,FALSE))</f>
        <v>All usual residents in households</v>
      </c>
      <c r="E863" s="5">
        <f>IF(ISNA(VLOOKUP((ROW(E863)-15),'List of tables'!$A$4:$H$2136,7,FALSE))," ",VLOOKUP((ROW(E863)-15),'List of tables'!$A$4:$H$2136,7,FALSE))</f>
        <v>43616</v>
      </c>
      <c r="F863" s="6" t="s">
        <v>12</v>
      </c>
    </row>
    <row r="864" spans="1:6" ht="15">
      <c r="A864" s="30" t="str">
        <f>IF(ISNA(VLOOKUP((ROW(A864)-15),'List of tables'!$A$4:$H$2136,2,FALSE))," ",VLOOKUP((ROW(A864)-15),'List of tables'!$A$4:$H$2136,2,FALSE))</f>
        <v>CT0979</v>
      </c>
      <c r="B864" s="23" t="str">
        <f>IF(ISNA(VLOOKUP((ROW(B864)-15),'List of tables'!$A$4:$H$2136,3,FALSE))," ",VLOOKUP((ROW(B864)-15),'List of tables'!$A$4:$H$2136,3,FALSE))</f>
        <v>2015 Index of Multiple Deprivation (IMD2015) by sex by age by passport held by general health</v>
      </c>
      <c r="C864" s="23" t="str">
        <f>IF(ISNA(VLOOKUP((ROW(C864)-15),'List of tables'!$A$4:$E$2137,5,FALSE))," ",VLOOKUP((ROW(C864)-15),'List of tables'!$A$4:$E$2137,5,FALSE))</f>
        <v>2011 Deciles IMD2015 from LSOAs in England</v>
      </c>
      <c r="D864" s="23" t="str">
        <f>IF(ISNA(VLOOKUP((ROW(D864)-15),'List of tables'!$A$4:$H$2136,6,FALSE))," ",VLOOKUP((ROW(D864)-15),'List of tables'!$A$4:$H$2136,6,FALSE))</f>
        <v>All usual residents</v>
      </c>
      <c r="E864" s="5">
        <f>IF(ISNA(VLOOKUP((ROW(E864)-15),'List of tables'!$A$4:$H$2136,7,FALSE))," ",VLOOKUP((ROW(E864)-15),'List of tables'!$A$4:$H$2136,7,FALSE))</f>
        <v>43616</v>
      </c>
      <c r="F864" s="6" t="s">
        <v>12</v>
      </c>
    </row>
    <row r="865" spans="1:6" ht="15">
      <c r="A865" s="30" t="str">
        <f>IF(ISNA(VLOOKUP((ROW(A865)-15),'List of tables'!$A$4:$H$2136,2,FALSE))," ",VLOOKUP((ROW(A865)-15),'List of tables'!$A$4:$H$2136,2,FALSE))</f>
        <v>CT0980</v>
      </c>
      <c r="B865" s="23" t="str">
        <f>IF(ISNA(VLOOKUP((ROW(B865)-15),'List of tables'!$A$4:$H$2136,3,FALSE))," ",VLOOKUP((ROW(B865)-15),'List of tables'!$A$4:$H$2136,3,FALSE))</f>
        <v>2015 Index of Multiple Deprivation (IMD2015) by sex by age by ethnic group by general health</v>
      </c>
      <c r="C865" s="23" t="str">
        <f>IF(ISNA(VLOOKUP((ROW(C865)-15),'List of tables'!$A$4:$E$2137,5,FALSE))," ",VLOOKUP((ROW(C865)-15),'List of tables'!$A$4:$E$2137,5,FALSE))</f>
        <v>2011 Deciles IMD2015 from LSOAs in England</v>
      </c>
      <c r="D865" s="23" t="str">
        <f>IF(ISNA(VLOOKUP((ROW(D865)-15),'List of tables'!$A$4:$H$2136,6,FALSE))," ",VLOOKUP((ROW(D865)-15),'List of tables'!$A$4:$H$2136,6,FALSE))</f>
        <v>All usual residents</v>
      </c>
      <c r="E865" s="5">
        <f>IF(ISNA(VLOOKUP((ROW(E865)-15),'List of tables'!$A$4:$H$2136,7,FALSE))," ",VLOOKUP((ROW(E865)-15),'List of tables'!$A$4:$H$2136,7,FALSE))</f>
        <v>43616</v>
      </c>
      <c r="F865" s="6" t="s">
        <v>12</v>
      </c>
    </row>
    <row r="866" spans="1:6" ht="15">
      <c r="A866" s="30" t="str">
        <f>IF(ISNA(VLOOKUP((ROW(A866)-15),'List of tables'!$A$4:$H$2136,2,FALSE))," ",VLOOKUP((ROW(A866)-15),'List of tables'!$A$4:$H$2136,2,FALSE))</f>
        <v>CT0981</v>
      </c>
      <c r="B866" s="23" t="str">
        <f>IF(ISNA(VLOOKUP((ROW(B866)-15),'List of tables'!$A$4:$H$2136,3,FALSE))," ",VLOOKUP((ROW(B866)-15),'List of tables'!$A$4:$H$2136,3,FALSE))</f>
        <v>2015 Index of Multiple Deprivation (IMD2015) by sex by age by NS-SEC by long-term health problems or disability</v>
      </c>
      <c r="C866" s="23" t="str">
        <f>IF(ISNA(VLOOKUP((ROW(C866)-15),'List of tables'!$A$4:$E$2137,5,FALSE))," ",VLOOKUP((ROW(C866)-15),'List of tables'!$A$4:$E$2137,5,FALSE))</f>
        <v>2011 Deciles IMD2015 from LSOAs in England</v>
      </c>
      <c r="D866" s="23" t="str">
        <f>IF(ISNA(VLOOKUP((ROW(D866)-15),'List of tables'!$A$4:$H$2136,6,FALSE))," ",VLOOKUP((ROW(D866)-15),'List of tables'!$A$4:$H$2136,6,FALSE))</f>
        <v>All usual residents aged 16 or over in households</v>
      </c>
      <c r="E866" s="5">
        <f>IF(ISNA(VLOOKUP((ROW(E866)-15),'List of tables'!$A$4:$H$2136,7,FALSE))," ",VLOOKUP((ROW(E866)-15),'List of tables'!$A$4:$H$2136,7,FALSE))</f>
        <v>43615</v>
      </c>
      <c r="F866" s="6" t="s">
        <v>12</v>
      </c>
    </row>
    <row r="867" spans="1:6" ht="15">
      <c r="A867" s="30" t="str">
        <f>IF(ISNA(VLOOKUP((ROW(A867)-15),'List of tables'!$A$4:$H$2136,2,FALSE))," ",VLOOKUP((ROW(A867)-15),'List of tables'!$A$4:$H$2136,2,FALSE))</f>
        <v>CT0982</v>
      </c>
      <c r="B867" s="23" t="str">
        <f>IF(ISNA(VLOOKUP((ROW(B867)-15),'List of tables'!$A$4:$H$2136,3,FALSE))," ",VLOOKUP((ROW(B867)-15),'List of tables'!$A$4:$H$2136,3,FALSE))</f>
        <v>2015 Index of Multiple Deprivation (IMD2015) by sex by age of Household Reference Person (HRP) by long-term health problem or disability</v>
      </c>
      <c r="C867" s="23" t="str">
        <f>IF(ISNA(VLOOKUP((ROW(C867)-15),'List of tables'!$A$4:$E$2137,5,FALSE))," ",VLOOKUP((ROW(C867)-15),'List of tables'!$A$4:$E$2137,5,FALSE))</f>
        <v>2011 Deciles IMD2015 from LSOAs in England</v>
      </c>
      <c r="D867" s="23" t="str">
        <f>IF(ISNA(VLOOKUP((ROW(D867)-15),'List of tables'!$A$4:$H$2136,6,FALSE))," ",VLOOKUP((ROW(D867)-15),'List of tables'!$A$4:$H$2136,6,FALSE))</f>
        <v>All usual residents aged under 16 in households</v>
      </c>
      <c r="E867" s="5">
        <f>IF(ISNA(VLOOKUP((ROW(E867)-15),'List of tables'!$A$4:$H$2136,7,FALSE))," ",VLOOKUP((ROW(E867)-15),'List of tables'!$A$4:$H$2136,7,FALSE))</f>
        <v>43615</v>
      </c>
      <c r="F867" s="6" t="s">
        <v>12</v>
      </c>
    </row>
    <row r="868" spans="1:6" ht="15">
      <c r="A868" s="30" t="str">
        <f>IF(ISNA(VLOOKUP((ROW(A868)-15),'List of tables'!$A$4:$H$2136,2,FALSE))," ",VLOOKUP((ROW(A868)-15),'List of tables'!$A$4:$H$2136,2,FALSE))</f>
        <v>CT0983</v>
      </c>
      <c r="B868" s="23" t="str">
        <f>IF(ISNA(VLOOKUP((ROW(B868)-15),'List of tables'!$A$4:$H$2136,3,FALSE))," ",VLOOKUP((ROW(B868)-15),'List of tables'!$A$4:$H$2136,3,FALSE))</f>
        <v>2015 Index of Multiple Deprivation (IMD2015) by sex by age by economic activity by long-term health problem or disability</v>
      </c>
      <c r="C868" s="23" t="str">
        <f>IF(ISNA(VLOOKUP((ROW(C868)-15),'List of tables'!$A$4:$E$2137,5,FALSE))," ",VLOOKUP((ROW(C868)-15),'List of tables'!$A$4:$E$2137,5,FALSE))</f>
        <v>2011 Deciles IMD2015 from LSOAs in England</v>
      </c>
      <c r="D868" s="23" t="str">
        <f>IF(ISNA(VLOOKUP((ROW(D868)-15),'List of tables'!$A$4:$H$2136,6,FALSE))," ",VLOOKUP((ROW(D868)-15),'List of tables'!$A$4:$H$2136,6,FALSE))</f>
        <v>All usual residents aged 16 or over in households</v>
      </c>
      <c r="E868" s="5">
        <f>IF(ISNA(VLOOKUP((ROW(E868)-15),'List of tables'!$A$4:$H$2136,7,FALSE))," ",VLOOKUP((ROW(E868)-15),'List of tables'!$A$4:$H$2136,7,FALSE))</f>
        <v>43615</v>
      </c>
      <c r="F868" s="6" t="s">
        <v>12</v>
      </c>
    </row>
    <row r="869" spans="1:6" ht="15">
      <c r="A869" s="30" t="str">
        <f>IF(ISNA(VLOOKUP((ROW(A869)-15),'List of tables'!$A$4:$H$2136,2,FALSE))," ",VLOOKUP((ROW(A869)-15),'List of tables'!$A$4:$H$2136,2,FALSE))</f>
        <v>CT0984</v>
      </c>
      <c r="B869" s="23" t="str">
        <f>IF(ISNA(VLOOKUP((ROW(B869)-15),'List of tables'!$A$4:$H$2136,3,FALSE))," ",VLOOKUP((ROW(B869)-15),'List of tables'!$A$4:$H$2136,3,FALSE))</f>
        <v>2015 Index of Multiple Deprivation (IMD2015) by sex by age by economic activity of Household Reference Person (HRP) by long-term health problem or disability</v>
      </c>
      <c r="C869" s="23" t="str">
        <f>IF(ISNA(VLOOKUP((ROW(C869)-15),'List of tables'!$A$4:$E$2137,5,FALSE))," ",VLOOKUP((ROW(C869)-15),'List of tables'!$A$4:$E$2137,5,FALSE))</f>
        <v>2011 Deciles IMD2015 from LSOAs in England</v>
      </c>
      <c r="D869" s="23" t="str">
        <f>IF(ISNA(VLOOKUP((ROW(D869)-15),'List of tables'!$A$4:$H$2136,6,FALSE))," ",VLOOKUP((ROW(D869)-15),'List of tables'!$A$4:$H$2136,6,FALSE))</f>
        <v>All usual residents aged under 16 in households</v>
      </c>
      <c r="E869" s="5">
        <f>IF(ISNA(VLOOKUP((ROW(E869)-15),'List of tables'!$A$4:$H$2136,7,FALSE))," ",VLOOKUP((ROW(E869)-15),'List of tables'!$A$4:$H$2136,7,FALSE))</f>
        <v>43615</v>
      </c>
      <c r="F869" s="6" t="s">
        <v>12</v>
      </c>
    </row>
    <row r="870" spans="1:6" ht="15">
      <c r="A870" s="30" t="str">
        <f>IF(ISNA(VLOOKUP((ROW(A870)-15),'List of tables'!$A$4:$H$2136,2,FALSE))," ",VLOOKUP((ROW(A870)-15),'List of tables'!$A$4:$H$2136,2,FALSE))</f>
        <v>CT0985</v>
      </c>
      <c r="B870" s="23" t="str">
        <f>IF(ISNA(VLOOKUP((ROW(B870)-15),'List of tables'!$A$4:$H$2136,3,FALSE))," ",VLOOKUP((ROW(B870)-15),'List of tables'!$A$4:$H$2136,3,FALSE))</f>
        <v>2015 Index of Multiple Deprivation (IMD2015) by sex by age by highest level of qualification by long-term health problem or disability</v>
      </c>
      <c r="C870" s="23" t="str">
        <f>IF(ISNA(VLOOKUP((ROW(C870)-15),'List of tables'!$A$4:$E$2137,5,FALSE))," ",VLOOKUP((ROW(C870)-15),'List of tables'!$A$4:$E$2137,5,FALSE))</f>
        <v>2011 Deciles IMD2015 from LSOAs in England</v>
      </c>
      <c r="D870" s="23" t="str">
        <f>IF(ISNA(VLOOKUP((ROW(D870)-15),'List of tables'!$A$4:$H$2136,6,FALSE))," ",VLOOKUP((ROW(D870)-15),'List of tables'!$A$4:$H$2136,6,FALSE))</f>
        <v>All usual residents aged 25 or over</v>
      </c>
      <c r="E870" s="5">
        <f>IF(ISNA(VLOOKUP((ROW(E870)-15),'List of tables'!$A$4:$H$2136,7,FALSE))," ",VLOOKUP((ROW(E870)-15),'List of tables'!$A$4:$H$2136,7,FALSE))</f>
        <v>43615</v>
      </c>
      <c r="F870" s="6" t="s">
        <v>12</v>
      </c>
    </row>
    <row r="871" spans="1:6" ht="15">
      <c r="A871" s="30" t="str">
        <f>IF(ISNA(VLOOKUP((ROW(A871)-15),'List of tables'!$A$4:$H$2136,2,FALSE))," ",VLOOKUP((ROW(A871)-15),'List of tables'!$A$4:$H$2136,2,FALSE))</f>
        <v>CT0986</v>
      </c>
      <c r="B871" s="23" t="str">
        <f>IF(ISNA(VLOOKUP((ROW(B871)-15),'List of tables'!$A$4:$H$2136,3,FALSE))," ",VLOOKUP((ROW(B871)-15),'List of tables'!$A$4:$H$2136,3,FALSE))</f>
        <v>2015 Index of Multiple Deprivation (IMD2015) by sex by age by household compoistion by long-term health problem or disability</v>
      </c>
      <c r="C871" s="23" t="str">
        <f>IF(ISNA(VLOOKUP((ROW(C871)-15),'List of tables'!$A$4:$E$2137,5,FALSE))," ",VLOOKUP((ROW(C871)-15),'List of tables'!$A$4:$E$2137,5,FALSE))</f>
        <v>2011 Deciles IMD2015 from LSOAs in England</v>
      </c>
      <c r="D871" s="23" t="str">
        <f>IF(ISNA(VLOOKUP((ROW(D871)-15),'List of tables'!$A$4:$H$2136,6,FALSE))," ",VLOOKUP((ROW(D871)-15),'List of tables'!$A$4:$H$2136,6,FALSE))</f>
        <v>All usual residents in households</v>
      </c>
      <c r="E871" s="5">
        <f>IF(ISNA(VLOOKUP((ROW(E871)-15),'List of tables'!$A$4:$H$2136,7,FALSE))," ",VLOOKUP((ROW(E871)-15),'List of tables'!$A$4:$H$2136,7,FALSE))</f>
        <v>43615</v>
      </c>
      <c r="F871" s="6" t="s">
        <v>12</v>
      </c>
    </row>
    <row r="872" spans="1:6" ht="15">
      <c r="A872" s="30" t="str">
        <f>IF(ISNA(VLOOKUP((ROW(A872)-15),'List of tables'!$A$4:$H$2136,2,FALSE))," ",VLOOKUP((ROW(A872)-15),'List of tables'!$A$4:$H$2136,2,FALSE))</f>
        <v>CT0987</v>
      </c>
      <c r="B872" s="23" t="str">
        <f>IF(ISNA(VLOOKUP((ROW(B872)-15),'List of tables'!$A$4:$H$2136,3,FALSE))," ",VLOOKUP((ROW(B872)-15),'List of tables'!$A$4:$H$2136,3,FALSE))</f>
        <v>2015 Index of Multiple Deprivation (IMD2015) by sex by age by occupancy rating (bedrooms) by long-term health problem or disability</v>
      </c>
      <c r="C872" s="23" t="str">
        <f>IF(ISNA(VLOOKUP((ROW(C872)-15),'List of tables'!$A$4:$E$2137,5,FALSE))," ",VLOOKUP((ROW(C872)-15),'List of tables'!$A$4:$E$2137,5,FALSE))</f>
        <v>2011 Deciles IMD2015 from LSOAs in England</v>
      </c>
      <c r="D872" s="23" t="str">
        <f>IF(ISNA(VLOOKUP((ROW(D872)-15),'List of tables'!$A$4:$H$2136,6,FALSE))," ",VLOOKUP((ROW(D872)-15),'List of tables'!$A$4:$H$2136,6,FALSE))</f>
        <v>All usual residents in households</v>
      </c>
      <c r="E872" s="5">
        <f>IF(ISNA(VLOOKUP((ROW(E872)-15),'List of tables'!$A$4:$H$2136,7,FALSE))," ",VLOOKUP((ROW(E872)-15),'List of tables'!$A$4:$H$2136,7,FALSE))</f>
        <v>43615</v>
      </c>
      <c r="F872" s="6" t="s">
        <v>12</v>
      </c>
    </row>
    <row r="873" spans="1:6" ht="15">
      <c r="A873" s="30" t="str">
        <f>IF(ISNA(VLOOKUP((ROW(A873)-15),'List of tables'!$A$4:$H$2136,2,FALSE))," ",VLOOKUP((ROW(A873)-15),'List of tables'!$A$4:$H$2136,2,FALSE))</f>
        <v>CT0988</v>
      </c>
      <c r="B873" s="23" t="str">
        <f>IF(ISNA(VLOOKUP((ROW(B873)-15),'List of tables'!$A$4:$H$2136,3,FALSE))," ",VLOOKUP((ROW(B873)-15),'List of tables'!$A$4:$H$2136,3,FALSE))</f>
        <v>2015 Index of Multiple Deprivation (IMD2015) by sex by age by tenure by long-term health problem or disability</v>
      </c>
      <c r="C873" s="23" t="str">
        <f>IF(ISNA(VLOOKUP((ROW(C873)-15),'List of tables'!$A$4:$E$2137,5,FALSE))," ",VLOOKUP((ROW(C873)-15),'List of tables'!$A$4:$E$2137,5,FALSE))</f>
        <v>2011 Deciles IMD2015 from LSOAs in England</v>
      </c>
      <c r="D873" s="23" t="str">
        <f>IF(ISNA(VLOOKUP((ROW(D873)-15),'List of tables'!$A$4:$H$2136,6,FALSE))," ",VLOOKUP((ROW(D873)-15),'List of tables'!$A$4:$H$2136,6,FALSE))</f>
        <v>All usual residents in households</v>
      </c>
      <c r="E873" s="5">
        <f>IF(ISNA(VLOOKUP((ROW(E873)-15),'List of tables'!$A$4:$H$2136,7,FALSE))," ",VLOOKUP((ROW(E873)-15),'List of tables'!$A$4:$H$2136,7,FALSE))</f>
        <v>43615</v>
      </c>
      <c r="F873" s="6" t="s">
        <v>12</v>
      </c>
    </row>
    <row r="874" spans="1:6" ht="15">
      <c r="A874" s="30" t="str">
        <f>IF(ISNA(VLOOKUP((ROW(A874)-15),'List of tables'!$A$4:$H$2136,2,FALSE))," ",VLOOKUP((ROW(A874)-15),'List of tables'!$A$4:$H$2136,2,FALSE))</f>
        <v>CT0989</v>
      </c>
      <c r="B874" s="23" t="str">
        <f>IF(ISNA(VLOOKUP((ROW(B874)-15),'List of tables'!$A$4:$H$2136,3,FALSE))," ",VLOOKUP((ROW(B874)-15),'List of tables'!$A$4:$H$2136,3,FALSE))</f>
        <v>2015 Index of Multiple Deprivation (IMD2015) by sex by age by provision of unpaid care by long-term health problem or disability</v>
      </c>
      <c r="C874" s="23" t="str">
        <f>IF(ISNA(VLOOKUP((ROW(C874)-15),'List of tables'!$A$4:$E$2137,5,FALSE))," ",VLOOKUP((ROW(C874)-15),'List of tables'!$A$4:$E$2137,5,FALSE))</f>
        <v>2011 Deciles IMD2015 from LSOAs in England</v>
      </c>
      <c r="D874" s="23" t="str">
        <f>IF(ISNA(VLOOKUP((ROW(D874)-15),'List of tables'!$A$4:$H$2136,6,FALSE))," ",VLOOKUP((ROW(D874)-15),'List of tables'!$A$4:$H$2136,6,FALSE))</f>
        <v>All usual residents</v>
      </c>
      <c r="E874" s="5">
        <f>IF(ISNA(VLOOKUP((ROW(E874)-15),'List of tables'!$A$4:$H$2136,7,FALSE))," ",VLOOKUP((ROW(E874)-15),'List of tables'!$A$4:$H$2136,7,FALSE))</f>
        <v>43615</v>
      </c>
      <c r="F874" s="6" t="s">
        <v>12</v>
      </c>
    </row>
    <row r="875" spans="1:6" ht="15">
      <c r="A875" s="30" t="str">
        <f>IF(ISNA(VLOOKUP((ROW(A875)-15),'List of tables'!$A$4:$H$2136,2,FALSE))," ",VLOOKUP((ROW(A875)-15),'List of tables'!$A$4:$H$2136,2,FALSE))</f>
        <v>CT0990</v>
      </c>
      <c r="B875" s="23" t="str">
        <f>IF(ISNA(VLOOKUP((ROW(B875)-15),'List of tables'!$A$4:$H$2136,3,FALSE))," ",VLOOKUP((ROW(B875)-15),'List of tables'!$A$4:$H$2136,3,FALSE))</f>
        <v>2015 Index of Multiple Deprivation (IMD2015) by sex by age by proficiency in English by long-term health problem or disability</v>
      </c>
      <c r="C875" s="23" t="str">
        <f>IF(ISNA(VLOOKUP((ROW(C875)-15),'List of tables'!$A$4:$E$2137,5,FALSE))," ",VLOOKUP((ROW(C875)-15),'List of tables'!$A$4:$E$2137,5,FALSE))</f>
        <v>2011 Deciles IMD2015 from LSOAs in England</v>
      </c>
      <c r="D875" s="23" t="str">
        <f>IF(ISNA(VLOOKUP((ROW(D875)-15),'List of tables'!$A$4:$H$2136,6,FALSE))," ",VLOOKUP((ROW(D875)-15),'List of tables'!$A$4:$H$2136,6,FALSE))</f>
        <v>All usual residents aged 3 or over</v>
      </c>
      <c r="E875" s="5">
        <f>IF(ISNA(VLOOKUP((ROW(E875)-15),'List of tables'!$A$4:$H$2136,7,FALSE))," ",VLOOKUP((ROW(E875)-15),'List of tables'!$A$4:$H$2136,7,FALSE))</f>
        <v>43615</v>
      </c>
      <c r="F875" s="6" t="s">
        <v>12</v>
      </c>
    </row>
    <row r="876" spans="1:6" ht="15">
      <c r="A876" s="30" t="str">
        <f>IF(ISNA(VLOOKUP((ROW(A876)-15),'List of tables'!$A$4:$H$2136,2,FALSE))," ",VLOOKUP((ROW(A876)-15),'List of tables'!$A$4:$H$2136,2,FALSE))</f>
        <v>CT0991</v>
      </c>
      <c r="B876" s="23" t="str">
        <f>IF(ISNA(VLOOKUP((ROW(B876)-15),'List of tables'!$A$4:$H$2136,3,FALSE))," ",VLOOKUP((ROW(B876)-15),'List of tables'!$A$4:$H$2136,3,FALSE))</f>
        <v>2015 Index of Multiple Deprivation (IMD2015) by sex by age by car or van availability by long-term health problem or disability</v>
      </c>
      <c r="C876" s="23" t="str">
        <f>IF(ISNA(VLOOKUP((ROW(C876)-15),'List of tables'!$A$4:$E$2137,5,FALSE))," ",VLOOKUP((ROW(C876)-15),'List of tables'!$A$4:$E$2137,5,FALSE))</f>
        <v>2011 Deciles IMD2015 from LSOAs in England</v>
      </c>
      <c r="D876" s="23" t="str">
        <f>IF(ISNA(VLOOKUP((ROW(D876)-15),'List of tables'!$A$4:$H$2136,6,FALSE))," ",VLOOKUP((ROW(D876)-15),'List of tables'!$A$4:$H$2136,6,FALSE))</f>
        <v>All usual residents in households</v>
      </c>
      <c r="E876" s="5">
        <f>IF(ISNA(VLOOKUP((ROW(E876)-15),'List of tables'!$A$4:$H$2136,7,FALSE))," ",VLOOKUP((ROW(E876)-15),'List of tables'!$A$4:$H$2136,7,FALSE))</f>
        <v>43615</v>
      </c>
      <c r="F876" s="6" t="s">
        <v>12</v>
      </c>
    </row>
    <row r="877" spans="1:6" ht="15">
      <c r="A877" s="30" t="str">
        <f>IF(ISNA(VLOOKUP((ROW(A877)-15),'List of tables'!$A$4:$H$2136,2,FALSE))," ",VLOOKUP((ROW(A877)-15),'List of tables'!$A$4:$H$2136,2,FALSE))</f>
        <v>CT0992</v>
      </c>
      <c r="B877" s="23" t="str">
        <f>IF(ISNA(VLOOKUP((ROW(B877)-15),'List of tables'!$A$4:$H$2136,3,FALSE))," ",VLOOKUP((ROW(B877)-15),'List of tables'!$A$4:$H$2136,3,FALSE))</f>
        <v>2015 Index of Multiple Deprivation (IMD2015) by sex by age by passport held by long-term health problem or disability</v>
      </c>
      <c r="C877" s="23" t="str">
        <f>IF(ISNA(VLOOKUP((ROW(C877)-15),'List of tables'!$A$4:$E$2137,5,FALSE))," ",VLOOKUP((ROW(C877)-15),'List of tables'!$A$4:$E$2137,5,FALSE))</f>
        <v>2011 Deciles IMD2015 from LSOAs in England</v>
      </c>
      <c r="D877" s="23" t="str">
        <f>IF(ISNA(VLOOKUP((ROW(D877)-15),'List of tables'!$A$4:$H$2136,6,FALSE))," ",VLOOKUP((ROW(D877)-15),'List of tables'!$A$4:$H$2136,6,FALSE))</f>
        <v>All usual residents</v>
      </c>
      <c r="E877" s="5">
        <f>IF(ISNA(VLOOKUP((ROW(E877)-15),'List of tables'!$A$4:$H$2136,7,FALSE))," ",VLOOKUP((ROW(E877)-15),'List of tables'!$A$4:$H$2136,7,FALSE))</f>
        <v>43615</v>
      </c>
      <c r="F877" s="6" t="s">
        <v>12</v>
      </c>
    </row>
    <row r="878" spans="1:6" ht="15">
      <c r="A878" s="30" t="str">
        <f>IF(ISNA(VLOOKUP((ROW(A878)-15),'List of tables'!$A$4:$H$2136,2,FALSE))," ",VLOOKUP((ROW(A878)-15),'List of tables'!$A$4:$H$2136,2,FALSE))</f>
        <v>CT0993</v>
      </c>
      <c r="B878" s="23" t="str">
        <f>IF(ISNA(VLOOKUP((ROW(B878)-15),'List of tables'!$A$4:$H$2136,3,FALSE))," ",VLOOKUP((ROW(B878)-15),'List of tables'!$A$4:$H$2136,3,FALSE))</f>
        <v>2015 Index of Multiple Deprivation (IMD2015) by sex by age by ethnic group by long-term health problem or disability</v>
      </c>
      <c r="C878" s="23" t="str">
        <f>IF(ISNA(VLOOKUP((ROW(C878)-15),'List of tables'!$A$4:$E$2137,5,FALSE))," ",VLOOKUP((ROW(C878)-15),'List of tables'!$A$4:$E$2137,5,FALSE))</f>
        <v>2011 Deciles IMD2015 from LSOAs in England</v>
      </c>
      <c r="D878" s="23" t="str">
        <f>IF(ISNA(VLOOKUP((ROW(D878)-15),'List of tables'!$A$4:$H$2136,6,FALSE))," ",VLOOKUP((ROW(D878)-15),'List of tables'!$A$4:$H$2136,6,FALSE))</f>
        <v>All usual residents</v>
      </c>
      <c r="E878" s="5">
        <f>IF(ISNA(VLOOKUP((ROW(E878)-15),'List of tables'!$A$4:$H$2136,7,FALSE))," ",VLOOKUP((ROW(E878)-15),'List of tables'!$A$4:$H$2136,7,FALSE))</f>
        <v>43615</v>
      </c>
      <c r="F878" s="6" t="s">
        <v>12</v>
      </c>
    </row>
    <row r="879" spans="1:6" ht="15">
      <c r="A879" s="30" t="str">
        <f>IF(ISNA(VLOOKUP((ROW(A879)-15),'List of tables'!$A$4:$H$2136,2,FALSE))," ",VLOOKUP((ROW(A879)-15),'List of tables'!$A$4:$H$2136,2,FALSE))</f>
        <v>CT0994</v>
      </c>
      <c r="B879" s="23" t="str">
        <f>IF(ISNA(VLOOKUP((ROW(B879)-15),'List of tables'!$A$4:$H$2136,3,FALSE))," ",VLOOKUP((ROW(B879)-15),'List of tables'!$A$4:$H$2136,3,FALSE))</f>
        <v>2014 Index of Multiple Deprivation (IMD2014) by sex by age by NS-SEC by general health</v>
      </c>
      <c r="C879" s="23" t="str">
        <f>IF(ISNA(VLOOKUP((ROW(C879)-15),'List of tables'!$A$4:$E$2137,5,FALSE))," ",VLOOKUP((ROW(C879)-15),'List of tables'!$A$4:$E$2137,5,FALSE))</f>
        <v>2011 Deciles IMD2014 from LSOAs in Wales</v>
      </c>
      <c r="D879" s="23" t="str">
        <f>IF(ISNA(VLOOKUP((ROW(D879)-15),'List of tables'!$A$4:$H$2136,6,FALSE))," ",VLOOKUP((ROW(D879)-15),'List of tables'!$A$4:$H$2136,6,FALSE))</f>
        <v>All usual residents aged 16 or over in households</v>
      </c>
      <c r="E879" s="5">
        <f>IF(ISNA(VLOOKUP((ROW(E879)-15),'List of tables'!$A$4:$H$2136,7,FALSE))," ",VLOOKUP((ROW(E879)-15),'List of tables'!$A$4:$H$2136,7,FALSE))</f>
        <v>43616</v>
      </c>
      <c r="F879" s="6" t="s">
        <v>12</v>
      </c>
    </row>
    <row r="880" spans="1:6" ht="15">
      <c r="A880" s="30" t="str">
        <f>IF(ISNA(VLOOKUP((ROW(A880)-15),'List of tables'!$A$4:$H$2136,2,FALSE))," ",VLOOKUP((ROW(A880)-15),'List of tables'!$A$4:$H$2136,2,FALSE))</f>
        <v>CT0995</v>
      </c>
      <c r="B880" s="23" t="str">
        <f>IF(ISNA(VLOOKUP((ROW(B880)-15),'List of tables'!$A$4:$H$2136,3,FALSE))," ",VLOOKUP((ROW(B880)-15),'List of tables'!$A$4:$H$2136,3,FALSE))</f>
        <v>2014 Index of Multiple Deprivation (IMD2014) by sex by age by NS-SEC of Household Reference Person (HRP) by general health</v>
      </c>
      <c r="C880" s="23" t="str">
        <f>IF(ISNA(VLOOKUP((ROW(C880)-15),'List of tables'!$A$4:$E$2137,5,FALSE))," ",VLOOKUP((ROW(C880)-15),'List of tables'!$A$4:$E$2137,5,FALSE))</f>
        <v>2011 Deciles IMD2014 from LSOAs in Wales</v>
      </c>
      <c r="D880" s="23" t="str">
        <f>IF(ISNA(VLOOKUP((ROW(D880)-15),'List of tables'!$A$4:$H$2136,6,FALSE))," ",VLOOKUP((ROW(D880)-15),'List of tables'!$A$4:$H$2136,6,FALSE))</f>
        <v>All usual residents aged under 16 in households</v>
      </c>
      <c r="E880" s="5">
        <f>IF(ISNA(VLOOKUP((ROW(E880)-15),'List of tables'!$A$4:$H$2136,7,FALSE))," ",VLOOKUP((ROW(E880)-15),'List of tables'!$A$4:$H$2136,7,FALSE))</f>
        <v>43616</v>
      </c>
      <c r="F880" s="6" t="s">
        <v>12</v>
      </c>
    </row>
    <row r="881" spans="1:6" ht="15">
      <c r="A881" s="30" t="str">
        <f>IF(ISNA(VLOOKUP((ROW(A881)-15),'List of tables'!$A$4:$H$2136,2,FALSE))," ",VLOOKUP((ROW(A881)-15),'List of tables'!$A$4:$H$2136,2,FALSE))</f>
        <v>CT0996</v>
      </c>
      <c r="B881" s="23" t="str">
        <f>IF(ISNA(VLOOKUP((ROW(B881)-15),'List of tables'!$A$4:$H$2136,3,FALSE))," ",VLOOKUP((ROW(B881)-15),'List of tables'!$A$4:$H$2136,3,FALSE))</f>
        <v>2014 Index of Multiple Deprivation (IMD2014) by sex by age by economic activity by general health</v>
      </c>
      <c r="C881" s="23" t="str">
        <f>IF(ISNA(VLOOKUP((ROW(C881)-15),'List of tables'!$A$4:$E$2137,5,FALSE))," ",VLOOKUP((ROW(C881)-15),'List of tables'!$A$4:$E$2137,5,FALSE))</f>
        <v>2011 Deciles IMD2014 from LSOAs in Wales</v>
      </c>
      <c r="D881" s="23" t="str">
        <f>IF(ISNA(VLOOKUP((ROW(D881)-15),'List of tables'!$A$4:$H$2136,6,FALSE))," ",VLOOKUP((ROW(D881)-15),'List of tables'!$A$4:$H$2136,6,FALSE))</f>
        <v>All usual residents aged 16 or over in households</v>
      </c>
      <c r="E881" s="5">
        <f>IF(ISNA(VLOOKUP((ROW(E881)-15),'List of tables'!$A$4:$H$2136,7,FALSE))," ",VLOOKUP((ROW(E881)-15),'List of tables'!$A$4:$H$2136,7,FALSE))</f>
        <v>43616</v>
      </c>
      <c r="F881" s="6" t="s">
        <v>12</v>
      </c>
    </row>
    <row r="882" spans="1:6" ht="15">
      <c r="A882" s="30" t="str">
        <f>IF(ISNA(VLOOKUP((ROW(A882)-15),'List of tables'!$A$4:$H$2136,2,FALSE))," ",VLOOKUP((ROW(A882)-15),'List of tables'!$A$4:$H$2136,2,FALSE))</f>
        <v>CT0997</v>
      </c>
      <c r="B882" s="23" t="str">
        <f>IF(ISNA(VLOOKUP((ROW(B882)-15),'List of tables'!$A$4:$H$2136,3,FALSE))," ",VLOOKUP((ROW(B882)-15),'List of tables'!$A$4:$H$2136,3,FALSE))</f>
        <v>2014 Index of Multiple Deprivation (IMD2014) by sex by age by economic activity of Household Reference Person (HRP) by general health</v>
      </c>
      <c r="C882" s="23" t="str">
        <f>IF(ISNA(VLOOKUP((ROW(C882)-15),'List of tables'!$A$4:$E$2137,5,FALSE))," ",VLOOKUP((ROW(C882)-15),'List of tables'!$A$4:$E$2137,5,FALSE))</f>
        <v>2011 Deciles IMD2014 from LSOAs in Wales</v>
      </c>
      <c r="D882" s="23" t="str">
        <f>IF(ISNA(VLOOKUP((ROW(D882)-15),'List of tables'!$A$4:$H$2136,6,FALSE))," ",VLOOKUP((ROW(D882)-15),'List of tables'!$A$4:$H$2136,6,FALSE))</f>
        <v>All usual residents aged under 16 in households</v>
      </c>
      <c r="E882" s="5">
        <f>IF(ISNA(VLOOKUP((ROW(E882)-15),'List of tables'!$A$4:$H$2136,7,FALSE))," ",VLOOKUP((ROW(E882)-15),'List of tables'!$A$4:$H$2136,7,FALSE))</f>
        <v>43616</v>
      </c>
      <c r="F882" s="6" t="s">
        <v>12</v>
      </c>
    </row>
    <row r="883" spans="1:6" ht="15">
      <c r="A883" s="30" t="str">
        <f>IF(ISNA(VLOOKUP((ROW(A883)-15),'List of tables'!$A$4:$H$2136,2,FALSE))," ",VLOOKUP((ROW(A883)-15),'List of tables'!$A$4:$H$2136,2,FALSE))</f>
        <v>CT0998</v>
      </c>
      <c r="B883" s="23" t="str">
        <f>IF(ISNA(VLOOKUP((ROW(B883)-15),'List of tables'!$A$4:$H$2136,3,FALSE))," ",VLOOKUP((ROW(B883)-15),'List of tables'!$A$4:$H$2136,3,FALSE))</f>
        <v>2014 Index of Multiple Deprivation (IMD2014) by sex by age by highest level of qualification by general health</v>
      </c>
      <c r="C883" s="23" t="str">
        <f>IF(ISNA(VLOOKUP((ROW(C883)-15),'List of tables'!$A$4:$E$2137,5,FALSE))," ",VLOOKUP((ROW(C883)-15),'List of tables'!$A$4:$E$2137,5,FALSE))</f>
        <v>2011 Deciles IMD2014 from LSOAs in Wales</v>
      </c>
      <c r="D883" s="23" t="str">
        <f>IF(ISNA(VLOOKUP((ROW(D883)-15),'List of tables'!$A$4:$H$2136,6,FALSE))," ",VLOOKUP((ROW(D883)-15),'List of tables'!$A$4:$H$2136,6,FALSE))</f>
        <v>All usual residents aged 25 or over</v>
      </c>
      <c r="E883" s="5">
        <f>IF(ISNA(VLOOKUP((ROW(E883)-15),'List of tables'!$A$4:$H$2136,7,FALSE))," ",VLOOKUP((ROW(E883)-15),'List of tables'!$A$4:$H$2136,7,FALSE))</f>
        <v>43616</v>
      </c>
      <c r="F883" s="6" t="s">
        <v>12</v>
      </c>
    </row>
    <row r="884" spans="1:6" ht="15">
      <c r="A884" s="30" t="str">
        <f>IF(ISNA(VLOOKUP((ROW(A884)-15),'List of tables'!$A$4:$H$2136,2,FALSE))," ",VLOOKUP((ROW(A884)-15),'List of tables'!$A$4:$H$2136,2,FALSE))</f>
        <v>CT0999</v>
      </c>
      <c r="B884" s="23" t="str">
        <f>IF(ISNA(VLOOKUP((ROW(B884)-15),'List of tables'!$A$4:$H$2136,3,FALSE))," ",VLOOKUP((ROW(B884)-15),'List of tables'!$A$4:$H$2136,3,FALSE))</f>
        <v>2014 Index of Multiple Deprivation (IMD2014) by sex by age by household composition by general health</v>
      </c>
      <c r="C884" s="23" t="str">
        <f>IF(ISNA(VLOOKUP((ROW(C884)-15),'List of tables'!$A$4:$E$2137,5,FALSE))," ",VLOOKUP((ROW(C884)-15),'List of tables'!$A$4:$E$2137,5,FALSE))</f>
        <v>2011 Deciles IMD2014 from LSOAs in Wales</v>
      </c>
      <c r="D884" s="23" t="str">
        <f>IF(ISNA(VLOOKUP((ROW(D884)-15),'List of tables'!$A$4:$H$2136,6,FALSE))," ",VLOOKUP((ROW(D884)-15),'List of tables'!$A$4:$H$2136,6,FALSE))</f>
        <v>All usual residents in households</v>
      </c>
      <c r="E884" s="5">
        <f>IF(ISNA(VLOOKUP((ROW(E884)-15),'List of tables'!$A$4:$H$2136,7,FALSE))," ",VLOOKUP((ROW(E884)-15),'List of tables'!$A$4:$H$2136,7,FALSE))</f>
        <v>43616</v>
      </c>
      <c r="F884" s="6" t="s">
        <v>12</v>
      </c>
    </row>
    <row r="885" spans="1:6" ht="15">
      <c r="A885" s="30" t="str">
        <f>IF(ISNA(VLOOKUP((ROW(A885)-15),'List of tables'!$A$4:$H$2136,2,FALSE))," ",VLOOKUP((ROW(A885)-15),'List of tables'!$A$4:$H$2136,2,FALSE))</f>
        <v>CT1000</v>
      </c>
      <c r="B885" s="23" t="str">
        <f>IF(ISNA(VLOOKUP((ROW(B885)-15),'List of tables'!$A$4:$H$2136,3,FALSE))," ",VLOOKUP((ROW(B885)-15),'List of tables'!$A$4:$H$2136,3,FALSE))</f>
        <v>2014 Index of Multiple Deprivation (IMD2014) by sex by age by occupancy rating (bedrooms) by general health</v>
      </c>
      <c r="C885" s="23" t="str">
        <f>IF(ISNA(VLOOKUP((ROW(C885)-15),'List of tables'!$A$4:$E$2137,5,FALSE))," ",VLOOKUP((ROW(C885)-15),'List of tables'!$A$4:$E$2137,5,FALSE))</f>
        <v>2011 Deciles IMD2014 from LSOAs in Wales</v>
      </c>
      <c r="D885" s="23" t="str">
        <f>IF(ISNA(VLOOKUP((ROW(D885)-15),'List of tables'!$A$4:$H$2136,6,FALSE))," ",VLOOKUP((ROW(D885)-15),'List of tables'!$A$4:$H$2136,6,FALSE))</f>
        <v>All usual residents in households</v>
      </c>
      <c r="E885" s="5">
        <f>IF(ISNA(VLOOKUP((ROW(E885)-15),'List of tables'!$A$4:$H$2136,7,FALSE))," ",VLOOKUP((ROW(E885)-15),'List of tables'!$A$4:$H$2136,7,FALSE))</f>
        <v>43616</v>
      </c>
      <c r="F885" s="6" t="s">
        <v>12</v>
      </c>
    </row>
    <row r="886" spans="1:6" ht="15">
      <c r="A886" s="30" t="str">
        <f>IF(ISNA(VLOOKUP((ROW(A886)-15),'List of tables'!$A$4:$H$2136,2,FALSE))," ",VLOOKUP((ROW(A886)-15),'List of tables'!$A$4:$H$2136,2,FALSE))</f>
        <v>CT1001</v>
      </c>
      <c r="B886" s="23" t="str">
        <f>IF(ISNA(VLOOKUP((ROW(B886)-15),'List of tables'!$A$4:$H$2136,3,FALSE))," ",VLOOKUP((ROW(B886)-15),'List of tables'!$A$4:$H$2136,3,FALSE))</f>
        <v>2014 Index of Multiple Deprivation (IMD2014) by sex by age by tenure by general health</v>
      </c>
      <c r="C886" s="23" t="str">
        <f>IF(ISNA(VLOOKUP((ROW(C886)-15),'List of tables'!$A$4:$E$2137,5,FALSE))," ",VLOOKUP((ROW(C886)-15),'List of tables'!$A$4:$E$2137,5,FALSE))</f>
        <v>2011 Deciles IMD2014 from LSOAs in Wales</v>
      </c>
      <c r="D886" s="23" t="str">
        <f>IF(ISNA(VLOOKUP((ROW(D886)-15),'List of tables'!$A$4:$H$2136,6,FALSE))," ",VLOOKUP((ROW(D886)-15),'List of tables'!$A$4:$H$2136,6,FALSE))</f>
        <v>All usual residents in households</v>
      </c>
      <c r="E886" s="5">
        <f>IF(ISNA(VLOOKUP((ROW(E886)-15),'List of tables'!$A$4:$H$2136,7,FALSE))," ",VLOOKUP((ROW(E886)-15),'List of tables'!$A$4:$H$2136,7,FALSE))</f>
        <v>43616</v>
      </c>
      <c r="F886" s="6" t="s">
        <v>12</v>
      </c>
    </row>
    <row r="887" spans="1:6" ht="15">
      <c r="A887" s="30" t="str">
        <f>IF(ISNA(VLOOKUP((ROW(A887)-15),'List of tables'!$A$4:$H$2136,2,FALSE))," ",VLOOKUP((ROW(A887)-15),'List of tables'!$A$4:$H$2136,2,FALSE))</f>
        <v>CT1002</v>
      </c>
      <c r="B887" s="23" t="str">
        <f>IF(ISNA(VLOOKUP((ROW(B887)-15),'List of tables'!$A$4:$H$2136,3,FALSE))," ",VLOOKUP((ROW(B887)-15),'List of tables'!$A$4:$H$2136,3,FALSE))</f>
        <v>2014 Index of Multiple Deprivation (IMD2014) by sex by age by provision of unpaid care by general health</v>
      </c>
      <c r="C887" s="23" t="str">
        <f>IF(ISNA(VLOOKUP((ROW(C887)-15),'List of tables'!$A$4:$E$2137,5,FALSE))," ",VLOOKUP((ROW(C887)-15),'List of tables'!$A$4:$E$2137,5,FALSE))</f>
        <v>2011 Deciles IMD2014 from LSOAs in Wales</v>
      </c>
      <c r="D887" s="23" t="str">
        <f>IF(ISNA(VLOOKUP((ROW(D887)-15),'List of tables'!$A$4:$H$2136,6,FALSE))," ",VLOOKUP((ROW(D887)-15),'List of tables'!$A$4:$H$2136,6,FALSE))</f>
        <v>All usual residents</v>
      </c>
      <c r="E887" s="5">
        <f>IF(ISNA(VLOOKUP((ROW(E887)-15),'List of tables'!$A$4:$H$2136,7,FALSE))," ",VLOOKUP((ROW(E887)-15),'List of tables'!$A$4:$H$2136,7,FALSE))</f>
        <v>43616</v>
      </c>
      <c r="F887" s="6" t="s">
        <v>12</v>
      </c>
    </row>
    <row r="888" spans="1:6" ht="15">
      <c r="A888" s="30" t="str">
        <f>IF(ISNA(VLOOKUP((ROW(A888)-15),'List of tables'!$A$4:$H$2136,2,FALSE))," ",VLOOKUP((ROW(A888)-15),'List of tables'!$A$4:$H$2136,2,FALSE))</f>
        <v>CT1003</v>
      </c>
      <c r="B888" s="23" t="str">
        <f>IF(ISNA(VLOOKUP((ROW(B888)-15),'List of tables'!$A$4:$H$2136,3,FALSE))," ",VLOOKUP((ROW(B888)-15),'List of tables'!$A$4:$H$2136,3,FALSE))</f>
        <v>2014 Index of Multiple Deprivation (IMD2014) by sex by age by proficiency in English by general health</v>
      </c>
      <c r="C888" s="23" t="str">
        <f>IF(ISNA(VLOOKUP((ROW(C888)-15),'List of tables'!$A$4:$E$2137,5,FALSE))," ",VLOOKUP((ROW(C888)-15),'List of tables'!$A$4:$E$2137,5,FALSE))</f>
        <v>2011 Deciles IMD2014 from LSOAs in Wales</v>
      </c>
      <c r="D888" s="23" t="str">
        <f>IF(ISNA(VLOOKUP((ROW(D888)-15),'List of tables'!$A$4:$H$2136,6,FALSE))," ",VLOOKUP((ROW(D888)-15),'List of tables'!$A$4:$H$2136,6,FALSE))</f>
        <v>All usual residents aged 3 or over</v>
      </c>
      <c r="E888" s="5">
        <f>IF(ISNA(VLOOKUP((ROW(E888)-15),'List of tables'!$A$4:$H$2136,7,FALSE))," ",VLOOKUP((ROW(E888)-15),'List of tables'!$A$4:$H$2136,7,FALSE))</f>
        <v>43616</v>
      </c>
      <c r="F888" s="6" t="s">
        <v>12</v>
      </c>
    </row>
    <row r="889" spans="1:6" ht="15">
      <c r="A889" s="30" t="str">
        <f>IF(ISNA(VLOOKUP((ROW(A889)-15),'List of tables'!$A$4:$H$2136,2,FALSE))," ",VLOOKUP((ROW(A889)-15),'List of tables'!$A$4:$H$2136,2,FALSE))</f>
        <v>CT1004</v>
      </c>
      <c r="B889" s="23" t="str">
        <f>IF(ISNA(VLOOKUP((ROW(B889)-15),'List of tables'!$A$4:$H$2136,3,FALSE))," ",VLOOKUP((ROW(B889)-15),'List of tables'!$A$4:$H$2136,3,FALSE))</f>
        <v>2014 Index of Multiple Deprivation (IMD2014) by sex by age by car or van availability by general health</v>
      </c>
      <c r="C889" s="23" t="str">
        <f>IF(ISNA(VLOOKUP((ROW(C889)-15),'List of tables'!$A$4:$E$2137,5,FALSE))," ",VLOOKUP((ROW(C889)-15),'List of tables'!$A$4:$E$2137,5,FALSE))</f>
        <v>2011 Deciles IMD2014 from LSOAs in Wales</v>
      </c>
      <c r="D889" s="23" t="str">
        <f>IF(ISNA(VLOOKUP((ROW(D889)-15),'List of tables'!$A$4:$H$2136,6,FALSE))," ",VLOOKUP((ROW(D889)-15),'List of tables'!$A$4:$H$2136,6,FALSE))</f>
        <v>All usual residents in households</v>
      </c>
      <c r="E889" s="5">
        <f>IF(ISNA(VLOOKUP((ROW(E889)-15),'List of tables'!$A$4:$H$2136,7,FALSE))," ",VLOOKUP((ROW(E889)-15),'List of tables'!$A$4:$H$2136,7,FALSE))</f>
        <v>43616</v>
      </c>
      <c r="F889" s="6" t="s">
        <v>12</v>
      </c>
    </row>
    <row r="890" spans="1:6" ht="15">
      <c r="A890" s="30" t="str">
        <f>IF(ISNA(VLOOKUP((ROW(A890)-15),'List of tables'!$A$4:$H$2136,2,FALSE))," ",VLOOKUP((ROW(A890)-15),'List of tables'!$A$4:$H$2136,2,FALSE))</f>
        <v>CT1005</v>
      </c>
      <c r="B890" s="23" t="str">
        <f>IF(ISNA(VLOOKUP((ROW(B890)-15),'List of tables'!$A$4:$H$2136,3,FALSE))," ",VLOOKUP((ROW(B890)-15),'List of tables'!$A$4:$H$2136,3,FALSE))</f>
        <v>2014 Index of Multiple Deprivation (IMD2014) by sex by age by passport held by general health</v>
      </c>
      <c r="C890" s="23" t="str">
        <f>IF(ISNA(VLOOKUP((ROW(C890)-15),'List of tables'!$A$4:$E$2137,5,FALSE))," ",VLOOKUP((ROW(C890)-15),'List of tables'!$A$4:$E$2137,5,FALSE))</f>
        <v>2011 Deciles IMD2014 from LSOAs in Wales</v>
      </c>
      <c r="D890" s="23" t="str">
        <f>IF(ISNA(VLOOKUP((ROW(D890)-15),'List of tables'!$A$4:$H$2136,6,FALSE))," ",VLOOKUP((ROW(D890)-15),'List of tables'!$A$4:$H$2136,6,FALSE))</f>
        <v>All usual residents</v>
      </c>
      <c r="E890" s="5">
        <f>IF(ISNA(VLOOKUP((ROW(E890)-15),'List of tables'!$A$4:$H$2136,7,FALSE))," ",VLOOKUP((ROW(E890)-15),'List of tables'!$A$4:$H$2136,7,FALSE))</f>
        <v>43616</v>
      </c>
      <c r="F890" s="6" t="s">
        <v>12</v>
      </c>
    </row>
    <row r="891" spans="1:6" ht="15">
      <c r="A891" s="30" t="str">
        <f>IF(ISNA(VLOOKUP((ROW(A891)-15),'List of tables'!$A$4:$H$2136,2,FALSE))," ",VLOOKUP((ROW(A891)-15),'List of tables'!$A$4:$H$2136,2,FALSE))</f>
        <v>CT1006</v>
      </c>
      <c r="B891" s="23" t="str">
        <f>IF(ISNA(VLOOKUP((ROW(B891)-15),'List of tables'!$A$4:$H$2136,3,FALSE))," ",VLOOKUP((ROW(B891)-15),'List of tables'!$A$4:$H$2136,3,FALSE))</f>
        <v>2014 Index of Multiple Deprivation (IMD2014) by sex by age by ethnic group by general health</v>
      </c>
      <c r="C891" s="23" t="str">
        <f>IF(ISNA(VLOOKUP((ROW(C891)-15),'List of tables'!$A$4:$E$2137,5,FALSE))," ",VLOOKUP((ROW(C891)-15),'List of tables'!$A$4:$E$2137,5,FALSE))</f>
        <v>2011 Deciles IMD2014 from LSOAs in Wales</v>
      </c>
      <c r="D891" s="23" t="str">
        <f>IF(ISNA(VLOOKUP((ROW(D891)-15),'List of tables'!$A$4:$H$2136,6,FALSE))," ",VLOOKUP((ROW(D891)-15),'List of tables'!$A$4:$H$2136,6,FALSE))</f>
        <v>All usual residents</v>
      </c>
      <c r="E891" s="5">
        <f>IF(ISNA(VLOOKUP((ROW(E891)-15),'List of tables'!$A$4:$H$2136,7,FALSE))," ",VLOOKUP((ROW(E891)-15),'List of tables'!$A$4:$H$2136,7,FALSE))</f>
        <v>43616</v>
      </c>
      <c r="F891" s="6" t="s">
        <v>12</v>
      </c>
    </row>
    <row r="892" spans="1:6" ht="15">
      <c r="A892" s="30" t="str">
        <f>IF(ISNA(VLOOKUP((ROW(A892)-15),'List of tables'!$A$4:$H$2136,2,FALSE))," ",VLOOKUP((ROW(A892)-15),'List of tables'!$A$4:$H$2136,2,FALSE))</f>
        <v>CT1007</v>
      </c>
      <c r="B892" s="23" t="str">
        <f>IF(ISNA(VLOOKUP((ROW(B892)-15),'List of tables'!$A$4:$H$2136,3,FALSE))," ",VLOOKUP((ROW(B892)-15),'List of tables'!$A$4:$H$2136,3,FALSE))</f>
        <v>2014 Index of Multiple Deprivation (IMD2014) by sex by age by NS-SEC by long-term health problem or disability</v>
      </c>
      <c r="C892" s="23" t="str">
        <f>IF(ISNA(VLOOKUP((ROW(C892)-15),'List of tables'!$A$4:$E$2137,5,FALSE))," ",VLOOKUP((ROW(C892)-15),'List of tables'!$A$4:$E$2137,5,FALSE))</f>
        <v>2011 Deciles IMD2014 from LSOAs in Wales</v>
      </c>
      <c r="D892" s="23" t="str">
        <f>IF(ISNA(VLOOKUP((ROW(D892)-15),'List of tables'!$A$4:$H$2136,6,FALSE))," ",VLOOKUP((ROW(D892)-15),'List of tables'!$A$4:$H$2136,6,FALSE))</f>
        <v>All usual residents aged 16 or over in households</v>
      </c>
      <c r="E892" s="5">
        <f>IF(ISNA(VLOOKUP((ROW(E892)-15),'List of tables'!$A$4:$H$2136,7,FALSE))," ",VLOOKUP((ROW(E892)-15),'List of tables'!$A$4:$H$2136,7,FALSE))</f>
        <v>43616</v>
      </c>
      <c r="F892" s="6" t="s">
        <v>12</v>
      </c>
    </row>
    <row r="893" spans="1:6" ht="15">
      <c r="A893" s="30" t="str">
        <f>IF(ISNA(VLOOKUP((ROW(A893)-15),'List of tables'!$A$4:$H$2136,2,FALSE))," ",VLOOKUP((ROW(A893)-15),'List of tables'!$A$4:$H$2136,2,FALSE))</f>
        <v>CT1008</v>
      </c>
      <c r="B893" s="23" t="str">
        <f>IF(ISNA(VLOOKUP((ROW(B893)-15),'List of tables'!$A$4:$H$2136,3,FALSE))," ",VLOOKUP((ROW(B893)-15),'List of tables'!$A$4:$H$2136,3,FALSE))</f>
        <v>2014 Index of Multiple Deprivation (IMD2014) by sex by age by NS-SEC of Household Reference Person (HRP) by long-term health problem or disability</v>
      </c>
      <c r="C893" s="23" t="str">
        <f>IF(ISNA(VLOOKUP((ROW(C893)-15),'List of tables'!$A$4:$E$2137,5,FALSE))," ",VLOOKUP((ROW(C893)-15),'List of tables'!$A$4:$E$2137,5,FALSE))</f>
        <v>2011 Deciles IMD2014 from LSOAs in Wales</v>
      </c>
      <c r="D893" s="23" t="str">
        <f>IF(ISNA(VLOOKUP((ROW(D893)-15),'List of tables'!$A$4:$H$2136,6,FALSE))," ",VLOOKUP((ROW(D893)-15),'List of tables'!$A$4:$H$2136,6,FALSE))</f>
        <v>All usual residents aged under 16 in households</v>
      </c>
      <c r="E893" s="5">
        <f>IF(ISNA(VLOOKUP((ROW(E893)-15),'List of tables'!$A$4:$H$2136,7,FALSE))," ",VLOOKUP((ROW(E893)-15),'List of tables'!$A$4:$H$2136,7,FALSE))</f>
        <v>43616</v>
      </c>
      <c r="F893" s="6" t="s">
        <v>12</v>
      </c>
    </row>
    <row r="894" spans="1:6" ht="15">
      <c r="A894" s="30" t="str">
        <f>IF(ISNA(VLOOKUP((ROW(A894)-15),'List of tables'!$A$4:$H$2136,2,FALSE))," ",VLOOKUP((ROW(A894)-15),'List of tables'!$A$4:$H$2136,2,FALSE))</f>
        <v>CT1009</v>
      </c>
      <c r="B894" s="23" t="str">
        <f>IF(ISNA(VLOOKUP((ROW(B894)-15),'List of tables'!$A$4:$H$2136,3,FALSE))," ",VLOOKUP((ROW(B894)-15),'List of tables'!$A$4:$H$2136,3,FALSE))</f>
        <v>2014 Index of Multiple Deprivation (IMD2014) by sex by age by economic activity by long-term health problem or disability</v>
      </c>
      <c r="C894" s="23" t="str">
        <f>IF(ISNA(VLOOKUP((ROW(C894)-15),'List of tables'!$A$4:$E$2137,5,FALSE))," ",VLOOKUP((ROW(C894)-15),'List of tables'!$A$4:$E$2137,5,FALSE))</f>
        <v>2011 Deciles IMD2014 from LSOAs in Wales</v>
      </c>
      <c r="D894" s="23" t="str">
        <f>IF(ISNA(VLOOKUP((ROW(D894)-15),'List of tables'!$A$4:$H$2136,6,FALSE))," ",VLOOKUP((ROW(D894)-15),'List of tables'!$A$4:$H$2136,6,FALSE))</f>
        <v>All usual residents aged 16 or over in households</v>
      </c>
      <c r="E894" s="5">
        <f>IF(ISNA(VLOOKUP((ROW(E894)-15),'List of tables'!$A$4:$H$2136,7,FALSE))," ",VLOOKUP((ROW(E894)-15),'List of tables'!$A$4:$H$2136,7,FALSE))</f>
        <v>43616</v>
      </c>
      <c r="F894" s="6" t="s">
        <v>12</v>
      </c>
    </row>
    <row r="895" spans="1:6" ht="15">
      <c r="A895" s="30" t="str">
        <f>IF(ISNA(VLOOKUP((ROW(A895)-15),'List of tables'!$A$4:$H$2136,2,FALSE))," ",VLOOKUP((ROW(A895)-15),'List of tables'!$A$4:$H$2136,2,FALSE))</f>
        <v>CT1010</v>
      </c>
      <c r="B895" s="23" t="str">
        <f>IF(ISNA(VLOOKUP((ROW(B895)-15),'List of tables'!$A$4:$H$2136,3,FALSE))," ",VLOOKUP((ROW(B895)-15),'List of tables'!$A$4:$H$2136,3,FALSE))</f>
        <v>2014 Index of Multiple Deprivation (IMD2014) by sex by age by economic activity of Household Reference Person (HRP) by long-term health problem or disability</v>
      </c>
      <c r="C895" s="23" t="str">
        <f>IF(ISNA(VLOOKUP((ROW(C895)-15),'List of tables'!$A$4:$E$2137,5,FALSE))," ",VLOOKUP((ROW(C895)-15),'List of tables'!$A$4:$E$2137,5,FALSE))</f>
        <v>2011 Deciles IMD2014 from LSOAs in Wales</v>
      </c>
      <c r="D895" s="23" t="str">
        <f>IF(ISNA(VLOOKUP((ROW(D895)-15),'List of tables'!$A$4:$H$2136,6,FALSE))," ",VLOOKUP((ROW(D895)-15),'List of tables'!$A$4:$H$2136,6,FALSE))</f>
        <v>All usual residents aged under 16 in households</v>
      </c>
      <c r="E895" s="5">
        <f>IF(ISNA(VLOOKUP((ROW(E895)-15),'List of tables'!$A$4:$H$2136,7,FALSE))," ",VLOOKUP((ROW(E895)-15),'List of tables'!$A$4:$H$2136,7,FALSE))</f>
        <v>43616</v>
      </c>
      <c r="F895" s="6" t="s">
        <v>12</v>
      </c>
    </row>
    <row r="896" spans="1:6" ht="15">
      <c r="A896" s="30" t="str">
        <f>IF(ISNA(VLOOKUP((ROW(A896)-15),'List of tables'!$A$4:$H$2136,2,FALSE))," ",VLOOKUP((ROW(A896)-15),'List of tables'!$A$4:$H$2136,2,FALSE))</f>
        <v>CT1011</v>
      </c>
      <c r="B896" s="23" t="str">
        <f>IF(ISNA(VLOOKUP((ROW(B896)-15),'List of tables'!$A$4:$H$2136,3,FALSE))," ",VLOOKUP((ROW(B896)-15),'List of tables'!$A$4:$H$2136,3,FALSE))</f>
        <v>2014 Index of Multiple Deprivation (IMD2014) by sex by age by highest level of qualification by long-term health problem or disability</v>
      </c>
      <c r="C896" s="23" t="str">
        <f>IF(ISNA(VLOOKUP((ROW(C896)-15),'List of tables'!$A$4:$E$2137,5,FALSE))," ",VLOOKUP((ROW(C896)-15),'List of tables'!$A$4:$E$2137,5,FALSE))</f>
        <v>2011 Deciles IMD2014 from LSOAs in Wales</v>
      </c>
      <c r="D896" s="23" t="str">
        <f>IF(ISNA(VLOOKUP((ROW(D896)-15),'List of tables'!$A$4:$H$2136,6,FALSE))," ",VLOOKUP((ROW(D896)-15),'List of tables'!$A$4:$H$2136,6,FALSE))</f>
        <v>All usual residents aged 25 or over</v>
      </c>
      <c r="E896" s="5">
        <f>IF(ISNA(VLOOKUP((ROW(E896)-15),'List of tables'!$A$4:$H$2136,7,FALSE))," ",VLOOKUP((ROW(E896)-15),'List of tables'!$A$4:$H$2136,7,FALSE))</f>
        <v>43616</v>
      </c>
      <c r="F896" s="6" t="s">
        <v>12</v>
      </c>
    </row>
    <row r="897" spans="1:6" ht="15">
      <c r="A897" s="30" t="str">
        <f>IF(ISNA(VLOOKUP((ROW(A897)-15),'List of tables'!$A$4:$H$2136,2,FALSE))," ",VLOOKUP((ROW(A897)-15),'List of tables'!$A$4:$H$2136,2,FALSE))</f>
        <v>CT1012</v>
      </c>
      <c r="B897" s="23" t="str">
        <f>IF(ISNA(VLOOKUP((ROW(B897)-15),'List of tables'!$A$4:$H$2136,3,FALSE))," ",VLOOKUP((ROW(B897)-15),'List of tables'!$A$4:$H$2136,3,FALSE))</f>
        <v>2014 Index of Multiple Deprivation (IMD2014) by sex by age by household composition by long-term health problem or disability</v>
      </c>
      <c r="C897" s="23" t="str">
        <f>IF(ISNA(VLOOKUP((ROW(C897)-15),'List of tables'!$A$4:$E$2137,5,FALSE))," ",VLOOKUP((ROW(C897)-15),'List of tables'!$A$4:$E$2137,5,FALSE))</f>
        <v>2011 Deciles IMD2014 from LSOAs in Wales</v>
      </c>
      <c r="D897" s="23" t="str">
        <f>IF(ISNA(VLOOKUP((ROW(D897)-15),'List of tables'!$A$4:$H$2136,6,FALSE))," ",VLOOKUP((ROW(D897)-15),'List of tables'!$A$4:$H$2136,6,FALSE))</f>
        <v>All usual residents in households</v>
      </c>
      <c r="E897" s="5">
        <f>IF(ISNA(VLOOKUP((ROW(E897)-15),'List of tables'!$A$4:$H$2136,7,FALSE))," ",VLOOKUP((ROW(E897)-15),'List of tables'!$A$4:$H$2136,7,FALSE))</f>
        <v>43616</v>
      </c>
      <c r="F897" s="6" t="s">
        <v>12</v>
      </c>
    </row>
    <row r="898" spans="1:6" ht="15">
      <c r="A898" s="30" t="str">
        <f>IF(ISNA(VLOOKUP((ROW(A898)-15),'List of tables'!$A$4:$H$2136,2,FALSE))," ",VLOOKUP((ROW(A898)-15),'List of tables'!$A$4:$H$2136,2,FALSE))</f>
        <v>CT1013</v>
      </c>
      <c r="B898" s="23" t="str">
        <f>IF(ISNA(VLOOKUP((ROW(B898)-15),'List of tables'!$A$4:$H$2136,3,FALSE))," ",VLOOKUP((ROW(B898)-15),'List of tables'!$A$4:$H$2136,3,FALSE))</f>
        <v>2014 Index of Multiple Deprivation (IMD2014) by sex by age by occupancy rating (bedrooms) by long-term health problem or disability</v>
      </c>
      <c r="C898" s="23" t="str">
        <f>IF(ISNA(VLOOKUP((ROW(C898)-15),'List of tables'!$A$4:$E$2137,5,FALSE))," ",VLOOKUP((ROW(C898)-15),'List of tables'!$A$4:$E$2137,5,FALSE))</f>
        <v>2011 Deciles IMD2014 from LSOAs in Wales</v>
      </c>
      <c r="D898" s="23" t="str">
        <f>IF(ISNA(VLOOKUP((ROW(D898)-15),'List of tables'!$A$4:$H$2136,6,FALSE))," ",VLOOKUP((ROW(D898)-15),'List of tables'!$A$4:$H$2136,6,FALSE))</f>
        <v>All usual residents in households</v>
      </c>
      <c r="E898" s="5">
        <f>IF(ISNA(VLOOKUP((ROW(E898)-15),'List of tables'!$A$4:$H$2136,7,FALSE))," ",VLOOKUP((ROW(E898)-15),'List of tables'!$A$4:$H$2136,7,FALSE))</f>
        <v>43616</v>
      </c>
      <c r="F898" s="6" t="s">
        <v>12</v>
      </c>
    </row>
    <row r="899" spans="1:6" ht="15">
      <c r="A899" s="30" t="str">
        <f>IF(ISNA(VLOOKUP((ROW(A899)-15),'List of tables'!$A$4:$H$2136,2,FALSE))," ",VLOOKUP((ROW(A899)-15),'List of tables'!$A$4:$H$2136,2,FALSE))</f>
        <v>CT1014</v>
      </c>
      <c r="B899" s="23" t="str">
        <f>IF(ISNA(VLOOKUP((ROW(B899)-15),'List of tables'!$A$4:$H$2136,3,FALSE))," ",VLOOKUP((ROW(B899)-15),'List of tables'!$A$4:$H$2136,3,FALSE))</f>
        <v>2014 Index of Multiple Deprivation (IMD2014) by sex by age by tenure by long-term health problem or disability</v>
      </c>
      <c r="C899" s="23" t="str">
        <f>IF(ISNA(VLOOKUP((ROW(C899)-15),'List of tables'!$A$4:$E$2137,5,FALSE))," ",VLOOKUP((ROW(C899)-15),'List of tables'!$A$4:$E$2137,5,FALSE))</f>
        <v>2011 Deciles IMD2014 from LSOAs in Wales</v>
      </c>
      <c r="D899" s="23" t="str">
        <f>IF(ISNA(VLOOKUP((ROW(D899)-15),'List of tables'!$A$4:$H$2136,6,FALSE))," ",VLOOKUP((ROW(D899)-15),'List of tables'!$A$4:$H$2136,6,FALSE))</f>
        <v>All usual residents in households</v>
      </c>
      <c r="E899" s="5">
        <f>IF(ISNA(VLOOKUP((ROW(E899)-15),'List of tables'!$A$4:$H$2136,7,FALSE))," ",VLOOKUP((ROW(E899)-15),'List of tables'!$A$4:$H$2136,7,FALSE))</f>
        <v>43616</v>
      </c>
      <c r="F899" s="6" t="s">
        <v>12</v>
      </c>
    </row>
    <row r="900" spans="1:6" ht="15">
      <c r="A900" s="30" t="str">
        <f>IF(ISNA(VLOOKUP((ROW(A900)-15),'List of tables'!$A$4:$H$2136,2,FALSE))," ",VLOOKUP((ROW(A900)-15),'List of tables'!$A$4:$H$2136,2,FALSE))</f>
        <v>CT1015</v>
      </c>
      <c r="B900" s="23" t="str">
        <f>IF(ISNA(VLOOKUP((ROW(B900)-15),'List of tables'!$A$4:$H$2136,3,FALSE))," ",VLOOKUP((ROW(B900)-15),'List of tables'!$A$4:$H$2136,3,FALSE))</f>
        <v>2014 Index of Multiple Deprivation (IMD2014) by sex by age by provision of unpaid care by long-term health problem or disability</v>
      </c>
      <c r="C900" s="23" t="str">
        <f>IF(ISNA(VLOOKUP((ROW(C900)-15),'List of tables'!$A$4:$E$2137,5,FALSE))," ",VLOOKUP((ROW(C900)-15),'List of tables'!$A$4:$E$2137,5,FALSE))</f>
        <v>2011 Deciles IMD2014 from LSOAs in Wales</v>
      </c>
      <c r="D900" s="23" t="str">
        <f>IF(ISNA(VLOOKUP((ROW(D900)-15),'List of tables'!$A$4:$H$2136,6,FALSE))," ",VLOOKUP((ROW(D900)-15),'List of tables'!$A$4:$H$2136,6,FALSE))</f>
        <v>All usual residents</v>
      </c>
      <c r="E900" s="5">
        <f>IF(ISNA(VLOOKUP((ROW(E900)-15),'List of tables'!$A$4:$H$2136,7,FALSE))," ",VLOOKUP((ROW(E900)-15),'List of tables'!$A$4:$H$2136,7,FALSE))</f>
        <v>43616</v>
      </c>
      <c r="F900" s="6" t="s">
        <v>12</v>
      </c>
    </row>
    <row r="901" spans="1:6" ht="15">
      <c r="A901" s="30" t="str">
        <f>IF(ISNA(VLOOKUP((ROW(A901)-15),'List of tables'!$A$4:$H$2136,2,FALSE))," ",VLOOKUP((ROW(A901)-15),'List of tables'!$A$4:$H$2136,2,FALSE))</f>
        <v>CT1016</v>
      </c>
      <c r="B901" s="23" t="str">
        <f>IF(ISNA(VLOOKUP((ROW(B901)-15),'List of tables'!$A$4:$H$2136,3,FALSE))," ",VLOOKUP((ROW(B901)-15),'List of tables'!$A$4:$H$2136,3,FALSE))</f>
        <v>2014 Index of Multiple Deprivation (IMD2014) by sex by age by proficiency in English by long-term health problem or disability</v>
      </c>
      <c r="C901" s="23" t="str">
        <f>IF(ISNA(VLOOKUP((ROW(C901)-15),'List of tables'!$A$4:$E$2137,5,FALSE))," ",VLOOKUP((ROW(C901)-15),'List of tables'!$A$4:$E$2137,5,FALSE))</f>
        <v>2011 Deciles IMD2014 from LSOAs in Wales</v>
      </c>
      <c r="D901" s="23" t="str">
        <f>IF(ISNA(VLOOKUP((ROW(D901)-15),'List of tables'!$A$4:$H$2136,6,FALSE))," ",VLOOKUP((ROW(D901)-15),'List of tables'!$A$4:$H$2136,6,FALSE))</f>
        <v>All usual residents aged 3 or over</v>
      </c>
      <c r="E901" s="5">
        <f>IF(ISNA(VLOOKUP((ROW(E901)-15),'List of tables'!$A$4:$H$2136,7,FALSE))," ",VLOOKUP((ROW(E901)-15),'List of tables'!$A$4:$H$2136,7,FALSE))</f>
        <v>43616</v>
      </c>
      <c r="F901" s="6" t="s">
        <v>12</v>
      </c>
    </row>
    <row r="902" spans="1:6" ht="15">
      <c r="A902" s="30" t="str">
        <f>IF(ISNA(VLOOKUP((ROW(A902)-15),'List of tables'!$A$4:$H$2136,2,FALSE))," ",VLOOKUP((ROW(A902)-15),'List of tables'!$A$4:$H$2136,2,FALSE))</f>
        <v>CT1017</v>
      </c>
      <c r="B902" s="23" t="str">
        <f>IF(ISNA(VLOOKUP((ROW(B902)-15),'List of tables'!$A$4:$H$2136,3,FALSE))," ",VLOOKUP((ROW(B902)-15),'List of tables'!$A$4:$H$2136,3,FALSE))</f>
        <v>2014 Index of Multiple Deprivation (IMD2014) by sex by age by car or van availability by long-term health problem or disability</v>
      </c>
      <c r="C902" s="23" t="str">
        <f>IF(ISNA(VLOOKUP((ROW(C902)-15),'List of tables'!$A$4:$E$2137,5,FALSE))," ",VLOOKUP((ROW(C902)-15),'List of tables'!$A$4:$E$2137,5,FALSE))</f>
        <v>2011 Deciles IMD2014 from LSOAs in Wales</v>
      </c>
      <c r="D902" s="23" t="str">
        <f>IF(ISNA(VLOOKUP((ROW(D902)-15),'List of tables'!$A$4:$H$2136,6,FALSE))," ",VLOOKUP((ROW(D902)-15),'List of tables'!$A$4:$H$2136,6,FALSE))</f>
        <v>All usual residents in households</v>
      </c>
      <c r="E902" s="5">
        <f>IF(ISNA(VLOOKUP((ROW(E902)-15),'List of tables'!$A$4:$H$2136,7,FALSE))," ",VLOOKUP((ROW(E902)-15),'List of tables'!$A$4:$H$2136,7,FALSE))</f>
        <v>43616</v>
      </c>
      <c r="F902" s="6" t="s">
        <v>12</v>
      </c>
    </row>
    <row r="903" spans="1:6" ht="15">
      <c r="A903" s="30" t="str">
        <f>IF(ISNA(VLOOKUP((ROW(A903)-15),'List of tables'!$A$4:$H$2136,2,FALSE))," ",VLOOKUP((ROW(A903)-15),'List of tables'!$A$4:$H$2136,2,FALSE))</f>
        <v>CT1018</v>
      </c>
      <c r="B903" s="23" t="str">
        <f>IF(ISNA(VLOOKUP((ROW(B903)-15),'List of tables'!$A$4:$H$2136,3,FALSE))," ",VLOOKUP((ROW(B903)-15),'List of tables'!$A$4:$H$2136,3,FALSE))</f>
        <v>2014 Index of Multiple Deprivation (IMD2014) by sex by age by passport held by long-term health problem or disability</v>
      </c>
      <c r="C903" s="23" t="str">
        <f>IF(ISNA(VLOOKUP((ROW(C903)-15),'List of tables'!$A$4:$E$2137,5,FALSE))," ",VLOOKUP((ROW(C903)-15),'List of tables'!$A$4:$E$2137,5,FALSE))</f>
        <v>2011 Deciles IMD2014 from LSOAs in Wales</v>
      </c>
      <c r="D903" s="23" t="str">
        <f>IF(ISNA(VLOOKUP((ROW(D903)-15),'List of tables'!$A$4:$H$2136,6,FALSE))," ",VLOOKUP((ROW(D903)-15),'List of tables'!$A$4:$H$2136,6,FALSE))</f>
        <v>All usual residents</v>
      </c>
      <c r="E903" s="5">
        <f>IF(ISNA(VLOOKUP((ROW(E903)-15),'List of tables'!$A$4:$H$2136,7,FALSE))," ",VLOOKUP((ROW(E903)-15),'List of tables'!$A$4:$H$2136,7,FALSE))</f>
        <v>43616</v>
      </c>
      <c r="F903" s="6" t="s">
        <v>12</v>
      </c>
    </row>
    <row r="904" spans="1:6" ht="15">
      <c r="A904" s="30" t="str">
        <f>IF(ISNA(VLOOKUP((ROW(A904)-15),'List of tables'!$A$4:$H$2136,2,FALSE))," ",VLOOKUP((ROW(A904)-15),'List of tables'!$A$4:$H$2136,2,FALSE))</f>
        <v>CT1019</v>
      </c>
      <c r="B904" s="23" t="str">
        <f>IF(ISNA(VLOOKUP((ROW(B904)-15),'List of tables'!$A$4:$H$2136,3,FALSE))," ",VLOOKUP((ROW(B904)-15),'List of tables'!$A$4:$H$2136,3,FALSE))</f>
        <v>2014 Index of Multiple Deprivation (IMD2014) by sex by age by ethnic group by long-term health problem or disability</v>
      </c>
      <c r="C904" s="23" t="str">
        <f>IF(ISNA(VLOOKUP((ROW(C904)-15),'List of tables'!$A$4:$E$2137,5,FALSE))," ",VLOOKUP((ROW(C904)-15),'List of tables'!$A$4:$E$2137,5,FALSE))</f>
        <v>2011 Deciles IMD2014 from LSOAs in Wales</v>
      </c>
      <c r="D904" s="23" t="str">
        <f>IF(ISNA(VLOOKUP((ROW(D904)-15),'List of tables'!$A$4:$H$2136,6,FALSE))," ",VLOOKUP((ROW(D904)-15),'List of tables'!$A$4:$H$2136,6,FALSE))</f>
        <v>All usual residents</v>
      </c>
      <c r="E904" s="5">
        <f>IF(ISNA(VLOOKUP((ROW(E904)-15),'List of tables'!$A$4:$H$2136,7,FALSE))," ",VLOOKUP((ROW(E904)-15),'List of tables'!$A$4:$H$2136,7,FALSE))</f>
        <v>43616</v>
      </c>
      <c r="F904" s="6" t="s">
        <v>12</v>
      </c>
    </row>
    <row r="905" spans="1:6" ht="15">
      <c r="A905" s="30" t="str">
        <f>IF(ISNA(VLOOKUP((ROW(A905)-15),'List of tables'!$A$4:$H$2136,2,FALSE))," ",VLOOKUP((ROW(A905)-15),'List of tables'!$A$4:$H$2136,2,FALSE))</f>
        <v>CT1020</v>
      </c>
      <c r="B905" s="23" t="str">
        <f>IF(ISNA(VLOOKUP((ROW(B905)-15),'List of tables'!$A$4:$H$2136,3,FALSE))," ",VLOOKUP((ROW(B905)-15),'List of tables'!$A$4:$H$2136,3,FALSE))</f>
        <v>Sex; Age; Sex by age</v>
      </c>
      <c r="C905" s="23" t="str">
        <f>IF(ISNA(VLOOKUP((ROW(C905)-15),'List of tables'!$A$4:$E$2137,5,FALSE))," ",VLOOKUP((ROW(C905)-15),'List of tables'!$A$4:$E$2137,5,FALSE))</f>
        <v>England and Wales</v>
      </c>
      <c r="D905" s="23" t="str">
        <f>IF(ISNA(VLOOKUP((ROW(D905)-15),'List of tables'!$A$4:$H$2136,6,FALSE))," ",VLOOKUP((ROW(D905)-15),'List of tables'!$A$4:$H$2136,6,FALSE))</f>
        <v>All usual residents with Sikh ethnic group (write-in response)</v>
      </c>
      <c r="E905" s="5">
        <f>IF(ISNA(VLOOKUP((ROW(E905)-15),'List of tables'!$A$4:$H$2136,7,FALSE))," ",VLOOKUP((ROW(E905)-15),'List of tables'!$A$4:$H$2136,7,FALSE))</f>
        <v>43588</v>
      </c>
      <c r="F905" s="6" t="s">
        <v>12</v>
      </c>
    </row>
    <row r="906" spans="1:6" ht="15">
      <c r="A906" s="30" t="str">
        <f>IF(ISNA(VLOOKUP((ROW(A906)-15),'List of tables'!$A$4:$H$2136,2,FALSE))," ",VLOOKUP((ROW(A906)-15),'List of tables'!$A$4:$H$2136,2,FALSE))</f>
        <v>CT1021</v>
      </c>
      <c r="B906" s="23" t="str">
        <f>IF(ISNA(VLOOKUP((ROW(B906)-15),'List of tables'!$A$4:$H$2136,3,FALSE))," ",VLOOKUP((ROW(B906)-15),'List of tables'!$A$4:$H$2136,3,FALSE))</f>
        <v>Accommodation type (excluding caravans or other mobile or temporary structures) by tenure by number of bedrooms by car or van availability</v>
      </c>
      <c r="C906" s="23" t="str">
        <f>IF(ISNA(VLOOKUP((ROW(C906)-15),'List of tables'!$A$4:$E$2137,5,FALSE))," ",VLOOKUP((ROW(C906)-15),'List of tables'!$A$4:$E$2137,5,FALSE))</f>
        <v>Wards in London Borough of Croydon</v>
      </c>
      <c r="D906" s="23" t="str">
        <f>IF(ISNA(VLOOKUP((ROW(D906)-15),'List of tables'!$A$4:$H$2136,6,FALSE))," ",VLOOKUP((ROW(D906)-15),'List of tables'!$A$4:$H$2136,6,FALSE))</f>
        <v>All households (excluding caravans or other mobile or temporary structures)</v>
      </c>
      <c r="E906" s="5">
        <f>IF(ISNA(VLOOKUP((ROW(E906)-15),'List of tables'!$A$4:$H$2136,7,FALSE))," ",VLOOKUP((ROW(E906)-15),'List of tables'!$A$4:$H$2136,7,FALSE))</f>
        <v>43608</v>
      </c>
      <c r="F906" s="6" t="s">
        <v>12</v>
      </c>
    </row>
    <row r="907" spans="1:6" ht="15">
      <c r="A907" s="30" t="str">
        <f>IF(ISNA(VLOOKUP((ROW(A907)-15),'List of tables'!$A$4:$H$2136,2,FALSE))," ",VLOOKUP((ROW(A907)-15),'List of tables'!$A$4:$H$2136,2,FALSE))</f>
        <v>CT1022</v>
      </c>
      <c r="B907" s="23" t="str">
        <f>IF(ISNA(VLOOKUP((ROW(B907)-15),'List of tables'!$A$4:$H$2136,3,FALSE))," ",VLOOKUP((ROW(B907)-15),'List of tables'!$A$4:$H$2136,3,FALSE))</f>
        <v>Selected ethnic group(write-in responses)</v>
      </c>
      <c r="C907" s="23" t="str">
        <f>IF(ISNA(VLOOKUP((ROW(C907)-15),'List of tables'!$A$4:$E$2137,5,FALSE))," ",VLOOKUP((ROW(C907)-15),'List of tables'!$A$4:$E$2137,5,FALSE))</f>
        <v xml:space="preserve">England and Wales </v>
      </c>
      <c r="D907" s="23" t="str">
        <f>IF(ISNA(VLOOKUP((ROW(D907)-15),'List of tables'!$A$4:$H$2136,6,FALSE))," ",VLOOKUP((ROW(D907)-15),'List of tables'!$A$4:$H$2136,6,FALSE))</f>
        <v>All usual residents</v>
      </c>
      <c r="E907" s="5">
        <f>IF(ISNA(VLOOKUP((ROW(E907)-15),'List of tables'!$A$4:$H$2136,7,FALSE))," ",VLOOKUP((ROW(E907)-15),'List of tables'!$A$4:$H$2136,7,FALSE))</f>
        <v>43642</v>
      </c>
      <c r="F907" s="6" t="s">
        <v>12</v>
      </c>
    </row>
    <row r="908" spans="1:6" ht="15">
      <c r="A908" s="30" t="str">
        <f>IF(ISNA(VLOOKUP((ROW(A908)-15),'List of tables'!$A$4:$H$2136,2,FALSE))," ",VLOOKUP((ROW(A908)-15),'List of tables'!$A$4:$H$2136,2,FALSE))</f>
        <v>CT1023</v>
      </c>
      <c r="B908" s="23" t="str">
        <f>IF(ISNA(VLOOKUP((ROW(B908)-15),'List of tables'!$A$4:$H$2136,3,FALSE))," ",VLOOKUP((ROW(B908)-15),'List of tables'!$A$4:$H$2136,3,FALSE))</f>
        <v>Year of arrival in the UK by NS-SeC by passport held by selected countries of birth</v>
      </c>
      <c r="C908" s="23" t="str">
        <f>IF(ISNA(VLOOKUP((ROW(C908)-15),'List of tables'!$A$4:$E$2137,5,FALSE))," ",VLOOKUP((ROW(C908)-15),'List of tables'!$A$4:$E$2137,5,FALSE))</f>
        <v>England and Wales, 2011 Grouped local authorities</v>
      </c>
      <c r="D908" s="23" t="str">
        <f>IF(ISNA(VLOOKUP((ROW(D908)-15),'List of tables'!$A$4:$H$2136,6,FALSE))," ",VLOOKUP((ROW(D908)-15),'List of tables'!$A$4:$H$2136,6,FALSE))</f>
        <v>All usual residents born in the selected countries and arrived in the UK before 1988</v>
      </c>
      <c r="E908" s="5">
        <f>IF(ISNA(VLOOKUP((ROW(E908)-15),'List of tables'!$A$4:$H$2136,7,FALSE))," ",VLOOKUP((ROW(E908)-15),'List of tables'!$A$4:$H$2136,7,FALSE))</f>
        <v>43649</v>
      </c>
      <c r="F908" s="6" t="s">
        <v>12</v>
      </c>
    </row>
    <row r="909" spans="1:6" ht="15">
      <c r="A909" s="30" t="str">
        <f>IF(ISNA(VLOOKUP((ROW(A909)-15),'List of tables'!$A$4:$H$2136,2,FALSE))," ",VLOOKUP((ROW(A909)-15),'List of tables'!$A$4:$H$2136,2,FALSE))</f>
        <v>CT1024</v>
      </c>
      <c r="B909" s="23" t="str">
        <f>IF(ISNA(VLOOKUP((ROW(B909)-15),'List of tables'!$A$4:$H$2136,3,FALSE))," ",VLOOKUP((ROW(B909)-15),'List of tables'!$A$4:$H$2136,3,FALSE))</f>
        <v>Year of arrival in the UK by approximated social grade by passport held by selected countries of birth</v>
      </c>
      <c r="C909" s="23" t="str">
        <f>IF(ISNA(VLOOKUP((ROW(C909)-15),'List of tables'!$A$4:$E$2137,5,FALSE))," ",VLOOKUP((ROW(C909)-15),'List of tables'!$A$4:$E$2137,5,FALSE))</f>
        <v>England and Wales, 2011 Grouped local authorities</v>
      </c>
      <c r="D909" s="23" t="str">
        <f>IF(ISNA(VLOOKUP((ROW(D909)-15),'List of tables'!$A$4:$H$2136,6,FALSE))," ",VLOOKUP((ROW(D909)-15),'List of tables'!$A$4:$H$2136,6,FALSE))</f>
        <v>All usual residents born in the selected countries, living in households and arrived in the UK before 1988</v>
      </c>
      <c r="E909" s="5">
        <f>IF(ISNA(VLOOKUP((ROW(E909)-15),'List of tables'!$A$4:$H$2136,7,FALSE))," ",VLOOKUP((ROW(E909)-15),'List of tables'!$A$4:$H$2136,7,FALSE))</f>
        <v>43649</v>
      </c>
      <c r="F909" s="6" t="s">
        <v>12</v>
      </c>
    </row>
    <row r="910" spans="1:6" ht="15">
      <c r="A910" s="30" t="str">
        <f>IF(ISNA(VLOOKUP((ROW(A910)-15),'List of tables'!$A$4:$H$2136,2,FALSE))," ",VLOOKUP((ROW(A910)-15),'List of tables'!$A$4:$H$2136,2,FALSE))</f>
        <v>CT1025</v>
      </c>
      <c r="B910" s="23" t="str">
        <f>IF(ISNA(VLOOKUP((ROW(B910)-15),'List of tables'!$A$4:$H$2136,3,FALSE))," ",VLOOKUP((ROW(B910)-15),'List of tables'!$A$4:$H$2136,3,FALSE))</f>
        <v>Year of arrival in the UK by age by passport held by selected countries of birth</v>
      </c>
      <c r="C910" s="23" t="str">
        <f>IF(ISNA(VLOOKUP((ROW(C910)-15),'List of tables'!$A$4:$E$2137,5,FALSE))," ",VLOOKUP((ROW(C910)-15),'List of tables'!$A$4:$E$2137,5,FALSE))</f>
        <v>England and Wales, 2011 Grouped local authorities</v>
      </c>
      <c r="D910" s="23" t="str">
        <f>IF(ISNA(VLOOKUP((ROW(D910)-15),'List of tables'!$A$4:$H$2136,6,FALSE))," ",VLOOKUP((ROW(D910)-15),'List of tables'!$A$4:$H$2136,6,FALSE))</f>
        <v>All usual residents born in the selected countries and arrived in the UK before 1988</v>
      </c>
      <c r="E910" s="5">
        <f>IF(ISNA(VLOOKUP((ROW(E910)-15),'List of tables'!$A$4:$H$2136,7,FALSE))," ",VLOOKUP((ROW(E910)-15),'List of tables'!$A$4:$H$2136,7,FALSE))</f>
        <v>43649</v>
      </c>
      <c r="F910" s="6" t="s">
        <v>12</v>
      </c>
    </row>
    <row r="911" spans="1:6" ht="15">
      <c r="A911" s="30" t="str">
        <f>IF(ISNA(VLOOKUP((ROW(A911)-15),'List of tables'!$A$4:$H$2136,2,FALSE))," ",VLOOKUP((ROW(A911)-15),'List of tables'!$A$4:$H$2136,2,FALSE))</f>
        <v>CT1026</v>
      </c>
      <c r="B911" s="23" t="str">
        <f>IF(ISNA(VLOOKUP((ROW(B911)-15),'List of tables'!$A$4:$H$2136,3,FALSE))," ",VLOOKUP((ROW(B911)-15),'List of tables'!$A$4:$H$2136,3,FALSE))</f>
        <v>Year of arrival in the UK by profficiency in English by passport held by selected countries of birth</v>
      </c>
      <c r="C911" s="23" t="str">
        <f>IF(ISNA(VLOOKUP((ROW(C911)-15),'List of tables'!$A$4:$E$2137,5,FALSE))," ",VLOOKUP((ROW(C911)-15),'List of tables'!$A$4:$E$2137,5,FALSE))</f>
        <v>England and Wales, 2011 Grouped local authorities</v>
      </c>
      <c r="D911" s="23" t="str">
        <f>IF(ISNA(VLOOKUP((ROW(D911)-15),'List of tables'!$A$4:$H$2136,6,FALSE))," ",VLOOKUP((ROW(D911)-15),'List of tables'!$A$4:$H$2136,6,FALSE))</f>
        <v>All usual residents born in the selected countries who arrived in the UK before 1988 </v>
      </c>
      <c r="E911" s="5">
        <f>IF(ISNA(VLOOKUP((ROW(E911)-15),'List of tables'!$A$4:$H$2136,7,FALSE))," ",VLOOKUP((ROW(E911)-15),'List of tables'!$A$4:$H$2136,7,FALSE))</f>
        <v>43649</v>
      </c>
      <c r="F911" s="6" t="s">
        <v>12</v>
      </c>
    </row>
    <row r="912" spans="1:6" ht="15">
      <c r="A912" s="30" t="str">
        <f>IF(ISNA(VLOOKUP((ROW(A912)-15),'List of tables'!$A$4:$H$2136,2,FALSE))," ",VLOOKUP((ROW(A912)-15),'List of tables'!$A$4:$H$2136,2,FALSE))</f>
        <v>CT1027</v>
      </c>
      <c r="B912" s="23" t="str">
        <f>IF(ISNA(VLOOKUP((ROW(B912)-15),'List of tables'!$A$4:$H$2136,3,FALSE))," ",VLOOKUP((ROW(B912)-15),'List of tables'!$A$4:$H$2136,3,FALSE))</f>
        <v>Year of arrival in the UK by tenure by passport held by selected countries of birth</v>
      </c>
      <c r="C912" s="23" t="str">
        <f>IF(ISNA(VLOOKUP((ROW(C912)-15),'List of tables'!$A$4:$E$2137,5,FALSE))," ",VLOOKUP((ROW(C912)-15),'List of tables'!$A$4:$E$2137,5,FALSE))</f>
        <v>England and Wales, 2011 Grouped local authorities</v>
      </c>
      <c r="D912" s="23" t="str">
        <f>IF(ISNA(VLOOKUP((ROW(D912)-15),'List of tables'!$A$4:$H$2136,6,FALSE))," ",VLOOKUP((ROW(D912)-15),'List of tables'!$A$4:$H$2136,6,FALSE))</f>
        <v>All usual residents born in the selected countries, living in households and arrived in the UK before 1988</v>
      </c>
      <c r="E912" s="5">
        <f>IF(ISNA(VLOOKUP((ROW(E912)-15),'List of tables'!$A$4:$H$2136,7,FALSE))," ",VLOOKUP((ROW(E912)-15),'List of tables'!$A$4:$H$2136,7,FALSE))</f>
        <v>43649</v>
      </c>
      <c r="F912" s="6" t="s">
        <v>12</v>
      </c>
    </row>
    <row r="913" spans="1:6" ht="15">
      <c r="A913" s="30" t="str">
        <f>IF(ISNA(VLOOKUP((ROW(A913)-15),'List of tables'!$A$4:$H$2136,2,FALSE))," ",VLOOKUP((ROW(A913)-15),'List of tables'!$A$4:$H$2136,2,FALSE))</f>
        <v>CT1028</v>
      </c>
      <c r="B913" s="23" t="str">
        <f>IF(ISNA(VLOOKUP((ROW(B913)-15),'List of tables'!$A$4:$H$2136,3,FALSE))," ",VLOOKUP((ROW(B913)-15),'List of tables'!$A$4:$H$2136,3,FALSE))</f>
        <v>Age by country of birth by communal establishment management and type by passports held</v>
      </c>
      <c r="C913" s="23" t="str">
        <f>IF(ISNA(VLOOKUP((ROW(C913)-15),'List of tables'!$A$4:$E$2137,5,FALSE))," ",VLOOKUP((ROW(C913)-15),'List of tables'!$A$4:$E$2137,5,FALSE))</f>
        <v>England &amp; Wales</v>
      </c>
      <c r="D913" s="23" t="str">
        <f>IF(ISNA(VLOOKUP((ROW(D913)-15),'List of tables'!$A$4:$H$2136,6,FALSE))," ",VLOOKUP((ROW(D913)-15),'List of tables'!$A$4:$H$2136,6,FALSE))</f>
        <v>All usual residents born outside the UK living in communal establishments</v>
      </c>
      <c r="E913" s="5">
        <f>IF(ISNA(VLOOKUP((ROW(E913)-15),'List of tables'!$A$4:$H$2136,7,FALSE))," ",VLOOKUP((ROW(E913)-15),'List of tables'!$A$4:$H$2136,7,FALSE))</f>
        <v>43651</v>
      </c>
      <c r="F913" s="6" t="s">
        <v>12</v>
      </c>
    </row>
    <row r="914" spans="1:6" ht="15">
      <c r="A914" s="30" t="str">
        <f>IF(ISNA(VLOOKUP((ROW(A914)-15),'List of tables'!$A$4:$H$2136,2,FALSE))," ",VLOOKUP((ROW(A914)-15),'List of tables'!$A$4:$H$2136,2,FALSE))</f>
        <v>CT1029</v>
      </c>
      <c r="B914" s="23" t="str">
        <f>IF(ISNA(VLOOKUP((ROW(B914)-15),'List of tables'!$A$4:$H$2136,3,FALSE))," ",VLOOKUP((ROW(B914)-15),'List of tables'!$A$4:$H$2136,3,FALSE))</f>
        <v>Country of birth</v>
      </c>
      <c r="C914" s="23" t="str">
        <f>IF(ISNA(VLOOKUP((ROW(C914)-15),'List of tables'!$A$4:$E$2137,5,FALSE))," ",VLOOKUP((ROW(C914)-15),'List of tables'!$A$4:$E$2137,5,FALSE))</f>
        <v>National to LSOA</v>
      </c>
      <c r="D914" s="23" t="str">
        <f>IF(ISNA(VLOOKUP((ROW(D914)-15),'List of tables'!$A$4:$H$2136,6,FALSE))," ",VLOOKUP((ROW(D914)-15),'List of tables'!$A$4:$H$2136,6,FALSE))</f>
        <v>All usual residents in households</v>
      </c>
      <c r="E914" s="5">
        <f>IF(ISNA(VLOOKUP((ROW(E914)-15),'List of tables'!$A$4:$H$2136,7,FALSE))," ",VLOOKUP((ROW(E914)-15),'List of tables'!$A$4:$H$2136,7,FALSE))</f>
        <v>43654</v>
      </c>
      <c r="F914" s="6" t="s">
        <v>12</v>
      </c>
    </row>
    <row r="915" spans="1:6" ht="15">
      <c r="A915" s="30" t="str">
        <f>IF(ISNA(VLOOKUP((ROW(A915)-15),'List of tables'!$A$4:$H$2136,2,FALSE))," ",VLOOKUP((ROW(A915)-15),'List of tables'!$A$4:$H$2136,2,FALSE))</f>
        <v>CT1030</v>
      </c>
      <c r="B915" s="23" t="str">
        <f>IF(ISNA(VLOOKUP((ROW(B915)-15),'List of tables'!$A$4:$H$2136,3,FALSE))," ",VLOOKUP((ROW(B915)-15),'List of tables'!$A$4:$H$2136,3,FALSE))</f>
        <v>Age by year of arrival in UK (before 1973, between 1973 and 1987, between 1988 and March 2011) by NS-SeC by country of birth by passport held (UK passport, other passport or no passport held)</v>
      </c>
      <c r="C915" s="23" t="str">
        <f>IF(ISNA(VLOOKUP((ROW(C915)-15),'List of tables'!$A$4:$E$2137,5,FALSE))," ",VLOOKUP((ROW(C915)-15),'List of tables'!$A$4:$E$2137,5,FALSE))</f>
        <v>England and Wales, regions</v>
      </c>
      <c r="D915" s="23" t="str">
        <f>IF(ISNA(VLOOKUP((ROW(D915)-15),'List of tables'!$A$4:$H$2136,6,FALSE))," ",VLOOKUP((ROW(D915)-15),'List of tables'!$A$4:$H$2136,6,FALSE))</f>
        <v>All usual residents aged 16 or over born outside the UK</v>
      </c>
      <c r="E915" s="5">
        <f>IF(ISNA(VLOOKUP((ROW(E915)-15),'List of tables'!$A$4:$H$2136,7,FALSE))," ",VLOOKUP((ROW(E915)-15),'List of tables'!$A$4:$H$2136,7,FALSE))</f>
        <v>43658</v>
      </c>
      <c r="F915" s="6" t="s">
        <v>12</v>
      </c>
    </row>
    <row r="916" spans="1:6" ht="15">
      <c r="A916" s="30" t="str">
        <f>IF(ISNA(VLOOKUP((ROW(A916)-15),'List of tables'!$A$4:$H$2136,2,FALSE))," ",VLOOKUP((ROW(A916)-15),'List of tables'!$A$4:$H$2136,2,FALSE))</f>
        <v>CT1031</v>
      </c>
      <c r="B916" s="23" t="str">
        <f>IF(ISNA(VLOOKUP((ROW(B916)-15),'List of tables'!$A$4:$H$2136,3,FALSE))," ",VLOOKUP((ROW(B916)-15),'List of tables'!$A$4:$H$2136,3,FALSE))</f>
        <v>Origin destination migration: Age by highest level of qualification</v>
      </c>
      <c r="C916" s="23" t="str">
        <f>IF(ISNA(VLOOKUP((ROW(C916)-15),'List of tables'!$A$4:$E$2137,5,FALSE))," ",VLOOKUP((ROW(C916)-15),'List of tables'!$A$4:$E$2137,5,FALSE))</f>
        <v xml:space="preserve">Origin: Area of residence one year before the Census: Local Authorities in England and Wales; Northern Ireland; Scotland; Outside the UK Destination: Area of residence on Census day (27th March 2011): Local Authorities in England and Wales </v>
      </c>
      <c r="D916" s="23" t="str">
        <f>IF(ISNA(VLOOKUP((ROW(D916)-15),'List of tables'!$A$4:$H$2136,6,FALSE))," ",VLOOKUP((ROW(D916)-15),'List of tables'!$A$4:$H$2136,6,FALSE))</f>
        <v>All migrants aged 16 or over</v>
      </c>
      <c r="E916" s="5">
        <f>IF(ISNA(VLOOKUP((ROW(E916)-15),'List of tables'!$A$4:$H$2136,7,FALSE))," ",VLOOKUP((ROW(E916)-15),'List of tables'!$A$4:$H$2136,7,FALSE))</f>
        <v>43665</v>
      </c>
      <c r="F916" s="6" t="s">
        <v>12</v>
      </c>
    </row>
    <row r="917" spans="1:6" ht="15">
      <c r="A917" s="30" t="str">
        <f>IF(ISNA(VLOOKUP((ROW(A917)-15),'List of tables'!$A$4:$H$2136,2,FALSE))," ",VLOOKUP((ROW(A917)-15),'List of tables'!$A$4:$H$2136,2,FALSE))</f>
        <v>CT1032</v>
      </c>
      <c r="B917" s="23" t="str">
        <f>IF(ISNA(VLOOKUP((ROW(B917)-15),'List of tables'!$A$4:$H$2136,3,FALSE))," ",VLOOKUP((ROW(B917)-15),'List of tables'!$A$4:$H$2136,3,FALSE))</f>
        <v>Country of birth (United Arab Emirates / Rest of World)</v>
      </c>
      <c r="C917" s="23" t="str">
        <f>IF(ISNA(VLOOKUP((ROW(C917)-15),'List of tables'!$A$4:$E$2137,5,FALSE))," ",VLOOKUP((ROW(C917)-15),'List of tables'!$A$4:$E$2137,5,FALSE))</f>
        <v>Postal Districts in England and Wales</v>
      </c>
      <c r="D917" s="23" t="str">
        <f>IF(ISNA(VLOOKUP((ROW(D917)-15),'List of tables'!$A$4:$H$2136,6,FALSE))," ",VLOOKUP((ROW(D917)-15),'List of tables'!$A$4:$H$2136,6,FALSE))</f>
        <v>All usual residents</v>
      </c>
      <c r="E917" s="5">
        <f>IF(ISNA(VLOOKUP((ROW(E917)-15),'List of tables'!$A$4:$H$2136,7,FALSE))," ",VLOOKUP((ROW(E917)-15),'List of tables'!$A$4:$H$2136,7,FALSE))</f>
        <v>43684</v>
      </c>
      <c r="F917" s="6" t="s">
        <v>12</v>
      </c>
    </row>
    <row r="918" spans="1:6" ht="15">
      <c r="A918" s="30" t="str">
        <f>IF(ISNA(VLOOKUP((ROW(A918)-15),'List of tables'!$A$4:$H$2136,2,FALSE))," ",VLOOKUP((ROW(A918)-15),'List of tables'!$A$4:$H$2136,2,FALSE))</f>
        <v>CT1033</v>
      </c>
      <c r="B918" s="23" t="str">
        <f>IF(ISNA(VLOOKUP((ROW(B918)-15),'List of tables'!$A$4:$H$2136,3,FALSE))," ",VLOOKUP((ROW(B918)-15),'List of tables'!$A$4:$H$2136,3,FALSE))</f>
        <v>(Based on CT1023) - Year of arrival in the UK by NS-Sec by passport held by selected countries of birth by sex</v>
      </c>
      <c r="C918" s="23" t="str">
        <f>IF(ISNA(VLOOKUP((ROW(C918)-15),'List of tables'!$A$4:$E$2137,5,FALSE))," ",VLOOKUP((ROW(C918)-15),'List of tables'!$A$4:$E$2137,5,FALSE))</f>
        <v>England and Wales, 2011 Grouped local authorities</v>
      </c>
      <c r="D918" s="23" t="str">
        <f>IF(ISNA(VLOOKUP((ROW(D918)-15),'List of tables'!$A$4:$H$2136,6,FALSE))," ",VLOOKUP((ROW(D918)-15),'List of tables'!$A$4:$H$2136,6,FALSE))</f>
        <v>All usual residents born in the selected countries and arrived in the UK before 1988</v>
      </c>
      <c r="E918" s="5">
        <f>IF(ISNA(VLOOKUP((ROW(E918)-15),'List of tables'!$A$4:$H$2136,7,FALSE))," ",VLOOKUP((ROW(E918)-15),'List of tables'!$A$4:$H$2136,7,FALSE))</f>
        <v>43672</v>
      </c>
      <c r="F918" s="6" t="s">
        <v>12</v>
      </c>
    </row>
    <row r="919" spans="1:6" ht="15">
      <c r="A919" s="30" t="str">
        <f>IF(ISNA(VLOOKUP((ROW(A919)-15),'List of tables'!$A$4:$H$2136,2,FALSE))," ",VLOOKUP((ROW(A919)-15),'List of tables'!$A$4:$H$2136,2,FALSE))</f>
        <v>CT1034</v>
      </c>
      <c r="B919" s="23" t="str">
        <f>IF(ISNA(VLOOKUP((ROW(B919)-15),'List of tables'!$A$4:$H$2136,3,FALSE))," ",VLOOKUP((ROW(B919)-15),'List of tables'!$A$4:$H$2136,3,FALSE))</f>
        <v>(Based on CT1025) - Year of arrival in the UK by age by passport held by selected countries of birth by sex</v>
      </c>
      <c r="C919" s="23" t="str">
        <f>IF(ISNA(VLOOKUP((ROW(C919)-15),'List of tables'!$A$4:$E$2137,5,FALSE))," ",VLOOKUP((ROW(C919)-15),'List of tables'!$A$4:$E$2137,5,FALSE))</f>
        <v>England and Wales, 2011 Grouped local authorities</v>
      </c>
      <c r="D919" s="23" t="str">
        <f>IF(ISNA(VLOOKUP((ROW(D919)-15),'List of tables'!$A$4:$H$2136,6,FALSE))," ",VLOOKUP((ROW(D919)-15),'List of tables'!$A$4:$H$2136,6,FALSE))</f>
        <v>All usual residents born in the selected countries and arrived in the UK before 1988</v>
      </c>
      <c r="E919" s="5">
        <f>IF(ISNA(VLOOKUP((ROW(E919)-15),'List of tables'!$A$4:$H$2136,7,FALSE))," ",VLOOKUP((ROW(E919)-15),'List of tables'!$A$4:$H$2136,7,FALSE))</f>
        <v>43672</v>
      </c>
      <c r="F919" s="6" t="s">
        <v>12</v>
      </c>
    </row>
    <row r="920" spans="1:6" ht="15">
      <c r="A920" s="30" t="str">
        <f>IF(ISNA(VLOOKUP((ROW(A920)-15),'List of tables'!$A$4:$H$2136,2,FALSE))," ",VLOOKUP((ROW(A920)-15),'List of tables'!$A$4:$H$2136,2,FALSE))</f>
        <v>CT1035</v>
      </c>
      <c r="B920" s="23" t="str">
        <f>IF(ISNA(VLOOKUP((ROW(B920)-15),'List of tables'!$A$4:$H$2136,3,FALSE))," ",VLOOKUP((ROW(B920)-15),'List of tables'!$A$4:$H$2136,3,FALSE))</f>
        <v>(Based on CT1026) - Year of arrival in the UK by proficiency in English by passport held by selected countries of birth by sex</v>
      </c>
      <c r="C920" s="23" t="str">
        <f>IF(ISNA(VLOOKUP((ROW(C920)-15),'List of tables'!$A$4:$E$2137,5,FALSE))," ",VLOOKUP((ROW(C920)-15),'List of tables'!$A$4:$E$2137,5,FALSE))</f>
        <v>England and Wales, 2011 Grouped local authorities</v>
      </c>
      <c r="D920" s="23" t="str">
        <f>IF(ISNA(VLOOKUP((ROW(D920)-15),'List of tables'!$A$4:$H$2136,6,FALSE))," ",VLOOKUP((ROW(D920)-15),'List of tables'!$A$4:$H$2136,6,FALSE))</f>
        <v>All usual residents born in the selected countries and arrived in the UK before 1988</v>
      </c>
      <c r="E920" s="5">
        <f>IF(ISNA(VLOOKUP((ROW(E920)-15),'List of tables'!$A$4:$H$2136,7,FALSE))," ",VLOOKUP((ROW(E920)-15),'List of tables'!$A$4:$H$2136,7,FALSE))</f>
        <v>43672</v>
      </c>
      <c r="F920" s="6" t="s">
        <v>12</v>
      </c>
    </row>
    <row r="921" spans="1:6" ht="15">
      <c r="A921" s="30" t="str">
        <f>IF(ISNA(VLOOKUP((ROW(A921)-15),'List of tables'!$A$4:$H$2136,2,FALSE))," ",VLOOKUP((ROW(A921)-15),'List of tables'!$A$4:$H$2136,2,FALSE))</f>
        <v>CT1036</v>
      </c>
      <c r="B921" s="23" t="str">
        <f>IF(ISNA(VLOOKUP((ROW(B921)-15),'List of tables'!$A$4:$H$2136,3,FALSE))," ",VLOOKUP((ROW(B921)-15),'List of tables'!$A$4:$H$2136,3,FALSE))</f>
        <v>Date of birth of youngest child (Day, Month, Year) by family status (Mothers only) by economic activity of mother</v>
      </c>
      <c r="C921" s="23" t="str">
        <f>IF(ISNA(VLOOKUP((ROW(C921)-15),'List of tables'!$A$4:$E$2137,5,FALSE))," ",VLOOKUP((ROW(C921)-15),'List of tables'!$A$4:$E$2137,5,FALSE))</f>
        <v>England</v>
      </c>
      <c r="D921" s="23" t="str">
        <f>IF(ISNA(VLOOKUP((ROW(D921)-15),'List of tables'!$A$4:$H$2136,6,FALSE))," ",VLOOKUP((ROW(D921)-15),'List of tables'!$A$4:$H$2136,6,FALSE))</f>
        <v>All mothers whose youngest child was born 1st April 2003 and 27th March 2011</v>
      </c>
      <c r="E921" s="5">
        <f>IF(ISNA(VLOOKUP((ROW(E921)-15),'List of tables'!$A$4:$H$2136,7,FALSE))," ",VLOOKUP((ROW(E921)-15),'List of tables'!$A$4:$H$2136,7,FALSE))</f>
        <v>43679</v>
      </c>
      <c r="F921" s="6" t="s">
        <v>12</v>
      </c>
    </row>
    <row r="922" spans="1:6" ht="15">
      <c r="A922" s="30" t="str">
        <f>IF(ISNA(VLOOKUP((ROW(A922)-15),'List of tables'!$A$4:$H$2136,2,FALSE))," ",VLOOKUP((ROW(A922)-15),'List of tables'!$A$4:$H$2136,2,FALSE))</f>
        <v>CT1037</v>
      </c>
      <c r="B922" s="23" t="str">
        <f>IF(ISNA(VLOOKUP((ROW(B922)-15),'List of tables'!$A$4:$H$2136,3,FALSE))," ",VLOOKUP((ROW(B922)-15),'List of tables'!$A$4:$H$2136,3,FALSE))</f>
        <v>Date of birth of youngest child (Day, Month, Year) by family status (Fathers only) by economic activity of father</v>
      </c>
      <c r="C922" s="23" t="str">
        <f>IF(ISNA(VLOOKUP((ROW(C922)-15),'List of tables'!$A$4:$E$2137,5,FALSE))," ",VLOOKUP((ROW(C922)-15),'List of tables'!$A$4:$E$2137,5,FALSE))</f>
        <v>England</v>
      </c>
      <c r="D922" s="23" t="str">
        <f>IF(ISNA(VLOOKUP((ROW(D922)-15),'List of tables'!$A$4:$H$2136,6,FALSE))," ",VLOOKUP((ROW(D922)-15),'List of tables'!$A$4:$H$2136,6,FALSE))</f>
        <v>All fathers whose youngest child was born between 1st April 2003 and 31st March 2009</v>
      </c>
      <c r="E922" s="5">
        <f>IF(ISNA(VLOOKUP((ROW(E922)-15),'List of tables'!$A$4:$H$2136,7,FALSE))," ",VLOOKUP((ROW(E922)-15),'List of tables'!$A$4:$H$2136,7,FALSE))</f>
        <v>43679</v>
      </c>
      <c r="F922" s="6" t="s">
        <v>12</v>
      </c>
    </row>
    <row r="923" spans="1:6" ht="15">
      <c r="A923" s="30" t="str">
        <f>IF(ISNA(VLOOKUP((ROW(A923)-15),'List of tables'!$A$4:$H$2136,2,FALSE))," ",VLOOKUP((ROW(A923)-15),'List of tables'!$A$4:$H$2136,2,FALSE))</f>
        <v>CT1038</v>
      </c>
      <c r="B923" s="23" t="str">
        <f>IF(ISNA(VLOOKUP((ROW(B923)-15),'List of tables'!$A$4:$H$2136,3,FALSE))," ",VLOOKUP((ROW(B923)-15),'List of tables'!$A$4:$H$2136,3,FALSE))</f>
        <v>Residence type by age by country of birth by month and year of arrival in the UK by sex</v>
      </c>
      <c r="C923" s="23" t="str">
        <f>IF(ISNA(VLOOKUP((ROW(C923)-15),'List of tables'!$A$4:$E$2137,5,FALSE))," ",VLOOKUP((ROW(C923)-15),'List of tables'!$A$4:$E$2137,5,FALSE))</f>
        <v>England and Wales</v>
      </c>
      <c r="D923" s="23" t="str">
        <f>IF(ISNA(VLOOKUP((ROW(D923)-15),'List of tables'!$A$4:$H$2136,6,FALSE))," ",VLOOKUP((ROW(D923)-15),'List of tables'!$A$4:$H$2136,6,FALSE))</f>
        <v>All usual residents</v>
      </c>
      <c r="E923" s="5">
        <f>IF(ISNA(VLOOKUP((ROW(E923)-15),'List of tables'!$A$4:$H$2136,7,FALSE))," ",VLOOKUP((ROW(E923)-15),'List of tables'!$A$4:$H$2136,7,FALSE))</f>
        <v>43678</v>
      </c>
      <c r="F923" s="6" t="s">
        <v>12</v>
      </c>
    </row>
    <row r="924" spans="1:6" ht="15">
      <c r="A924" s="30" t="str">
        <f>IF(ISNA(VLOOKUP((ROW(A924)-15),'List of tables'!$A$4:$H$2136,2,FALSE))," ",VLOOKUP((ROW(A924)-15),'List of tables'!$A$4:$H$2136,2,FALSE))</f>
        <v>CT1039</v>
      </c>
      <c r="B924" s="23" t="str">
        <f>IF(ISNA(VLOOKUP((ROW(B924)-15),'List of tables'!$A$4:$H$2136,3,FALSE))," ",VLOOKUP((ROW(B924)-15),'List of tables'!$A$4:$H$2136,3,FALSE))</f>
        <v xml:space="preserve">Economic activity (part-time, full time, self employed) by occupation (4 digits) by industry (4 digits) by sex </v>
      </c>
      <c r="C924" s="23" t="str">
        <f>IF(ISNA(VLOOKUP((ROW(C924)-15),'List of tables'!$A$4:$E$2137,5,FALSE))," ",VLOOKUP((ROW(C924)-15),'List of tables'!$A$4:$E$2137,5,FALSE))</f>
        <v>England</v>
      </c>
      <c r="D924" s="23" t="str">
        <f>IF(ISNA(VLOOKUP((ROW(D924)-15),'List of tables'!$A$4:$H$2136,6,FALSE))," ",VLOOKUP((ROW(D924)-15),'List of tables'!$A$4:$H$2136,6,FALSE))</f>
        <v>All usual residents aged 16 or over in employment the week before the Census</v>
      </c>
      <c r="E924" s="5">
        <f>IF(ISNA(VLOOKUP((ROW(E924)-15),'List of tables'!$A$4:$H$2136,7,FALSE))," ",VLOOKUP((ROW(E924)-15),'List of tables'!$A$4:$H$2136,7,FALSE))</f>
        <v>43720</v>
      </c>
      <c r="F924" s="6" t="s">
        <v>12</v>
      </c>
    </row>
    <row r="925" spans="1:6" ht="15">
      <c r="A925" s="30" t="str">
        <f>IF(ISNA(VLOOKUP((ROW(A925)-15),'List of tables'!$A$4:$H$2136,2,FALSE))," ",VLOOKUP((ROW(A925)-15),'List of tables'!$A$4:$H$2136,2,FALSE))</f>
        <v>CT1040</v>
      </c>
      <c r="B925" s="23" t="str">
        <f>IF(ISNA(VLOOKUP((ROW(B925)-15),'List of tables'!$A$4:$H$2136,3,FALSE))," ",VLOOKUP((ROW(B925)-15),'List of tables'!$A$4:$H$2136,3,FALSE))</f>
        <v xml:space="preserve">Economic activity (part-time, full time, self employed) by occupation (4 digits) by industry (4 digits) by sex </v>
      </c>
      <c r="C925" s="23" t="str">
        <f>IF(ISNA(VLOOKUP((ROW(C925)-15),'List of tables'!$A$4:$E$2137,5,FALSE))," ",VLOOKUP((ROW(C925)-15),'List of tables'!$A$4:$E$2137,5,FALSE))</f>
        <v>Wales</v>
      </c>
      <c r="D925" s="23" t="str">
        <f>IF(ISNA(VLOOKUP((ROW(D925)-15),'List of tables'!$A$4:$H$2136,6,FALSE))," ",VLOOKUP((ROW(D925)-15),'List of tables'!$A$4:$H$2136,6,FALSE))</f>
        <v>All usual residents aged 16 or over in employment the week before Census</v>
      </c>
      <c r="E925" s="5">
        <f>IF(ISNA(VLOOKUP((ROW(E925)-15),'List of tables'!$A$4:$H$2136,7,FALSE))," ",VLOOKUP((ROW(E925)-15),'List of tables'!$A$4:$H$2136,7,FALSE))</f>
        <v>43720</v>
      </c>
      <c r="F925" s="6" t="s">
        <v>12</v>
      </c>
    </row>
    <row r="926" spans="1:6" ht="15">
      <c r="A926" s="30" t="str">
        <f>IF(ISNA(VLOOKUP((ROW(A926)-15),'List of tables'!$A$4:$H$2136,2,FALSE))," ",VLOOKUP((ROW(A926)-15),'List of tables'!$A$4:$H$2136,2,FALSE))</f>
        <v>CT1041</v>
      </c>
      <c r="B926" s="23" t="str">
        <f>IF(ISNA(VLOOKUP((ROW(B926)-15),'List of tables'!$A$4:$H$2136,3,FALSE))," ",VLOOKUP((ROW(B926)-15),'List of tables'!$A$4:$H$2136,3,FALSE))</f>
        <v xml:space="preserve">Accommodation type (excluding caravans or other mobile or temporary structures) by tenure by number of bedrooms by car or van availability </v>
      </c>
      <c r="C926" s="23" t="str">
        <f>IF(ISNA(VLOOKUP((ROW(C926)-15),'List of tables'!$A$4:$E$2137,5,FALSE))," ",VLOOKUP((ROW(C926)-15),'List of tables'!$A$4:$E$2137,5,FALSE))</f>
        <v>MSOAs in London Borough of Croydon</v>
      </c>
      <c r="D926" s="23" t="str">
        <f>IF(ISNA(VLOOKUP((ROW(D926)-15),'List of tables'!$A$4:$H$2136,6,FALSE))," ",VLOOKUP((ROW(D926)-15),'List of tables'!$A$4:$H$2136,6,FALSE))</f>
        <v>All households (excluding caravans or other mobile or temporary structures)</v>
      </c>
      <c r="E926" s="5">
        <f>IF(ISNA(VLOOKUP((ROW(E926)-15),'List of tables'!$A$4:$H$2136,7,FALSE))," ",VLOOKUP((ROW(E926)-15),'List of tables'!$A$4:$H$2136,7,FALSE))</f>
        <v>43728</v>
      </c>
      <c r="F926" s="6" t="s">
        <v>12</v>
      </c>
    </row>
    <row r="927" spans="1:6" ht="15">
      <c r="A927" s="30" t="str">
        <f>IF(ISNA(VLOOKUP((ROW(A927)-15),'List of tables'!$A$4:$H$2136,2,FALSE))," ",VLOOKUP((ROW(A927)-15),'List of tables'!$A$4:$H$2136,2,FALSE))</f>
        <v>CT1042</v>
      </c>
      <c r="B927" s="23" t="str">
        <f>IF(ISNA(VLOOKUP((ROW(B927)-15),'List of tables'!$A$4:$H$2136,3,FALSE))," ",VLOOKUP((ROW(B927)-15),'List of tables'!$A$4:$H$2136,3,FALSE))</f>
        <v xml:space="preserve"> Workplace table: NS-SeC by method of travel to work (2001 specification)</v>
      </c>
      <c r="C927" s="23" t="str">
        <f>IF(ISNA(VLOOKUP((ROW(C927)-15),'List of tables'!$A$4:$E$2137,5,FALSE))," ",VLOOKUP((ROW(C927)-15),'List of tables'!$A$4:$E$2137,5,FALSE))</f>
        <v xml:space="preserve"> Area of workplace: Output Areas in London region</v>
      </c>
      <c r="D927" s="23" t="str">
        <f>IF(ISNA(VLOOKUP((ROW(D927)-15),'List of tables'!$A$4:$H$2136,6,FALSE))," ",VLOOKUP((ROW(D927)-15),'List of tables'!$A$4:$H$2136,6,FALSE))</f>
        <v>All usual residents aged 16 to 74 in employment the week before the Census</v>
      </c>
      <c r="E927" s="5">
        <f>IF(ISNA(VLOOKUP((ROW(E927)-15),'List of tables'!$A$4:$H$2136,7,FALSE))," ",VLOOKUP((ROW(E927)-15),'List of tables'!$A$4:$H$2136,7,FALSE))</f>
        <v>43735</v>
      </c>
      <c r="F927" s="6" t="s">
        <v>12</v>
      </c>
    </row>
    <row r="928" spans="1:6" ht="15">
      <c r="A928" s="30" t="str">
        <f>IF(ISNA(VLOOKUP((ROW(A928)-15),'List of tables'!$A$4:$H$2136,2,FALSE))," ",VLOOKUP((ROW(A928)-15),'List of tables'!$A$4:$H$2136,2,FALSE))</f>
        <v>CT1043</v>
      </c>
      <c r="B928" s="23" t="str">
        <f>IF(ISNA(VLOOKUP((ROW(B928)-15),'List of tables'!$A$4:$H$2136,3,FALSE))," ",VLOOKUP((ROW(B928)-15),'List of tables'!$A$4:$H$2136,3,FALSE))</f>
        <v>Tenure (excluding social rented) by number of bedrooms (1 or 2 bedrooms) by car or van availability</v>
      </c>
      <c r="C928" s="23" t="str">
        <f>IF(ISNA(VLOOKUP((ROW(C928)-15),'List of tables'!$A$4:$E$2137,5,FALSE))," ",VLOOKUP((ROW(C928)-15),'List of tables'!$A$4:$E$2137,5,FALSE))</f>
        <v xml:space="preserve">Marlow South East ward (South East Region) </v>
      </c>
      <c r="D928" s="23" t="str">
        <f>IF(ISNA(VLOOKUP((ROW(D928)-15),'List of tables'!$A$4:$H$2136,6,FALSE))," ",VLOOKUP((ROW(D928)-15),'List of tables'!$A$4:$H$2136,6,FALSE))</f>
        <v>All flats, maisonettes, apartments with 1 or 2 bedrooms</v>
      </c>
      <c r="E928" s="5">
        <f>IF(ISNA(VLOOKUP((ROW(E928)-15),'List of tables'!$A$4:$H$2136,7,FALSE))," ",VLOOKUP((ROW(E928)-15),'List of tables'!$A$4:$H$2136,7,FALSE))</f>
        <v>43733</v>
      </c>
      <c r="F928" s="6" t="s">
        <v>12</v>
      </c>
    </row>
    <row r="929" spans="1:6" ht="15">
      <c r="A929" s="30" t="str">
        <f>IF(ISNA(VLOOKUP((ROW(A929)-15),'List of tables'!$A$4:$H$2136,2,FALSE))," ",VLOOKUP((ROW(A929)-15),'List of tables'!$A$4:$H$2136,2,FALSE))</f>
        <v>CT1044</v>
      </c>
      <c r="B929" s="23" t="str">
        <f>IF(ISNA(VLOOKUP((ROW(B929)-15),'List of tables'!$A$4:$H$2136,3,FALSE))," ",VLOOKUP((ROW(B929)-15),'List of tables'!$A$4:$H$2136,3,FALSE))</f>
        <v>Sex by age by residence type by general health</v>
      </c>
      <c r="C929" s="23" t="str">
        <f>IF(ISNA(VLOOKUP((ROW(C929)-15),'List of tables'!$A$4:$E$2137,5,FALSE))," ",VLOOKUP((ROW(C929)-15),'List of tables'!$A$4:$E$2137,5,FALSE))</f>
        <v>England and Wales</v>
      </c>
      <c r="D929" s="23" t="str">
        <f>IF(ISNA(VLOOKUP((ROW(D929)-15),'List of tables'!$A$4:$H$2136,6,FALSE))," ",VLOOKUP((ROW(D929)-15),'List of tables'!$A$4:$H$2136,6,FALSE))</f>
        <v>All usual residents</v>
      </c>
      <c r="E929" s="5">
        <f>IF(ISNA(VLOOKUP((ROW(E929)-15),'List of tables'!$A$4:$H$2136,7,FALSE))," ",VLOOKUP((ROW(E929)-15),'List of tables'!$A$4:$H$2136,7,FALSE))</f>
        <v>43728</v>
      </c>
      <c r="F929" s="6" t="s">
        <v>12</v>
      </c>
    </row>
    <row r="930" spans="1:6" ht="15">
      <c r="A930" s="30" t="str">
        <f>IF(ISNA(VLOOKUP((ROW(A930)-15),'List of tables'!$A$4:$H$2136,2,FALSE))," ",VLOOKUP((ROW(A930)-15),'List of tables'!$A$4:$H$2136,2,FALSE))</f>
        <v>CT1045</v>
      </c>
      <c r="B930" s="23" t="str">
        <f>IF(ISNA(VLOOKUP((ROW(B930)-15),'List of tables'!$A$4:$H$2136,3,FALSE))," ",VLOOKUP((ROW(B930)-15),'List of tables'!$A$4:$H$2136,3,FALSE))</f>
        <v>Sex by age by residence type by long-term health problem or disability</v>
      </c>
      <c r="C930" s="23" t="str">
        <f>IF(ISNA(VLOOKUP((ROW(C930)-15),'List of tables'!$A$4:$E$2137,5,FALSE))," ",VLOOKUP((ROW(C930)-15),'List of tables'!$A$4:$E$2137,5,FALSE))</f>
        <v xml:space="preserve">England and Wales </v>
      </c>
      <c r="D930" s="23" t="str">
        <f>IF(ISNA(VLOOKUP((ROW(D930)-15),'List of tables'!$A$4:$H$2136,6,FALSE))," ",VLOOKUP((ROW(D930)-15),'List of tables'!$A$4:$H$2136,6,FALSE))</f>
        <v xml:space="preserve">All usual residents </v>
      </c>
      <c r="E930" s="5">
        <f>IF(ISNA(VLOOKUP((ROW(E930)-15),'List of tables'!$A$4:$H$2136,7,FALSE))," ",VLOOKUP((ROW(E930)-15),'List of tables'!$A$4:$H$2136,7,FALSE))</f>
        <v>43728</v>
      </c>
      <c r="F930" s="6" t="s">
        <v>12</v>
      </c>
    </row>
    <row r="931" spans="1:6" ht="15">
      <c r="A931" s="30" t="str">
        <f>IF(ISNA(VLOOKUP((ROW(A931)-15),'List of tables'!$A$4:$H$2136,2,FALSE))," ",VLOOKUP((ROW(A931)-15),'List of tables'!$A$4:$H$2136,2,FALSE))</f>
        <v>CT1046</v>
      </c>
      <c r="B931" s="23" t="str">
        <f>IF(ISNA(VLOOKUP((ROW(B931)-15),'List of tables'!$A$4:$H$2136,3,FALSE))," ",VLOOKUP((ROW(B931)-15),'List of tables'!$A$4:$H$2136,3,FALSE))</f>
        <v>Age (SYO 0 to 99, 100+) tenure by number of bedrooms (11+)</v>
      </c>
      <c r="C931" s="23" t="str">
        <f>IF(ISNA(VLOOKUP((ROW(C931)-15),'List of tables'!$A$4:$E$2137,5,FALSE))," ",VLOOKUP((ROW(C931)-15),'List of tables'!$A$4:$E$2137,5,FALSE))</f>
        <v>England and Wales</v>
      </c>
      <c r="D931" s="23" t="str">
        <f>IF(ISNA(VLOOKUP((ROW(D931)-15),'List of tables'!$A$4:$H$2136,6,FALSE))," ",VLOOKUP((ROW(D931)-15),'List of tables'!$A$4:$H$2136,6,FALSE))</f>
        <v>All usual residents in households</v>
      </c>
      <c r="E931" s="5">
        <f>IF(ISNA(VLOOKUP((ROW(E931)-15),'List of tables'!$A$4:$H$2136,7,FALSE))," ",VLOOKUP((ROW(E931)-15),'List of tables'!$A$4:$H$2136,7,FALSE))</f>
        <v>43754</v>
      </c>
      <c r="F931" s="6" t="s">
        <v>12</v>
      </c>
    </row>
    <row r="932" spans="1:6" ht="15">
      <c r="A932" s="30" t="str">
        <f>IF(ISNA(VLOOKUP((ROW(A932)-15),'List of tables'!$A$4:$H$2136,2,FALSE))," ",VLOOKUP((ROW(A932)-15),'List of tables'!$A$4:$H$2136,2,FALSE))</f>
        <v>CT1047</v>
      </c>
      <c r="B932" s="23" t="str">
        <f>IF(ISNA(VLOOKUP((ROW(B932)-15),'List of tables'!$A$4:$H$2136,3,FALSE))," ",VLOOKUP((ROW(B932)-15),'List of tables'!$A$4:$H$2136,3,FALSE))</f>
        <v>Household composition (alternative child and adult definition) by religion </v>
      </c>
      <c r="C932" s="23" t="str">
        <f>IF(ISNA(VLOOKUP((ROW(C932)-15),'List of tables'!$A$4:$E$2137,5,FALSE))," ",VLOOKUP((ROW(C932)-15),'List of tables'!$A$4:$E$2137,5,FALSE))</f>
        <v xml:space="preserve">National, London Boroughs (2011 Census merged local authorities) </v>
      </c>
      <c r="D932" s="23" t="str">
        <f>IF(ISNA(VLOOKUP((ROW(D932)-15),'List of tables'!$A$4:$H$2136,6,FALSE))," ",VLOOKUP((ROW(D932)-15),'List of tables'!$A$4:$H$2136,6,FALSE))</f>
        <v>All household reference persons </v>
      </c>
      <c r="E932" s="5">
        <f>IF(ISNA(VLOOKUP((ROW(E932)-15),'List of tables'!$A$4:$H$2136,7,FALSE))," ",VLOOKUP((ROW(E932)-15),'List of tables'!$A$4:$H$2136,7,FALSE))</f>
        <v>43752</v>
      </c>
      <c r="F932" s="6" t="s">
        <v>12</v>
      </c>
    </row>
    <row r="933" spans="1:6" ht="15">
      <c r="A933" s="30" t="str">
        <f>IF(ISNA(VLOOKUP((ROW(A933)-15),'List of tables'!$A$4:$H$2136,2,FALSE))," ",VLOOKUP((ROW(A933)-15),'List of tables'!$A$4:$H$2136,2,FALSE))</f>
        <v>CT1048</v>
      </c>
      <c r="B933" s="23" t="str">
        <f>IF(ISNA(VLOOKUP((ROW(B933)-15),'List of tables'!$A$4:$H$2136,3,FALSE))," ",VLOOKUP((ROW(B933)-15),'List of tables'!$A$4:$H$2136,3,FALSE))</f>
        <v xml:space="preserve">Religion of father by religion of mother by religion of dependent child by age of dependent child </v>
      </c>
      <c r="C933" s="23" t="str">
        <f>IF(ISNA(VLOOKUP((ROW(C933)-15),'List of tables'!$A$4:$E$2137,5,FALSE))," ",VLOOKUP((ROW(C933)-15),'List of tables'!$A$4:$E$2137,5,FALSE))</f>
        <v>Bespoke ward groups: 2011 Census merged wards</v>
      </c>
      <c r="D933" s="23" t="str">
        <f>IF(ISNA(VLOOKUP((ROW(D933)-15),'List of tables'!$A$4:$H$2136,6,FALSE))," ",VLOOKUP((ROW(D933)-15),'List of tables'!$A$4:$H$2136,6,FALSE))</f>
        <v>All dependent children aged 0 to 14 living with a father and a mother </v>
      </c>
      <c r="E933" s="5">
        <f>IF(ISNA(VLOOKUP((ROW(E933)-15),'List of tables'!$A$4:$H$2136,7,FALSE))," ",VLOOKUP((ROW(E933)-15),'List of tables'!$A$4:$H$2136,7,FALSE))</f>
        <v>43761</v>
      </c>
      <c r="F933" s="6" t="s">
        <v>12</v>
      </c>
    </row>
    <row r="934" spans="1:6" ht="15">
      <c r="A934" s="30" t="str">
        <f>IF(ISNA(VLOOKUP((ROW(A934)-15),'List of tables'!$A$4:$H$2136,2,FALSE))," ",VLOOKUP((ROW(A934)-15),'List of tables'!$A$4:$H$2136,2,FALSE))</f>
        <v>CT1049</v>
      </c>
      <c r="B934" s="23" t="str">
        <f>IF(ISNA(VLOOKUP((ROW(B934)-15),'List of tables'!$A$4:$H$2136,3,FALSE))," ",VLOOKUP((ROW(B934)-15),'List of tables'!$A$4:$H$2136,3,FALSE))</f>
        <v>Sex by age (SYOA 16-79, 80+) by provision of unpaid care </v>
      </c>
      <c r="C934" s="23" t="str">
        <f>IF(ISNA(VLOOKUP((ROW(C934)-15),'List of tables'!$A$4:$E$2137,5,FALSE))," ",VLOOKUP((ROW(C934)-15),'List of tables'!$A$4:$E$2137,5,FALSE))</f>
        <v>England and Wales </v>
      </c>
      <c r="D934" s="23" t="str">
        <f>IF(ISNA(VLOOKUP((ROW(D934)-15),'List of tables'!$A$4:$H$2136,6,FALSE))," ",VLOOKUP((ROW(D934)-15),'List of tables'!$A$4:$H$2136,6,FALSE))</f>
        <v>All usual residents aged 16 or over </v>
      </c>
      <c r="E934" s="5">
        <f>IF(ISNA(VLOOKUP((ROW(E934)-15),'List of tables'!$A$4:$H$2136,7,FALSE))," ",VLOOKUP((ROW(E934)-15),'List of tables'!$A$4:$H$2136,7,FALSE))</f>
        <v>43762</v>
      </c>
      <c r="F934" s="6" t="s">
        <v>12</v>
      </c>
    </row>
    <row r="935" spans="1:6">
      <c r="A935" s="3" t="str">
        <f>IF(ISNA(VLOOKUP((ROW(A935)-15),'List of tables'!$A$4:$H$2136,2,FALSE))," ",VLOOKUP((ROW(A935)-15),'List of tables'!$A$4:$H$2136,2,FALSE))</f>
        <v>CT1050</v>
      </c>
      <c r="B935" s="4" t="str">
        <f>IF(ISNA(VLOOKUP((ROW(B935)-15),'List of tables'!$A$4:$H$2136,3,FALSE))," ",VLOOKUP((ROW(B935)-15),'List of tables'!$A$4:$H$2136,3,FALSE))</f>
        <v>Age by long-term health problem or disability by general health by sex </v>
      </c>
      <c r="C935" s="4" t="str">
        <f>IF(ISNA(VLOOKUP((ROW(C935)-15),'List of tables'!$A$4:$E$2137,5,FALSE))," ",VLOOKUP((ROW(C935)-15),'List of tables'!$A$4:$E$2137,5,FALSE))</f>
        <v>2018 Combined authorities in England </v>
      </c>
      <c r="D935" s="4" t="str">
        <f>IF(ISNA(VLOOKUP((ROW(D935)-15),'List of tables'!$A$4:$H$2136,6,FALSE))," ",VLOOKUP((ROW(D935)-15),'List of tables'!$A$4:$H$2136,6,FALSE))</f>
        <v>All usual residents </v>
      </c>
      <c r="E935" s="5">
        <f>IF(ISNA(VLOOKUP((ROW(E935)-15),'List of tables'!$A$4:$H$2136,7,FALSE))," ",VLOOKUP((ROW(E935)-15),'List of tables'!$A$4:$H$2136,7,FALSE))</f>
        <v>43762</v>
      </c>
      <c r="F935" s="6" t="s">
        <v>12</v>
      </c>
    </row>
    <row r="936" spans="1:6">
      <c r="A936" s="3" t="str">
        <f>IF(ISNA(VLOOKUP((ROW(A936)-15),'List of tables'!$A$4:$H$2136,2,FALSE))," ",VLOOKUP((ROW(A936)-15),'List of tables'!$A$4:$H$2136,2,FALSE))</f>
        <v>CT1051</v>
      </c>
      <c r="B936" s="4" t="str">
        <f>IF(ISNA(VLOOKUP((ROW(B936)-15),'List of tables'!$A$4:$H$2136,3,FALSE))," ",VLOOKUP((ROW(B936)-15),'List of tables'!$A$4:$H$2136,3,FALSE))</f>
        <v>Country of birth (bespoke list) </v>
      </c>
      <c r="C936" s="4" t="str">
        <f>IF(ISNA(VLOOKUP((ROW(C936)-15),'List of tables'!$A$4:$E$2137,5,FALSE))," ",VLOOKUP((ROW(C936)-15),'List of tables'!$A$4:$E$2137,5,FALSE))</f>
        <v>London Boroughs (2011 Census merged local authorities) </v>
      </c>
      <c r="D936" s="4" t="str">
        <f>IF(ISNA(VLOOKUP((ROW(D936)-15),'List of tables'!$A$4:$H$2136,6,FALSE))," ",VLOOKUP((ROW(D936)-15),'List of tables'!$A$4:$H$2136,6,FALSE))</f>
        <v>All usual residents aged 3 or over whose main language is French </v>
      </c>
      <c r="E936" s="5">
        <f>IF(ISNA(VLOOKUP((ROW(E936)-15),'List of tables'!$A$4:$H$2136,7,FALSE))," ",VLOOKUP((ROW(E936)-15),'List of tables'!$A$4:$H$2136,7,FALSE))</f>
        <v>43773</v>
      </c>
      <c r="F936" s="6" t="s">
        <v>12</v>
      </c>
    </row>
    <row r="937" spans="1:6">
      <c r="A937" s="3" t="str">
        <f>IF(ISNA(VLOOKUP((ROW(A937)-15),'List of tables'!$A$4:$H$2136,2,FALSE))," ",VLOOKUP((ROW(A937)-15),'List of tables'!$A$4:$H$2136,2,FALSE))</f>
        <v>CT1052</v>
      </c>
      <c r="B937" s="4" t="str">
        <f>IF(ISNA(VLOOKUP((ROW(B937)-15),'List of tables'!$A$4:$H$2136,3,FALSE))," ",VLOOKUP((ROW(B937)-15),'List of tables'!$A$4:$H$2136,3,FALSE))</f>
        <v>Age by long-term health problem or disability by general health by sex</v>
      </c>
      <c r="C937" s="4" t="str">
        <f>IF(ISNA(VLOOKUP((ROW(C937)-15),'List of tables'!$A$4:$E$2137,5,FALSE))," ",VLOOKUP((ROW(C937)-15),'List of tables'!$A$4:$E$2137,5,FALSE))</f>
        <v xml:space="preserve">Bespoke Geography: 2019 Unitary Authorities based on 2011 LSOAs (E06000058 Bournemouth, Christchurch and Poole; E06000059 Dorset) </v>
      </c>
      <c r="D937" s="4" t="str">
        <f>IF(ISNA(VLOOKUP((ROW(D937)-15),'List of tables'!$A$4:$H$2136,6,FALSE))," ",VLOOKUP((ROW(D937)-15),'List of tables'!$A$4:$H$2136,6,FALSE))</f>
        <v>All usual residents</v>
      </c>
      <c r="E937" s="5">
        <f>IF(ISNA(VLOOKUP((ROW(E937)-15),'List of tables'!$A$4:$H$2136,7,FALSE))," ",VLOOKUP((ROW(E937)-15),'List of tables'!$A$4:$H$2136,7,FALSE))</f>
        <v>43776</v>
      </c>
      <c r="F937" s="6" t="s">
        <v>12</v>
      </c>
    </row>
    <row r="938" spans="1:6">
      <c r="A938" s="3" t="str">
        <f>IF(ISNA(VLOOKUP((ROW(A938)-15),'List of tables'!$A$4:$H$2136,2,FALSE))," ",VLOOKUP((ROW(A938)-15),'List of tables'!$A$4:$H$2136,2,FALSE))</f>
        <v>CT1053</v>
      </c>
      <c r="B938" s="4" t="str">
        <f>IF(ISNA(VLOOKUP((ROW(B938)-15),'List of tables'!$A$4:$H$2136,3,FALSE))," ",VLOOKUP((ROW(B938)-15),'List of tables'!$A$4:$H$2136,3,FALSE))</f>
        <v xml:space="preserve">Origin Destination Workplace: Industry (selected 3 digits) </v>
      </c>
      <c r="C938" s="4" t="str">
        <f>IF(ISNA(VLOOKUP((ROW(C938)-15),'List of tables'!$A$4:$E$2137,5,FALSE))," ",VLOOKUP((ROW(C938)-15),'List of tables'!$A$4:$E$2137,5,FALSE))</f>
        <v>Origin: Area of residence: selected London Boroughs Destination: Area of workplace: MSOAs in London; Eleswhere in England and Wales, Scotland, Northern Ireland, Works on offshore installation, Works outside the UK ( one combined area)</v>
      </c>
      <c r="D938" s="4" t="str">
        <f>IF(ISNA(VLOOKUP((ROW(D938)-15),'List of tables'!$A$4:$H$2136,6,FALSE))," ",VLOOKUP((ROW(D938)-15),'List of tables'!$A$4:$H$2136,6,FALSE))</f>
        <v>All usual residents aged 16 or over in employment the week before the Census</v>
      </c>
      <c r="E938" s="5">
        <f>IF(ISNA(VLOOKUP((ROW(E938)-15),'List of tables'!$A$4:$H$2136,7,FALSE))," ",VLOOKUP((ROW(E938)-15),'List of tables'!$A$4:$H$2136,7,FALSE))</f>
        <v>43789</v>
      </c>
      <c r="F938" s="6" t="s">
        <v>12</v>
      </c>
    </row>
    <row r="939" spans="1:6">
      <c r="A939" s="3" t="str">
        <f>IF(ISNA(VLOOKUP((ROW(A939)-15),'List of tables'!$A$4:$H$2136,2,FALSE))," ",VLOOKUP((ROW(A939)-15),'List of tables'!$A$4:$H$2136,2,FALSE))</f>
        <v>CT1054</v>
      </c>
      <c r="B939" s="4" t="str">
        <f>IF(ISNA(VLOOKUP((ROW(B939)-15),'List of tables'!$A$4:$H$2136,3,FALSE))," ",VLOOKUP((ROW(B939)-15),'List of tables'!$A$4:$H$2136,3,FALSE))</f>
        <v>Bespoke economic activity and occupation ( 1 digit) by accommodation type (excluding caravans or other mobile or temporary structures ) by NS-SeC of Household Reference Person (HRP)</v>
      </c>
      <c r="C939" s="4" t="str">
        <f>IF(ISNA(VLOOKUP((ROW(C939)-15),'List of tables'!$A$4:$E$2137,5,FALSE))," ",VLOOKUP((ROW(C939)-15),'List of tables'!$A$4:$E$2137,5,FALSE))</f>
        <v xml:space="preserve">MSOA's in England and Wales </v>
      </c>
      <c r="D939" s="4" t="str">
        <f>IF(ISNA(VLOOKUP((ROW(D939)-15),'List of tables'!$A$4:$H$2136,6,FALSE))," ",VLOOKUP((ROW(D939)-15),'List of tables'!$A$4:$H$2136,6,FALSE))</f>
        <v>All usual residents aged 16 or over in households (excluding caravans or other mobile or temporary structures)</v>
      </c>
      <c r="E939" s="5">
        <f>IF(ISNA(VLOOKUP((ROW(E939)-15),'List of tables'!$A$4:$H$2136,7,FALSE))," ",VLOOKUP((ROW(E939)-15),'List of tables'!$A$4:$H$2136,7,FALSE))</f>
        <v>43796</v>
      </c>
      <c r="F939" s="6" t="s">
        <v>12</v>
      </c>
    </row>
    <row r="940" spans="1:6">
      <c r="A940" s="3" t="str">
        <f>IF(ISNA(VLOOKUP((ROW(A940)-15),'List of tables'!$A$4:$H$2136,2,FALSE))," ",VLOOKUP((ROW(A940)-15),'List of tables'!$A$4:$H$2136,2,FALSE))</f>
        <v>CT1055</v>
      </c>
      <c r="B940" s="4" t="str">
        <f>IF(ISNA(VLOOKUP((ROW(B940)-15),'List of tables'!$A$4:$H$2136,3,FALSE))," ",VLOOKUP((ROW(B940)-15),'List of tables'!$A$4:$H$2136,3,FALSE))</f>
        <v>Sex by ethnic group by age by general health by long-term health problem or disability </v>
      </c>
      <c r="C940" s="4" t="str">
        <f>IF(ISNA(VLOOKUP((ROW(C940)-15),'List of tables'!$A$4:$E$2137,5,FALSE))," ",VLOOKUP((ROW(C940)-15),'List of tables'!$A$4:$E$2137,5,FALSE))</f>
        <v>England and Wales</v>
      </c>
      <c r="D940" s="4" t="str">
        <f>IF(ISNA(VLOOKUP((ROW(D940)-15),'List of tables'!$A$4:$H$2136,6,FALSE))," ",VLOOKUP((ROW(D940)-15),'List of tables'!$A$4:$H$2136,6,FALSE))</f>
        <v>All usual residents</v>
      </c>
      <c r="E940" s="5">
        <f>IF(ISNA(VLOOKUP((ROW(E940)-15),'List of tables'!$A$4:$H$2136,7,FALSE))," ",VLOOKUP((ROW(E940)-15),'List of tables'!$A$4:$H$2136,7,FALSE))</f>
        <v>43810</v>
      </c>
      <c r="F940" s="6" t="s">
        <v>12</v>
      </c>
    </row>
    <row r="941" spans="1:6">
      <c r="A941" s="3" t="str">
        <f>IF(ISNA(VLOOKUP((ROW(A941)-15),'List of tables'!$A$4:$H$2136,2,FALSE))," ",VLOOKUP((ROW(A941)-15),'List of tables'!$A$4:$H$2136,2,FALSE))</f>
        <v>CT1056</v>
      </c>
      <c r="B941" s="4" t="str">
        <f>IF(ISNA(VLOOKUP((ROW(B941)-15),'List of tables'!$A$4:$H$2136,3,FALSE))," ",VLOOKUP((ROW(B941)-15),'List of tables'!$A$4:$H$2136,3,FALSE))</f>
        <v>Household composition by age by economic activity and hours worked</v>
      </c>
      <c r="C941" s="4" t="str">
        <f>IF(ISNA(VLOOKUP((ROW(C941)-15),'List of tables'!$A$4:$E$2137,5,FALSE))," ",VLOOKUP((ROW(C941)-15),'List of tables'!$A$4:$E$2137,5,FALSE))</f>
        <v>LSOAs in Isle of Wight Unitary Authority (South East region</v>
      </c>
      <c r="D941" s="4" t="str">
        <f>IF(ISNA(VLOOKUP((ROW(D941)-15),'List of tables'!$A$4:$H$2136,6,FALSE))," ",VLOOKUP((ROW(D941)-15),'List of tables'!$A$4:$H$2136,6,FALSE))</f>
        <v xml:space="preserve">All Household Reference Persons aged 16 or over </v>
      </c>
      <c r="E941" s="5">
        <f>IF(ISNA(VLOOKUP((ROW(E941)-15),'List of tables'!$A$4:$H$2136,7,FALSE))," ",VLOOKUP((ROW(E941)-15),'List of tables'!$A$4:$H$2136,7,FALSE))</f>
        <v>43805</v>
      </c>
      <c r="F941" s="6" t="s">
        <v>12</v>
      </c>
    </row>
    <row r="942" spans="1:6">
      <c r="A942" s="3" t="str">
        <f>IF(ISNA(VLOOKUP((ROW(A942)-15),'List of tables'!$A$4:$H$2136,2,FALSE))," ",VLOOKUP((ROW(A942)-15),'List of tables'!$A$4:$H$2136,2,FALSE))</f>
        <v>CT1057</v>
      </c>
      <c r="B942" s="4" t="str">
        <f>IF(ISNA(VLOOKUP((ROW(B942)-15),'List of tables'!$A$4:$H$2136,3,FALSE))," ",VLOOKUP((ROW(B942)-15),'List of tables'!$A$4:$H$2136,3,FALSE))</f>
        <v>Accommodation type by age by tenure by number of bedrooms</v>
      </c>
      <c r="C942" s="4" t="str">
        <f>IF(ISNA(VLOOKUP((ROW(C942)-15),'List of tables'!$A$4:$E$2137,5,FALSE))," ",VLOOKUP((ROW(C942)-15),'List of tables'!$A$4:$E$2137,5,FALSE))</f>
        <v>Dorset locality areas (South West) based on 2011 LSOAs</v>
      </c>
      <c r="D942" s="4" t="str">
        <f>IF(ISNA(VLOOKUP((ROW(D942)-15),'List of tables'!$A$4:$H$2136,6,FALSE))," ",VLOOKUP((ROW(D942)-15),'List of tables'!$A$4:$H$2136,6,FALSE))</f>
        <v>All usual residents in households </v>
      </c>
      <c r="E942" s="5">
        <f>IF(ISNA(VLOOKUP((ROW(E942)-15),'List of tables'!$A$4:$H$2136,7,FALSE))," ",VLOOKUP((ROW(E942)-15),'List of tables'!$A$4:$H$2136,7,FALSE))</f>
        <v>43796</v>
      </c>
      <c r="F942" s="6" t="s">
        <v>12</v>
      </c>
    </row>
    <row r="943" spans="1:6">
      <c r="A943" s="3" t="str">
        <f>IF(ISNA(VLOOKUP((ROW(A943)-15),'List of tables'!$A$4:$H$2136,2,FALSE))," ",VLOOKUP((ROW(A943)-15),'List of tables'!$A$4:$H$2136,2,FALSE))</f>
        <v>CT1058</v>
      </c>
      <c r="B943" s="4" t="str">
        <f>IF(ISNA(VLOOKUP((ROW(B943)-15),'List of tables'!$A$4:$H$2136,3,FALSE))," ",VLOOKUP((ROW(B943)-15),'List of tables'!$A$4:$H$2136,3,FALSE))</f>
        <v>Accommodation type by tenure by number of bedrooms </v>
      </c>
      <c r="C943" s="4" t="str">
        <f>IF(ISNA(VLOOKUP((ROW(C943)-15),'List of tables'!$A$4:$E$2137,5,FALSE))," ",VLOOKUP((ROW(C943)-15),'List of tables'!$A$4:$E$2137,5,FALSE))</f>
        <v>Dorset locality areas (South West) based on 2011 LSOAs</v>
      </c>
      <c r="D943" s="4" t="str">
        <f>IF(ISNA(VLOOKUP((ROW(D943)-15),'List of tables'!$A$4:$H$2136,6,FALSE))," ",VLOOKUP((ROW(D943)-15),'List of tables'!$A$4:$H$2136,6,FALSE))</f>
        <v>All households </v>
      </c>
      <c r="E943" s="5">
        <f>IF(ISNA(VLOOKUP((ROW(E943)-15),'List of tables'!$A$4:$H$2136,7,FALSE))," ",VLOOKUP((ROW(E943)-15),'List of tables'!$A$4:$H$2136,7,FALSE))</f>
        <v>43796</v>
      </c>
      <c r="F943" s="6" t="s">
        <v>12</v>
      </c>
    </row>
    <row r="944" spans="1:6">
      <c r="A944" s="3" t="str">
        <f>IF(ISNA(VLOOKUP((ROW(A944)-15),'List of tables'!$A$4:$H$2136,2,FALSE))," ",VLOOKUP((ROW(A944)-15),'List of tables'!$A$4:$H$2136,2,FALSE))</f>
        <v>CT1067</v>
      </c>
      <c r="B944" s="4" t="str">
        <f>IF(ISNA(VLOOKUP((ROW(B944)-15),'List of tables'!$A$4:$H$2136,3,FALSE))," ",VLOOKUP((ROW(B944)-15),'List of tables'!$A$4:$H$2136,3,FALSE))</f>
        <v>Sex by family type by age by dependent children in family </v>
      </c>
      <c r="C944" s="4" t="str">
        <f>IF(ISNA(VLOOKUP((ROW(C944)-15),'List of tables'!$A$4:$E$2137,5,FALSE))," ",VLOOKUP((ROW(C944)-15),'List of tables'!$A$4:$E$2137,5,FALSE))</f>
        <v>England and Wales </v>
      </c>
      <c r="D944" s="4" t="str">
        <f>IF(ISNA(VLOOKUP((ROW(D944)-15),'List of tables'!$A$4:$H$2136,6,FALSE))," ",VLOOKUP((ROW(D944)-15),'List of tables'!$A$4:$H$2136,6,FALSE))</f>
        <v> All Family Reference Persons aged 16 or over</v>
      </c>
      <c r="E944" s="5">
        <f>IF(ISNA(VLOOKUP((ROW(E944)-15),'List of tables'!$A$4:$H$2136,7,FALSE))," ",VLOOKUP((ROW(E944)-15),'List of tables'!$A$4:$H$2136,7,FALSE))</f>
        <v>43812</v>
      </c>
      <c r="F944" s="6" t="s">
        <v>12</v>
      </c>
    </row>
    <row r="945" spans="1:6">
      <c r="A945" s="3" t="str">
        <f>IF(ISNA(VLOOKUP((ROW(A945)-15),'List of tables'!$A$4:$H$2136,2,FALSE))," ",VLOOKUP((ROW(A945)-15),'List of tables'!$A$4:$H$2136,2,FALSE))</f>
        <v>CT1068</v>
      </c>
      <c r="B945" s="4" t="str">
        <f>IF(ISNA(VLOOKUP((ROW(B945)-15),'List of tables'!$A$4:$H$2136,3,FALSE))," ",VLOOKUP((ROW(B945)-15),'List of tables'!$A$4:$H$2136,3,FALSE))</f>
        <v xml:space="preserve">Accommodation type (excluding caravans or other mobile or temporary structures) by tenure by number of bedrooms by car or van availability	</v>
      </c>
      <c r="C945" s="4" t="str">
        <f>IF(ISNA(VLOOKUP((ROW(C945)-15),'List of tables'!$A$4:$E$2137,5,FALSE))," ",VLOOKUP((ROW(C945)-15),'List of tables'!$A$4:$E$2137,5,FALSE))</f>
        <v xml:space="preserve"> LSOAs in Bedford Unitary Authority (East of England region)</v>
      </c>
      <c r="D945" s="4" t="str">
        <f>IF(ISNA(VLOOKUP((ROW(D945)-15),'List of tables'!$A$4:$H$2136,6,FALSE))," ",VLOOKUP((ROW(D945)-15),'List of tables'!$A$4:$H$2136,6,FALSE))</f>
        <v>All households (excluding caravans or other mobile or temporary structures)</v>
      </c>
      <c r="E945" s="5">
        <f>IF(ISNA(VLOOKUP((ROW(E945)-15),'List of tables'!$A$4:$H$2136,7,FALSE))," ",VLOOKUP((ROW(E945)-15),'List of tables'!$A$4:$H$2136,7,FALSE))</f>
        <v>43817</v>
      </c>
      <c r="F945" s="6" t="s">
        <v>12</v>
      </c>
    </row>
    <row r="946" spans="1:6">
      <c r="A946" s="3" t="str">
        <f>IF(ISNA(VLOOKUP((ROW(A946)-15),'List of tables'!$A$4:$H$2136,2,FALSE))," ",VLOOKUP((ROW(A946)-15),'List of tables'!$A$4:$H$2136,2,FALSE))</f>
        <v>CT1069</v>
      </c>
      <c r="B946" s="4" t="str">
        <f>IF(ISNA(VLOOKUP((ROW(B946)-15),'List of tables'!$A$4:$H$2136,3,FALSE))," ",VLOOKUP((ROW(B946)-15),'List of tables'!$A$4:$H$2136,3,FALSE))</f>
        <v>Communal establishment size (under 50 people: 50 or more people)</v>
      </c>
      <c r="C946" s="4" t="str">
        <f>IF(ISNA(VLOOKUP((ROW(C946)-15),'List of tables'!$A$4:$E$2137,5,FALSE))," ",VLOOKUP((ROW(C946)-15),'List of tables'!$A$4:$E$2137,5,FALSE))</f>
        <v>England and Wales</v>
      </c>
      <c r="D946" s="4" t="str">
        <f>IF(ISNA(VLOOKUP((ROW(D946)-15),'List of tables'!$A$4:$H$2136,6,FALSE))," ",VLOOKUP((ROW(D946)-15),'List of tables'!$A$4:$H$2136,6,FALSE))</f>
        <v xml:space="preserve">All communal establishments: All ususal residents in communal establishments </v>
      </c>
      <c r="E946" s="5">
        <f>IF(ISNA(VLOOKUP((ROW(E946)-15),'List of tables'!$A$4:$H$2136,7,FALSE))," ",VLOOKUP((ROW(E946)-15),'List of tables'!$A$4:$H$2136,7,FALSE))</f>
        <v>43812</v>
      </c>
      <c r="F946" s="6" t="s">
        <v>12</v>
      </c>
    </row>
    <row r="947" spans="1:6">
      <c r="A947" s="3" t="str">
        <f>IF(ISNA(VLOOKUP((ROW(A947)-15),'List of tables'!$A$4:$H$2136,2,FALSE))," ",VLOOKUP((ROW(A947)-15),'List of tables'!$A$4:$H$2136,2,FALSE))</f>
        <v>CT1070</v>
      </c>
      <c r="B947" s="4" t="str">
        <f>IF(ISNA(VLOOKUP((ROW(B947)-15),'List of tables'!$A$4:$H$2136,3,FALSE))," ",VLOOKUP((ROW(B947)-15),'List of tables'!$A$4:$H$2136,3,FALSE))</f>
        <v>Communal establishment type by communal establishment size (under 50 people; 50 or more people - Number of Census questionnaires issued by number of Census questionnaires received)</v>
      </c>
      <c r="C947" s="4" t="str">
        <f>IF(ISNA(VLOOKUP((ROW(C947)-15),'List of tables'!$A$4:$E$2137,5,FALSE))," ",VLOOKUP((ROW(C947)-15),'List of tables'!$A$4:$E$2137,5,FALSE))</f>
        <v>England and Wales</v>
      </c>
      <c r="D947" s="4" t="str">
        <f>IF(ISNA(VLOOKUP((ROW(D947)-15),'List of tables'!$A$4:$H$2136,6,FALSE))," ",VLOOKUP((ROW(D947)-15),'List of tables'!$A$4:$H$2136,6,FALSE))</f>
        <v xml:space="preserve">All communal establishments </v>
      </c>
      <c r="E947" s="5">
        <f>IF(ISNA(VLOOKUP((ROW(E947)-15),'List of tables'!$A$4:$H$2136,7,FALSE))," ",VLOOKUP((ROW(E947)-15),'List of tables'!$A$4:$H$2136,7,FALSE))</f>
        <v>43483</v>
      </c>
      <c r="F947" s="6" t="s">
        <v>12</v>
      </c>
    </row>
    <row r="948" spans="1:6">
      <c r="A948" s="3" t="str">
        <f>IF(ISNA(VLOOKUP((ROW(A948)-15),'List of tables'!$A$4:$H$2136,2,FALSE))," ",VLOOKUP((ROW(A948)-15),'List of tables'!$A$4:$H$2136,2,FALSE))</f>
        <v>CT1071</v>
      </c>
      <c r="B948" s="4" t="str">
        <f>IF(ISNA(VLOOKUP((ROW(B948)-15),'List of tables'!$A$4:$H$2136,3,FALSE))," ",VLOOKUP((ROW(B948)-15),'List of tables'!$A$4:$H$2136,3,FALSE))</f>
        <v xml:space="preserve"> Communal establishment type by communal establishment size (under 50 people; 50 or more people)</v>
      </c>
      <c r="C948" s="4" t="str">
        <f>IF(ISNA(VLOOKUP((ROW(C948)-15),'List of tables'!$A$4:$E$2137,5,FALSE))," ",VLOOKUP((ROW(C948)-15),'List of tables'!$A$4:$E$2137,5,FALSE))</f>
        <v>England &amp; Wales</v>
      </c>
      <c r="D948" s="4" t="str">
        <f>IF(ISNA(VLOOKUP((ROW(D948)-15),'List of tables'!$A$4:$H$2136,6,FALSE))," ",VLOOKUP((ROW(D948)-15),'List of tables'!$A$4:$H$2136,6,FALSE))</f>
        <v xml:space="preserve">All usual residents incommunal establishments </v>
      </c>
      <c r="E948" s="5">
        <f>IF(ISNA(VLOOKUP((ROW(E948)-15),'List of tables'!$A$4:$H$2136,7,FALSE))," ",VLOOKUP((ROW(E948)-15),'List of tables'!$A$4:$H$2136,7,FALSE))</f>
        <v>43483</v>
      </c>
      <c r="F948" s="6" t="s">
        <v>12</v>
      </c>
    </row>
    <row r="949" spans="1:6">
      <c r="A949" s="3" t="str">
        <f>IF(ISNA(VLOOKUP((ROW(A949)-15),'List of tables'!$A$4:$H$2136,2,FALSE))," ",VLOOKUP((ROW(A949)-15),'List of tables'!$A$4:$H$2136,2,FALSE))</f>
        <v>CT1072</v>
      </c>
      <c r="B949" s="4" t="str">
        <f>IF(ISNA(VLOOKUP((ROW(B949)-15),'List of tables'!$A$4:$H$2136,3,FALSE))," ",VLOOKUP((ROW(B949)-15),'List of tables'!$A$4:$H$2136,3,FALSE))</f>
        <v>Accommodation type (excluding caravans or other mobile structures) by NS-Sec</v>
      </c>
      <c r="C949" s="4" t="str">
        <f>IF(ISNA(VLOOKUP((ROW(C949)-15),'List of tables'!$A$4:$E$2137,5,FALSE))," ",VLOOKUP((ROW(C949)-15),'List of tables'!$A$4:$E$2137,5,FALSE))</f>
        <v>MSOAs in England and Wales</v>
      </c>
      <c r="D949" s="4" t="str">
        <f>IF(ISNA(VLOOKUP((ROW(D949)-15),'List of tables'!$A$4:$H$2136,6,FALSE))," ",VLOOKUP((ROW(D949)-15),'List of tables'!$A$4:$H$2136,6,FALSE))</f>
        <v>All Household Reference Persons (HRPs)</v>
      </c>
      <c r="E949" s="5">
        <f>IF(ISNA(VLOOKUP((ROW(E949)-15),'List of tables'!$A$4:$H$2136,7,FALSE))," ",VLOOKUP((ROW(E949)-15),'List of tables'!$A$4:$H$2136,7,FALSE))</f>
        <v>43845</v>
      </c>
      <c r="F949" s="6" t="s">
        <v>12</v>
      </c>
    </row>
    <row r="950" spans="1:6">
      <c r="A950" s="3" t="str">
        <f>IF(ISNA(VLOOKUP((ROW(A950)-15),'List of tables'!$A$4:$H$2136,2,FALSE))," ",VLOOKUP((ROW(A950)-15),'List of tables'!$A$4:$H$2136,2,FALSE))</f>
        <v>CT1073</v>
      </c>
      <c r="B950" s="4" t="str">
        <f>IF(ISNA(VLOOKUP((ROW(B950)-15),'List of tables'!$A$4:$H$2136,3,FALSE))," ",VLOOKUP((ROW(B950)-15),'List of tables'!$A$4:$H$2136,3,FALSE))</f>
        <v>Selected countries of birth by full-time students</v>
      </c>
      <c r="C950" s="4" t="str">
        <f>IF(ISNA(VLOOKUP((ROW(C950)-15),'List of tables'!$A$4:$E$2137,5,FALSE))," ",VLOOKUP((ROW(C950)-15),'List of tables'!$A$4:$E$2137,5,FALSE))</f>
        <v>England and Wales</v>
      </c>
      <c r="D950" s="4" t="str">
        <f>IF(ISNA(VLOOKUP((ROW(D950)-15),'List of tables'!$A$4:$H$2136,6,FALSE))," ",VLOOKUP((ROW(D950)-15),'List of tables'!$A$4:$H$2136,6,FALSE))</f>
        <v>All female usual residents aged 16 to 44</v>
      </c>
      <c r="E950" s="5">
        <f>IF(ISNA(VLOOKUP((ROW(E950)-15),'List of tables'!$A$4:$H$2136,7,FALSE))," ",VLOOKUP((ROW(E950)-15),'List of tables'!$A$4:$H$2136,7,FALSE))</f>
        <v>43865</v>
      </c>
      <c r="F950" s="6" t="s">
        <v>12</v>
      </c>
    </row>
    <row r="951" spans="1:6">
      <c r="A951" s="3" t="str">
        <f>IF(ISNA(VLOOKUP((ROW(A951)-15),'List of tables'!$A$4:$H$2136,2,FALSE))," ",VLOOKUP((ROW(A951)-15),'List of tables'!$A$4:$H$2136,2,FALSE))</f>
        <v>CT1074</v>
      </c>
      <c r="B951" s="4" t="str">
        <f>IF(ISNA(VLOOKUP((ROW(B951)-15),'List of tables'!$A$4:$H$2136,3,FALSE))," ",VLOOKUP((ROW(B951)-15),'List of tables'!$A$4:$H$2136,3,FALSE))</f>
        <v>Approximated social grade by alternative household composition by car or van availability</v>
      </c>
      <c r="C951" s="4" t="str">
        <f>IF(ISNA(VLOOKUP((ROW(C951)-15),'List of tables'!$A$4:$E$2137,5,FALSE))," ",VLOOKUP((ROW(C951)-15),'List of tables'!$A$4:$E$2137,5,FALSE))</f>
        <v>England and Wales, MSOAs in England and Wales</v>
      </c>
      <c r="D951" s="4" t="str">
        <f>IF(ISNA(VLOOKUP((ROW(D951)-15),'List of tables'!$A$4:$H$2136,6,FALSE))," ",VLOOKUP((ROW(D951)-15),'List of tables'!$A$4:$H$2136,6,FALSE))</f>
        <v>All Household Reference Persons (HRPs) aged 16 to 64</v>
      </c>
      <c r="E951" s="5">
        <f>IF(ISNA(VLOOKUP((ROW(E951)-15),'List of tables'!$A$4:$H$2136,7,FALSE))," ",VLOOKUP((ROW(E951)-15),'List of tables'!$A$4:$H$2136,7,FALSE))</f>
        <v>43887</v>
      </c>
      <c r="F951" s="6" t="s">
        <v>12</v>
      </c>
    </row>
    <row r="952" spans="1:6">
      <c r="A952" s="3" t="str">
        <f>IF(ISNA(VLOOKUP((ROW(A952)-15),'List of tables'!$A$4:$H$2136,2,FALSE))," ",VLOOKUP((ROW(A952)-15),'List of tables'!$A$4:$H$2136,2,FALSE))</f>
        <v>CT1075</v>
      </c>
      <c r="B952" s="4" t="str">
        <f>IF(ISNA(VLOOKUP((ROW(B952)-15),'List of tables'!$A$4:$H$2136,3,FALSE))," ",VLOOKUP((ROW(B952)-15),'List of tables'!$A$4:$H$2136,3,FALSE))</f>
        <v xml:space="preserve">Alternative household composition by car or van availability </v>
      </c>
      <c r="C952" s="4" t="str">
        <f>IF(ISNA(VLOOKUP((ROW(C952)-15),'List of tables'!$A$4:$E$2137,5,FALSE))," ",VLOOKUP((ROW(C952)-15),'List of tables'!$A$4:$E$2137,5,FALSE))</f>
        <v>England and Wales, MSOAs in England and Wales</v>
      </c>
      <c r="D952" s="4" t="str">
        <f>IF(ISNA(VLOOKUP((ROW(D952)-15),'List of tables'!$A$4:$H$2136,6,FALSE))," ",VLOOKUP((ROW(D952)-15),'List of tables'!$A$4:$H$2136,6,FALSE))</f>
        <v>All Household Reference Persons (HRPs) aged 16 to 64</v>
      </c>
      <c r="E952" s="5">
        <f>IF(ISNA(VLOOKUP((ROW(E952)-15),'List of tables'!$A$4:$H$2136,7,FALSE))," ",VLOOKUP((ROW(E952)-15),'List of tables'!$A$4:$H$2136,7,FALSE))</f>
        <v>43887</v>
      </c>
      <c r="F952" s="6" t="s">
        <v>12</v>
      </c>
    </row>
    <row r="953" spans="1:6">
      <c r="A953" s="3" t="str">
        <f>IF(ISNA(VLOOKUP((ROW(A953)-15),'List of tables'!$A$4:$H$2136,2,FALSE))," ",VLOOKUP((ROW(A953)-15),'List of tables'!$A$4:$H$2136,2,FALSE))</f>
        <v>CT1076</v>
      </c>
      <c r="B953" s="4" t="str">
        <f>IF(ISNA(VLOOKUP((ROW(B953)-15),'List of tables'!$A$4:$H$2136,3,FALSE))," ",VLOOKUP((ROW(B953)-15),'List of tables'!$A$4:$H$2136,3,FALSE))</f>
        <v>Sex by age by general health</v>
      </c>
      <c r="C953" s="4" t="str">
        <f>IF(ISNA(VLOOKUP((ROW(C953)-15),'List of tables'!$A$4:$E$2137,5,FALSE))," ",VLOOKUP((ROW(C953)-15),'List of tables'!$A$4:$E$2137,5,FALSE))</f>
        <v>IMD2019 based on 2011 LSOAs in England</v>
      </c>
      <c r="D953" s="4" t="str">
        <f>IF(ISNA(VLOOKUP((ROW(D953)-15),'List of tables'!$A$4:$H$2136,6,FALSE))," ",VLOOKUP((ROW(D953)-15),'List of tables'!$A$4:$H$2136,6,FALSE))</f>
        <v>All usual residents</v>
      </c>
      <c r="E953" s="5">
        <f>IF(ISNA(VLOOKUP((ROW(E953)-15),'List of tables'!$A$4:$H$2136,7,FALSE))," ",VLOOKUP((ROW(E953)-15),'List of tables'!$A$4:$H$2136,7,FALSE))</f>
        <v>43857</v>
      </c>
      <c r="F953" s="6" t="s">
        <v>12</v>
      </c>
    </row>
    <row r="954" spans="1:6">
      <c r="A954" s="3" t="str">
        <f>IF(ISNA(VLOOKUP((ROW(A954)-15),'List of tables'!$A$4:$H$2136,2,FALSE))," ",VLOOKUP((ROW(A954)-15),'List of tables'!$A$4:$H$2136,2,FALSE))</f>
        <v>CT1077</v>
      </c>
      <c r="B954" s="4" t="str">
        <f>IF(ISNA(VLOOKUP((ROW(B954)-15),'List of tables'!$A$4:$H$2136,3,FALSE))," ",VLOOKUP((ROW(B954)-15),'List of tables'!$A$4:$H$2136,3,FALSE))</f>
        <v>Sex by age by general health</v>
      </c>
      <c r="C954" s="4" t="str">
        <f>IF(ISNA(VLOOKUP((ROW(C954)-15),'List of tables'!$A$4:$E$2137,5,FALSE))," ",VLOOKUP((ROW(C954)-15),'List of tables'!$A$4:$E$2137,5,FALSE))</f>
        <v>IMD2019 based on 2011 LSOAs in Wales</v>
      </c>
      <c r="D954" s="4" t="str">
        <f>IF(ISNA(VLOOKUP((ROW(D954)-15),'List of tables'!$A$4:$H$2136,6,FALSE))," ",VLOOKUP((ROW(D954)-15),'List of tables'!$A$4:$H$2136,6,FALSE))</f>
        <v>All usual residents</v>
      </c>
      <c r="E954" s="5">
        <f>IF(ISNA(VLOOKUP((ROW(E954)-15),'List of tables'!$A$4:$H$2136,7,FALSE))," ",VLOOKUP((ROW(E954)-15),'List of tables'!$A$4:$H$2136,7,FALSE))</f>
        <v>43857</v>
      </c>
      <c r="F954" s="6" t="s">
        <v>12</v>
      </c>
    </row>
    <row r="955" spans="1:6">
      <c r="A955" s="3" t="str">
        <f>IF(ISNA(VLOOKUP((ROW(A955)-15),'List of tables'!$A$4:$H$2136,2,FALSE))," ",VLOOKUP((ROW(A955)-15),'List of tables'!$A$4:$H$2136,2,FALSE))</f>
        <v>CT1078</v>
      </c>
      <c r="B955" s="4" t="str">
        <f>IF(ISNA(VLOOKUP((ROW(B955)-15),'List of tables'!$A$4:$H$2136,3,FALSE))," ",VLOOKUP((ROW(B955)-15),'List of tables'!$A$4:$H$2136,3,FALSE))</f>
        <v>Sex by age by long-term health problem or disability</v>
      </c>
      <c r="C955" s="4" t="str">
        <f>IF(ISNA(VLOOKUP((ROW(C955)-15),'List of tables'!$A$4:$E$2137,5,FALSE))," ",VLOOKUP((ROW(C955)-15),'List of tables'!$A$4:$E$2137,5,FALSE))</f>
        <v>IMD2019 based on 2011 LSOAs in England</v>
      </c>
      <c r="D955" s="4" t="str">
        <f>IF(ISNA(VLOOKUP((ROW(D955)-15),'List of tables'!$A$4:$H$2136,6,FALSE))," ",VLOOKUP((ROW(D955)-15),'List of tables'!$A$4:$H$2136,6,FALSE))</f>
        <v>All usual residents</v>
      </c>
      <c r="E955" s="5">
        <f>IF(ISNA(VLOOKUP((ROW(E955)-15),'List of tables'!$A$4:$H$2136,7,FALSE))," ",VLOOKUP((ROW(E955)-15),'List of tables'!$A$4:$H$2136,7,FALSE))</f>
        <v>43857</v>
      </c>
      <c r="F955" s="6" t="s">
        <v>12</v>
      </c>
    </row>
    <row r="956" spans="1:6">
      <c r="A956" s="3" t="str">
        <f>IF(ISNA(VLOOKUP((ROW(A956)-15),'List of tables'!$A$4:$H$2136,2,FALSE))," ",VLOOKUP((ROW(A956)-15),'List of tables'!$A$4:$H$2136,2,FALSE))</f>
        <v>CT1079</v>
      </c>
      <c r="B956" s="4" t="str">
        <f>IF(ISNA(VLOOKUP((ROW(B956)-15),'List of tables'!$A$4:$H$2136,3,FALSE))," ",VLOOKUP((ROW(B956)-15),'List of tables'!$A$4:$H$2136,3,FALSE))</f>
        <v>Sex by age by long-term health problem or disability</v>
      </c>
      <c r="C956" s="4" t="str">
        <f>IF(ISNA(VLOOKUP((ROW(C956)-15),'List of tables'!$A$4:$E$2137,5,FALSE))," ",VLOOKUP((ROW(C956)-15),'List of tables'!$A$4:$E$2137,5,FALSE))</f>
        <v>IMD2019 based on 2011 LSOAs in Wales</v>
      </c>
      <c r="D956" s="4" t="str">
        <f>IF(ISNA(VLOOKUP((ROW(D956)-15),'List of tables'!$A$4:$H$2136,6,FALSE))," ",VLOOKUP((ROW(D956)-15),'List of tables'!$A$4:$H$2136,6,FALSE))</f>
        <v>All usual residents</v>
      </c>
      <c r="E956" s="5">
        <f>IF(ISNA(VLOOKUP((ROW(E956)-15),'List of tables'!$A$4:$H$2136,7,FALSE))," ",VLOOKUP((ROW(E956)-15),'List of tables'!$A$4:$H$2136,7,FALSE))</f>
        <v>43857</v>
      </c>
      <c r="F956" s="6" t="s">
        <v>12</v>
      </c>
    </row>
    <row r="957" spans="1:6">
      <c r="A957" s="3" t="str">
        <f>IF(ISNA(VLOOKUP((ROW(A957)-15),'List of tables'!$A$4:$H$2136,2,FALSE))," ",VLOOKUP((ROW(A957)-15),'List of tables'!$A$4:$H$2136,2,FALSE))</f>
        <v>CT1080</v>
      </c>
      <c r="B957" s="4" t="str">
        <f>IF(ISNA(VLOOKUP((ROW(B957)-15),'List of tables'!$A$4:$H$2136,3,FALSE))," ",VLOOKUP((ROW(B957)-15),'List of tables'!$A$4:$H$2136,3,FALSE))</f>
        <v xml:space="preserve">Number of written responses under each of the 5 'Other' ethnic group categories provided by all the usual residents and non-UK born short-term residents </v>
      </c>
      <c r="C957" s="4" t="str">
        <f>IF(ISNA(VLOOKUP((ROW(C957)-15),'List of tables'!$A$4:$E$2137,5,FALSE))," ",VLOOKUP((ROW(C957)-15),'List of tables'!$A$4:$E$2137,5,FALSE))</f>
        <v>England and Wales</v>
      </c>
      <c r="D957" s="4" t="str">
        <f>IF(ISNA(VLOOKUP((ROW(D957)-15),'List of tables'!$A$4:$H$2136,6,FALSE))," ",VLOOKUP((ROW(D957)-15),'List of tables'!$A$4:$H$2136,6,FALSE))</f>
        <v xml:space="preserve">Count of ethnic groups write-in responses by all the usual residents and non-UK born short-term residents </v>
      </c>
      <c r="E957" s="5">
        <f>IF(ISNA(VLOOKUP((ROW(E957)-15),'List of tables'!$A$4:$H$2136,7,FALSE))," ",VLOOKUP((ROW(E957)-15),'List of tables'!$A$4:$H$2136,7,FALSE))</f>
        <v>43854</v>
      </c>
      <c r="F957" s="6" t="s">
        <v>12</v>
      </c>
    </row>
    <row r="958" spans="1:6">
      <c r="A958" s="3" t="str">
        <f>IF(ISNA(VLOOKUP((ROW(A958)-15),'List of tables'!$A$4:$H$2136,2,FALSE))," ",VLOOKUP((ROW(A958)-15),'List of tables'!$A$4:$H$2136,2,FALSE))</f>
        <v>CT1081</v>
      </c>
      <c r="B958" s="4" t="str">
        <f>IF(ISNA(VLOOKUP((ROW(B958)-15),'List of tables'!$A$4:$H$2136,3,FALSE))," ",VLOOKUP((ROW(B958)-15),'List of tables'!$A$4:$H$2136,3,FALSE))</f>
        <v>Number of bedrooms by car or van availability</v>
      </c>
      <c r="C958" s="4" t="str">
        <f>IF(ISNA(VLOOKUP((ROW(C958)-15),'List of tables'!$A$4:$E$2137,5,FALSE))," ",VLOOKUP((ROW(C958)-15),'List of tables'!$A$4:$E$2137,5,FALSE))</f>
        <v>MSOA Richmond upon Thames 013 (London region)</v>
      </c>
      <c r="D958" s="4" t="str">
        <f>IF(ISNA(VLOOKUP((ROW(D958)-15),'List of tables'!$A$4:$H$2136,6,FALSE))," ",VLOOKUP((ROW(D958)-15),'List of tables'!$A$4:$H$2136,6,FALSE))</f>
        <v>All flats, maisonettes, apartments</v>
      </c>
      <c r="E958" s="5">
        <f>IF(ISNA(VLOOKUP((ROW(E958)-15),'List of tables'!$A$4:$H$2136,7,FALSE))," ",VLOOKUP((ROW(E958)-15),'List of tables'!$A$4:$H$2136,7,FALSE))</f>
        <v>43865</v>
      </c>
      <c r="F958" s="6" t="s">
        <v>12</v>
      </c>
    </row>
    <row r="959" spans="1:6">
      <c r="A959" s="3" t="str">
        <f>IF(ISNA(VLOOKUP((ROW(A959)-15),'List of tables'!$A$4:$H$2136,2,FALSE))," ",VLOOKUP((ROW(A959)-15),'List of tables'!$A$4:$H$2136,2,FALSE))</f>
        <v>CT1082</v>
      </c>
      <c r="B959" s="4" t="str">
        <f>IF(ISNA(VLOOKUP((ROW(B959)-15),'List of tables'!$A$4:$H$2136,3,FALSE))," ",VLOOKUP((ROW(B959)-15),'List of tables'!$A$4:$H$2136,3,FALSE))</f>
        <v>Accommodation type (excluding caravans or other mobile or temporary structures) by tenure by number of bedrooms by car or van availability</v>
      </c>
      <c r="C959" s="4" t="str">
        <f>IF(ISNA(VLOOKUP((ROW(C959)-15),'List of tables'!$A$4:$E$2137,5,FALSE))," ",VLOOKUP((ROW(C959)-15),'List of tables'!$A$4:$E$2137,5,FALSE))</f>
        <v xml:space="preserve">MSOAs in Watford local authority (East of England Region) </v>
      </c>
      <c r="D959" s="4" t="str">
        <f>IF(ISNA(VLOOKUP((ROW(D959)-15),'List of tables'!$A$4:$H$2136,6,FALSE))," ",VLOOKUP((ROW(D959)-15),'List of tables'!$A$4:$H$2136,6,FALSE))</f>
        <v xml:space="preserve"> All households (excluding caravans or other mobile or temporary structures)</v>
      </c>
      <c r="E959" s="5">
        <f>IF(ISNA(VLOOKUP((ROW(E959)-15),'List of tables'!$A$4:$H$2136,7,FALSE))," ",VLOOKUP((ROW(E959)-15),'List of tables'!$A$4:$H$2136,7,FALSE))</f>
        <v>43889</v>
      </c>
      <c r="F959" s="6" t="s">
        <v>12</v>
      </c>
    </row>
    <row r="960" spans="1:6">
      <c r="A960" s="3" t="str">
        <f>IF(ISNA(VLOOKUP((ROW(A960)-15),'List of tables'!$A$4:$H$2136,2,FALSE))," ",VLOOKUP((ROW(A960)-15),'List of tables'!$A$4:$H$2136,2,FALSE))</f>
        <v>CT1083</v>
      </c>
      <c r="B960" s="4" t="str">
        <f>IF(ISNA(VLOOKUP((ROW(B960)-15),'List of tables'!$A$4:$H$2136,3,FALSE))," ",VLOOKUP((ROW(B960)-15),'List of tables'!$A$4:$H$2136,3,FALSE))</f>
        <v>Age by ethnic group by NS-SeC by highest level of qualification by sex </v>
      </c>
      <c r="C960" s="4" t="str">
        <f>IF(ISNA(VLOOKUP((ROW(C960)-15),'List of tables'!$A$4:$E$2137,5,FALSE))," ",VLOOKUP((ROW(C960)-15),'List of tables'!$A$4:$E$2137,5,FALSE))</f>
        <v>England and Wales</v>
      </c>
      <c r="D960" s="4" t="str">
        <f>IF(ISNA(VLOOKUP((ROW(D960)-15),'List of tables'!$A$4:$H$2136,6,FALSE))," ",VLOOKUP((ROW(D960)-15),'List of tables'!$A$4:$H$2136,6,FALSE))</f>
        <v>All usual residents aged 16 or over</v>
      </c>
      <c r="E960" s="5">
        <f>IF(ISNA(VLOOKUP((ROW(E960)-15),'List of tables'!$A$4:$H$2136,7,FALSE))," ",VLOOKUP((ROW(E960)-15),'List of tables'!$A$4:$H$2136,7,FALSE))</f>
        <v>43973</v>
      </c>
      <c r="F960" s="6" t="s">
        <v>12</v>
      </c>
    </row>
    <row r="961" spans="1:6">
      <c r="A961" s="3" t="str">
        <f>IF(ISNA(VLOOKUP((ROW(A961)-15),'List of tables'!$A$4:$H$2136,2,FALSE))," ",VLOOKUP((ROW(A961)-15),'List of tables'!$A$4:$H$2136,2,FALSE))</f>
        <v>CT1084</v>
      </c>
      <c r="B961" s="4" t="str">
        <f>IF(ISNA(VLOOKUP((ROW(B961)-15),'List of tables'!$A$4:$H$2136,3,FALSE))," ",VLOOKUP((ROW(B961)-15),'List of tables'!$A$4:$H$2136,3,FALSE))</f>
        <v>Age by ethnic group by economic activity by sex </v>
      </c>
      <c r="C961" s="4" t="str">
        <f>IF(ISNA(VLOOKUP((ROW(C961)-15),'List of tables'!$A$4:$E$2137,5,FALSE))," ",VLOOKUP((ROW(C961)-15),'List of tables'!$A$4:$E$2137,5,FALSE))</f>
        <v>England and Wales</v>
      </c>
      <c r="D961" s="4" t="str">
        <f>IF(ISNA(VLOOKUP((ROW(D961)-15),'List of tables'!$A$4:$H$2136,6,FALSE))," ",VLOOKUP((ROW(D961)-15),'List of tables'!$A$4:$H$2136,6,FALSE))</f>
        <v>All usual residents aged 16 or over</v>
      </c>
      <c r="E961" s="5">
        <f>IF(ISNA(VLOOKUP((ROW(E961)-15),'List of tables'!$A$4:$H$2136,7,FALSE))," ",VLOOKUP((ROW(E961)-15),'List of tables'!$A$4:$H$2136,7,FALSE))</f>
        <v>43973</v>
      </c>
      <c r="F961" s="6" t="s">
        <v>12</v>
      </c>
    </row>
    <row r="962" spans="1:6">
      <c r="A962" s="3" t="str">
        <f>IF(ISNA(VLOOKUP((ROW(A962)-15),'List of tables'!$A$4:$H$2136,2,FALSE))," ",VLOOKUP((ROW(A962)-15),'List of tables'!$A$4:$H$2136,2,FALSE))</f>
        <v>CT1085</v>
      </c>
      <c r="B962" s="4" t="str">
        <f>IF(ISNA(VLOOKUP((ROW(B962)-15),'List of tables'!$A$4:$H$2136,3,FALSE))," ",VLOOKUP((ROW(B962)-15),'List of tables'!$A$4:$H$2136,3,FALSE))</f>
        <v>Age by ethnic group by tenure by sex </v>
      </c>
      <c r="C962" s="4" t="str">
        <f>IF(ISNA(VLOOKUP((ROW(C962)-15),'List of tables'!$A$4:$E$2137,5,FALSE))," ",VLOOKUP((ROW(C962)-15),'List of tables'!$A$4:$E$2137,5,FALSE))</f>
        <v>England and Wales</v>
      </c>
      <c r="D962" s="4" t="str">
        <f>IF(ISNA(VLOOKUP((ROW(D962)-15),'List of tables'!$A$4:$H$2136,6,FALSE))," ",VLOOKUP((ROW(D962)-15),'List of tables'!$A$4:$H$2136,6,FALSE))</f>
        <v>All usual residents in households</v>
      </c>
      <c r="E962" s="5">
        <f>IF(ISNA(VLOOKUP((ROW(E962)-15),'List of tables'!$A$4:$H$2136,7,FALSE))," ",VLOOKUP((ROW(E962)-15),'List of tables'!$A$4:$H$2136,7,FALSE))</f>
        <v>43973</v>
      </c>
      <c r="F962" s="6" t="s">
        <v>12</v>
      </c>
    </row>
    <row r="963" spans="1:6">
      <c r="A963" s="3" t="str">
        <f>IF(ISNA(VLOOKUP((ROW(A963)-15),'List of tables'!$A$4:$H$2136,2,FALSE))," ",VLOOKUP((ROW(A963)-15),'List of tables'!$A$4:$H$2136,2,FALSE))</f>
        <v>CT1086</v>
      </c>
      <c r="B963" s="4" t="str">
        <f>IF(ISNA(VLOOKUP((ROW(B963)-15),'List of tables'!$A$4:$H$2136,3,FALSE))," ",VLOOKUP((ROW(B963)-15),'List of tables'!$A$4:$H$2136,3,FALSE))</f>
        <v>Occupation (1 digit) by industry (2 digits) </v>
      </c>
      <c r="C963" s="4" t="str">
        <f>IF(ISNA(VLOOKUP((ROW(C963)-15),'List of tables'!$A$4:$E$2137,5,FALSE))," ",VLOOKUP((ROW(C963)-15),'List of tables'!$A$4:$E$2137,5,FALSE))</f>
        <v>National to County/Unitary Authority </v>
      </c>
      <c r="D963" s="4" t="str">
        <f>IF(ISNA(VLOOKUP((ROW(D963)-15),'List of tables'!$A$4:$H$2136,6,FALSE))," ",VLOOKUP((ROW(D963)-15),'List of tables'!$A$4:$H$2136,6,FALSE))</f>
        <v>All usual residents aged 16 to 74 in employment the week before the Census</v>
      </c>
      <c r="E963" s="5">
        <f>IF(ISNA(VLOOKUP((ROW(E963)-15),'List of tables'!$A$4:$H$2136,7,FALSE))," ",VLOOKUP((ROW(E963)-15),'List of tables'!$A$4:$H$2136,7,FALSE))</f>
        <v>43920</v>
      </c>
      <c r="F963" s="6" t="s">
        <v>12</v>
      </c>
    </row>
    <row r="964" spans="1:6">
      <c r="A964" s="3" t="str">
        <f>IF(ISNA(VLOOKUP((ROW(A964)-15),'List of tables'!$A$4:$H$2136,2,FALSE))," ",VLOOKUP((ROW(A964)-15),'List of tables'!$A$4:$H$2136,2,FALSE))</f>
        <v>CT1087</v>
      </c>
      <c r="B964" s="4" t="str">
        <f>IF(ISNA(VLOOKUP((ROW(B964)-15),'List of tables'!$A$4:$H$2136,3,FALSE))," ",VLOOKUP((ROW(B964)-15),'List of tables'!$A$4:$H$2136,3,FALSE))</f>
        <v>Age by general health by long-term health problem or disability - COVID-19</v>
      </c>
      <c r="C964" s="4" t="str">
        <f>IF(ISNA(VLOOKUP((ROW(C964)-15),'List of tables'!$A$4:$E$2137,5,FALSE))," ",VLOOKUP((ROW(C964)-15),'List of tables'!$A$4:$E$2137,5,FALSE))</f>
        <v>National, Country, Region, LSOA </v>
      </c>
      <c r="D964" s="4" t="str">
        <f>IF(ISNA(VLOOKUP((ROW(D964)-15),'List of tables'!$A$4:$H$2136,6,FALSE))," ",VLOOKUP((ROW(D964)-15),'List of tables'!$A$4:$H$2136,6,FALSE))</f>
        <v>All usual residents </v>
      </c>
      <c r="E964" s="5">
        <f>IF(ISNA(VLOOKUP((ROW(E964)-15),'List of tables'!$A$4:$H$2136,7,FALSE))," ",VLOOKUP((ROW(E964)-15),'List of tables'!$A$4:$H$2136,7,FALSE))</f>
        <v>43916</v>
      </c>
      <c r="F964" s="6" t="s">
        <v>12</v>
      </c>
    </row>
    <row r="965" spans="1:6">
      <c r="A965" s="3" t="str">
        <f>IF(ISNA(VLOOKUP((ROW(A965)-15),'List of tables'!$A$4:$H$2136,2,FALSE))," ",VLOOKUP((ROW(A965)-15),'List of tables'!$A$4:$H$2136,2,FALSE))</f>
        <v>CT1088</v>
      </c>
      <c r="B965" s="4" t="str">
        <f>IF(ISNA(VLOOKUP((ROW(B965)-15),'List of tables'!$A$4:$H$2136,3,FALSE))," ",VLOOKUP((ROW(B965)-15),'List of tables'!$A$4:$H$2136,3,FALSE))</f>
        <v>Bespoke household type: Age of usual residents for households with 1 to 6 people - COVID-19</v>
      </c>
      <c r="C965" s="4" t="str">
        <f>IF(ISNA(VLOOKUP((ROW(C965)-15),'List of tables'!$A$4:$E$2137,5,FALSE))," ",VLOOKUP((ROW(C965)-15),'List of tables'!$A$4:$E$2137,5,FALSE))</f>
        <v>Local authority to Output Area North West (Part 1 of 2)</v>
      </c>
      <c r="D965" s="4" t="str">
        <f>IF(ISNA(VLOOKUP((ROW(D965)-15),'List of tables'!$A$4:$H$2136,6,FALSE))," ",VLOOKUP((ROW(D965)-15),'List of tables'!$A$4:$H$2136,6,FALSE))</f>
        <v>All households with 1 to 6 people</v>
      </c>
      <c r="E965" s="5">
        <f>IF(ISNA(VLOOKUP((ROW(E965)-15),'List of tables'!$A$4:$H$2136,7,FALSE))," ",VLOOKUP((ROW(E965)-15),'List of tables'!$A$4:$H$2136,7,FALSE))</f>
        <v>43930</v>
      </c>
      <c r="F965" s="6" t="s">
        <v>12</v>
      </c>
    </row>
    <row r="966" spans="1:6">
      <c r="A966" s="3" t="str">
        <f>IF(ISNA(VLOOKUP((ROW(A966)-15),'List of tables'!$A$4:$H$2136,2,FALSE))," ",VLOOKUP((ROW(A966)-15),'List of tables'!$A$4:$H$2136,2,FALSE))</f>
        <v>CT1088</v>
      </c>
      <c r="B966" s="4" t="str">
        <f>IF(ISNA(VLOOKUP((ROW(B966)-15),'List of tables'!$A$4:$H$2136,3,FALSE))," ",VLOOKUP((ROW(B966)-15),'List of tables'!$A$4:$H$2136,3,FALSE))</f>
        <v>Bespoke household type: Age of usual residents for households with 1 to 6 people - COVID-19</v>
      </c>
      <c r="C966" s="4" t="str">
        <f>IF(ISNA(VLOOKUP((ROW(C966)-15),'List of tables'!$A$4:$E$2137,5,FALSE))," ",VLOOKUP((ROW(C966)-15),'List of tables'!$A$4:$E$2137,5,FALSE))</f>
        <v>Local authority to Output Area North West (Part 2 of 2)</v>
      </c>
      <c r="D966" s="4" t="str">
        <f>IF(ISNA(VLOOKUP((ROW(D966)-15),'List of tables'!$A$4:$H$2136,6,FALSE))," ",VLOOKUP((ROW(D966)-15),'List of tables'!$A$4:$H$2136,6,FALSE))</f>
        <v>All households with 1 to 6 people</v>
      </c>
      <c r="E966" s="5">
        <f>IF(ISNA(VLOOKUP((ROW(E966)-15),'List of tables'!$A$4:$H$2136,7,FALSE))," ",VLOOKUP((ROW(E966)-15),'List of tables'!$A$4:$H$2136,7,FALSE))</f>
        <v>43930</v>
      </c>
      <c r="F966" s="6" t="s">
        <v>12</v>
      </c>
    </row>
    <row r="967" spans="1:6">
      <c r="A967" s="3" t="str">
        <f>IF(ISNA(VLOOKUP((ROW(A967)-15),'List of tables'!$A$4:$H$2136,2,FALSE))," ",VLOOKUP((ROW(A967)-15),'List of tables'!$A$4:$H$2136,2,FALSE))</f>
        <v>CT1088</v>
      </c>
      <c r="B967" s="4" t="str">
        <f>IF(ISNA(VLOOKUP((ROW(B967)-15),'List of tables'!$A$4:$H$2136,3,FALSE))," ",VLOOKUP((ROW(B967)-15),'List of tables'!$A$4:$H$2136,3,FALSE))</f>
        <v>Bespoke household type: Age of usual residents for households with 1 to 6 people - COVID-19</v>
      </c>
      <c r="C967" s="4" t="str">
        <f>IF(ISNA(VLOOKUP((ROW(C967)-15),'List of tables'!$A$4:$E$2137,5,FALSE))," ",VLOOKUP((ROW(C967)-15),'List of tables'!$A$4:$E$2137,5,FALSE))</f>
        <v>Local authority to Output Area Yorkshire and the Humber</v>
      </c>
      <c r="D967" s="4" t="str">
        <f>IF(ISNA(VLOOKUP((ROW(D967)-15),'List of tables'!$A$4:$H$2136,6,FALSE))," ",VLOOKUP((ROW(D967)-15),'List of tables'!$A$4:$H$2136,6,FALSE))</f>
        <v>All households with 1 to 6 people</v>
      </c>
      <c r="E967" s="5">
        <f>IF(ISNA(VLOOKUP((ROW(E967)-15),'List of tables'!$A$4:$H$2136,7,FALSE))," ",VLOOKUP((ROW(E967)-15),'List of tables'!$A$4:$H$2136,7,FALSE))</f>
        <v>43930</v>
      </c>
      <c r="F967" s="6" t="s">
        <v>12</v>
      </c>
    </row>
    <row r="968" spans="1:6">
      <c r="A968" s="3" t="str">
        <f>IF(ISNA(VLOOKUP((ROW(A968)-15),'List of tables'!$A$4:$H$2136,2,FALSE))," ",VLOOKUP((ROW(A968)-15),'List of tables'!$A$4:$H$2136,2,FALSE))</f>
        <v>CT1088</v>
      </c>
      <c r="B968" s="4" t="str">
        <f>IF(ISNA(VLOOKUP((ROW(B968)-15),'List of tables'!$A$4:$H$2136,3,FALSE))," ",VLOOKUP((ROW(B968)-15),'List of tables'!$A$4:$H$2136,3,FALSE))</f>
        <v>Bespoke household type: Age of usual residents for households with 1 to 6 people - COVID-19</v>
      </c>
      <c r="C968" s="4" t="str">
        <f>IF(ISNA(VLOOKUP((ROW(C968)-15),'List of tables'!$A$4:$E$2137,5,FALSE))," ",VLOOKUP((ROW(C968)-15),'List of tables'!$A$4:$E$2137,5,FALSE))</f>
        <v>Local authority to Output Area East Midlands</v>
      </c>
      <c r="D968" s="4" t="str">
        <f>IF(ISNA(VLOOKUP((ROW(D968)-15),'List of tables'!$A$4:$H$2136,6,FALSE))," ",VLOOKUP((ROW(D968)-15),'List of tables'!$A$4:$H$2136,6,FALSE))</f>
        <v>All households with 1 to 6 people</v>
      </c>
      <c r="E968" s="5">
        <f>IF(ISNA(VLOOKUP((ROW(E968)-15),'List of tables'!$A$4:$H$2136,7,FALSE))," ",VLOOKUP((ROW(E968)-15),'List of tables'!$A$4:$H$2136,7,FALSE))</f>
        <v>43930</v>
      </c>
      <c r="F968" s="6" t="s">
        <v>12</v>
      </c>
    </row>
    <row r="969" spans="1:6">
      <c r="A969" s="3" t="str">
        <f>IF(ISNA(VLOOKUP((ROW(A969)-15),'List of tables'!$A$4:$H$2136,2,FALSE))," ",VLOOKUP((ROW(A969)-15),'List of tables'!$A$4:$H$2136,2,FALSE))</f>
        <v>CT1088</v>
      </c>
      <c r="B969" s="4" t="str">
        <f>IF(ISNA(VLOOKUP((ROW(B969)-15),'List of tables'!$A$4:$H$2136,3,FALSE))," ",VLOOKUP((ROW(B969)-15),'List of tables'!$A$4:$H$2136,3,FALSE))</f>
        <v>Bespoke household type: Age of usual residents for households with 1 to 6 people - COVID-19</v>
      </c>
      <c r="C969" s="4" t="str">
        <f>IF(ISNA(VLOOKUP((ROW(C969)-15),'List of tables'!$A$4:$E$2137,5,FALSE))," ",VLOOKUP((ROW(C969)-15),'List of tables'!$A$4:$E$2137,5,FALSE))</f>
        <v>Local authority to Output  West Midlands</v>
      </c>
      <c r="D969" s="4" t="str">
        <f>IF(ISNA(VLOOKUP((ROW(D969)-15),'List of tables'!$A$4:$H$2136,6,FALSE))," ",VLOOKUP((ROW(D969)-15),'List of tables'!$A$4:$H$2136,6,FALSE))</f>
        <v>All households with 1 to 6 people</v>
      </c>
      <c r="E969" s="5">
        <f>IF(ISNA(VLOOKUP((ROW(E969)-15),'List of tables'!$A$4:$H$2136,7,FALSE))," ",VLOOKUP((ROW(E969)-15),'List of tables'!$A$4:$H$2136,7,FALSE))</f>
        <v>43930</v>
      </c>
      <c r="F969" s="6" t="s">
        <v>12</v>
      </c>
    </row>
    <row r="970" spans="1:6">
      <c r="A970" s="3" t="str">
        <f>IF(ISNA(VLOOKUP((ROW(A970)-15),'List of tables'!$A$4:$H$2136,2,FALSE))," ",VLOOKUP((ROW(A970)-15),'List of tables'!$A$4:$H$2136,2,FALSE))</f>
        <v>CT1088</v>
      </c>
      <c r="B970" s="4" t="str">
        <f>IF(ISNA(VLOOKUP((ROW(B970)-15),'List of tables'!$A$4:$H$2136,3,FALSE))," ",VLOOKUP((ROW(B970)-15),'List of tables'!$A$4:$H$2136,3,FALSE))</f>
        <v>Bespoke household type: Age of usual residents for households with 1 to 6 people - COVID-19</v>
      </c>
      <c r="C970" s="4" t="str">
        <f>IF(ISNA(VLOOKUP((ROW(C970)-15),'List of tables'!$A$4:$E$2137,5,FALSE))," ",VLOOKUP((ROW(C970)-15),'List of tables'!$A$4:$E$2137,5,FALSE))</f>
        <v>Local authority to Output Area East of England</v>
      </c>
      <c r="D970" s="4" t="str">
        <f>IF(ISNA(VLOOKUP((ROW(D970)-15),'List of tables'!$A$4:$H$2136,6,FALSE))," ",VLOOKUP((ROW(D970)-15),'List of tables'!$A$4:$H$2136,6,FALSE))</f>
        <v>All households with 1 to 6 people</v>
      </c>
      <c r="E970" s="5">
        <f>IF(ISNA(VLOOKUP((ROW(E970)-15),'List of tables'!$A$4:$H$2136,7,FALSE))," ",VLOOKUP((ROW(E970)-15),'List of tables'!$A$4:$H$2136,7,FALSE))</f>
        <v>43930</v>
      </c>
      <c r="F970" s="6" t="s">
        <v>12</v>
      </c>
    </row>
    <row r="971" spans="1:6">
      <c r="A971" s="3" t="str">
        <f>IF(ISNA(VLOOKUP((ROW(A971)-15),'List of tables'!$A$4:$H$2136,2,FALSE))," ",VLOOKUP((ROW(A971)-15),'List of tables'!$A$4:$H$2136,2,FALSE))</f>
        <v>CT1088</v>
      </c>
      <c r="B971" s="4" t="str">
        <f>IF(ISNA(VLOOKUP((ROW(B971)-15),'List of tables'!$A$4:$H$2136,3,FALSE))," ",VLOOKUP((ROW(B971)-15),'List of tables'!$A$4:$H$2136,3,FALSE))</f>
        <v>Bespoke household type: Age of usual residents for households with 1 to 6 people - COVID-19</v>
      </c>
      <c r="C971" s="4" t="str">
        <f>IF(ISNA(VLOOKUP((ROW(C971)-15),'List of tables'!$A$4:$E$2137,5,FALSE))," ",VLOOKUP((ROW(C971)-15),'List of tables'!$A$4:$E$2137,5,FALSE))</f>
        <v>Local authority to Output Area London (Inner London)</v>
      </c>
      <c r="D971" s="4" t="str">
        <f>IF(ISNA(VLOOKUP((ROW(D971)-15),'List of tables'!$A$4:$H$2136,6,FALSE))," ",VLOOKUP((ROW(D971)-15),'List of tables'!$A$4:$H$2136,6,FALSE))</f>
        <v>All households with 1 to 6 people</v>
      </c>
      <c r="E971" s="5">
        <f>IF(ISNA(VLOOKUP((ROW(E971)-15),'List of tables'!$A$4:$H$2136,7,FALSE))," ",VLOOKUP((ROW(E971)-15),'List of tables'!$A$4:$H$2136,7,FALSE))</f>
        <v>43930</v>
      </c>
      <c r="F971" s="6" t="s">
        <v>12</v>
      </c>
    </row>
    <row r="972" spans="1:6">
      <c r="A972" s="3" t="str">
        <f>IF(ISNA(VLOOKUP((ROW(A972)-15),'List of tables'!$A$4:$H$2136,2,FALSE))," ",VLOOKUP((ROW(A972)-15),'List of tables'!$A$4:$H$2136,2,FALSE))</f>
        <v>CT1088</v>
      </c>
      <c r="B972" s="4" t="str">
        <f>IF(ISNA(VLOOKUP((ROW(B972)-15),'List of tables'!$A$4:$H$2136,3,FALSE))," ",VLOOKUP((ROW(B972)-15),'List of tables'!$A$4:$H$2136,3,FALSE))</f>
        <v>Bespoke household type: Age of usual residents for households with 1 to 6 people - COVID-19</v>
      </c>
      <c r="C972" s="4" t="str">
        <f>IF(ISNA(VLOOKUP((ROW(C972)-15),'List of tables'!$A$4:$E$2137,5,FALSE))," ",VLOOKUP((ROW(C972)-15),'List of tables'!$A$4:$E$2137,5,FALSE))</f>
        <v>Local authority to Output Area London (Outer London)</v>
      </c>
      <c r="D972" s="4" t="str">
        <f>IF(ISNA(VLOOKUP((ROW(D972)-15),'List of tables'!$A$4:$H$2136,6,FALSE))," ",VLOOKUP((ROW(D972)-15),'List of tables'!$A$4:$H$2136,6,FALSE))</f>
        <v>All households with 1 to 6 people</v>
      </c>
      <c r="E972" s="5">
        <f>IF(ISNA(VLOOKUP((ROW(E972)-15),'List of tables'!$A$4:$H$2136,7,FALSE))," ",VLOOKUP((ROW(E972)-15),'List of tables'!$A$4:$H$2136,7,FALSE))</f>
        <v>43930</v>
      </c>
      <c r="F972" s="6" t="s">
        <v>12</v>
      </c>
    </row>
    <row r="973" spans="1:6">
      <c r="A973" s="3" t="str">
        <f>IF(ISNA(VLOOKUP((ROW(A973)-15),'List of tables'!$A$4:$H$2136,2,FALSE))," ",VLOOKUP((ROW(A973)-15),'List of tables'!$A$4:$H$2136,2,FALSE))</f>
        <v>CT1088</v>
      </c>
      <c r="B973" s="4" t="str">
        <f>IF(ISNA(VLOOKUP((ROW(B973)-15),'List of tables'!$A$4:$H$2136,3,FALSE))," ",VLOOKUP((ROW(B973)-15),'List of tables'!$A$4:$H$2136,3,FALSE))</f>
        <v>Bespoke household type: Age of usual residents for households with 1 to 6 people - COVID-19</v>
      </c>
      <c r="C973" s="4" t="str">
        <f>IF(ISNA(VLOOKUP((ROW(C973)-15),'List of tables'!$A$4:$E$2137,5,FALSE))," ",VLOOKUP((ROW(C973)-15),'List of tables'!$A$4:$E$2137,5,FALSE))</f>
        <v>Local authority to Output Area South East (Part 1 of 2 )</v>
      </c>
      <c r="D973" s="4" t="str">
        <f>IF(ISNA(VLOOKUP((ROW(D973)-15),'List of tables'!$A$4:$H$2136,6,FALSE))," ",VLOOKUP((ROW(D973)-15),'List of tables'!$A$4:$H$2136,6,FALSE))</f>
        <v>All households with 1 to 6 people</v>
      </c>
      <c r="E973" s="5">
        <f>IF(ISNA(VLOOKUP((ROW(E973)-15),'List of tables'!$A$4:$H$2136,7,FALSE))," ",VLOOKUP((ROW(E973)-15),'List of tables'!$A$4:$H$2136,7,FALSE))</f>
        <v>43930</v>
      </c>
      <c r="F973" s="6" t="s">
        <v>12</v>
      </c>
    </row>
    <row r="974" spans="1:6">
      <c r="A974" s="3" t="str">
        <f>IF(ISNA(VLOOKUP((ROW(A974)-15),'List of tables'!$A$4:$H$2136,2,FALSE))," ",VLOOKUP((ROW(A974)-15),'List of tables'!$A$4:$H$2136,2,FALSE))</f>
        <v>CT1088</v>
      </c>
      <c r="B974" s="4" t="str">
        <f>IF(ISNA(VLOOKUP((ROW(B974)-15),'List of tables'!$A$4:$H$2136,3,FALSE))," ",VLOOKUP((ROW(B974)-15),'List of tables'!$A$4:$H$2136,3,FALSE))</f>
        <v>Bespoke household type: Age of usual residents for households with 1 to 6 people - COVID-19</v>
      </c>
      <c r="C974" s="4" t="str">
        <f>IF(ISNA(VLOOKUP((ROW(C974)-15),'List of tables'!$A$4:$E$2137,5,FALSE))," ",VLOOKUP((ROW(C974)-15),'List of tables'!$A$4:$E$2137,5,FALSE))</f>
        <v>Local authority to Output Area South East (Part 2 of 2)</v>
      </c>
      <c r="D974" s="4" t="str">
        <f>IF(ISNA(VLOOKUP((ROW(D974)-15),'List of tables'!$A$4:$H$2136,6,FALSE))," ",VLOOKUP((ROW(D974)-15),'List of tables'!$A$4:$H$2136,6,FALSE))</f>
        <v>All households with 1 to 6 people</v>
      </c>
      <c r="E974" s="5">
        <f>IF(ISNA(VLOOKUP((ROW(E974)-15),'List of tables'!$A$4:$H$2136,7,FALSE))," ",VLOOKUP((ROW(E974)-15),'List of tables'!$A$4:$H$2136,7,FALSE))</f>
        <v>43930</v>
      </c>
      <c r="F974" s="6" t="s">
        <v>12</v>
      </c>
    </row>
    <row r="975" spans="1:6">
      <c r="A975" s="3" t="str">
        <f>IF(ISNA(VLOOKUP((ROW(A975)-15),'List of tables'!$A$4:$H$2136,2,FALSE))," ",VLOOKUP((ROW(A975)-15),'List of tables'!$A$4:$H$2136,2,FALSE))</f>
        <v>CT1088</v>
      </c>
      <c r="B975" s="4" t="str">
        <f>IF(ISNA(VLOOKUP((ROW(B975)-15),'List of tables'!$A$4:$H$2136,3,FALSE))," ",VLOOKUP((ROW(B975)-15),'List of tables'!$A$4:$H$2136,3,FALSE))</f>
        <v>Bespoke household type: Age of usual residents for households with 1 to 6 people - COVID-19</v>
      </c>
      <c r="C975" s="4" t="str">
        <f>IF(ISNA(VLOOKUP((ROW(C975)-15),'List of tables'!$A$4:$E$2137,5,FALSE))," ",VLOOKUP((ROW(C975)-15),'List of tables'!$A$4:$E$2137,5,FALSE))</f>
        <v>Local authority to Output Area South West</v>
      </c>
      <c r="D975" s="4" t="str">
        <f>IF(ISNA(VLOOKUP((ROW(D975)-15),'List of tables'!$A$4:$H$2136,6,FALSE))," ",VLOOKUP((ROW(D975)-15),'List of tables'!$A$4:$H$2136,6,FALSE))</f>
        <v>All households with 1 to 6 people</v>
      </c>
      <c r="E975" s="5">
        <f>IF(ISNA(VLOOKUP((ROW(E975)-15),'List of tables'!$A$4:$H$2136,7,FALSE))," ",VLOOKUP((ROW(E975)-15),'List of tables'!$A$4:$H$2136,7,FALSE))</f>
        <v>43930</v>
      </c>
      <c r="F975" s="6" t="s">
        <v>12</v>
      </c>
    </row>
    <row r="976" spans="1:6">
      <c r="A976" s="3" t="str">
        <f>IF(ISNA(VLOOKUP((ROW(A976)-15),'List of tables'!$A$4:$H$2136,2,FALSE))," ",VLOOKUP((ROW(A976)-15),'List of tables'!$A$4:$H$2136,2,FALSE))</f>
        <v>CT1088</v>
      </c>
      <c r="B976" s="4" t="str">
        <f>IF(ISNA(VLOOKUP((ROW(B976)-15),'List of tables'!$A$4:$H$2136,3,FALSE))," ",VLOOKUP((ROW(B976)-15),'List of tables'!$A$4:$H$2136,3,FALSE))</f>
        <v>Bespoke household type: Age of usual residents for households with 1 to 6 people - COVID-19</v>
      </c>
      <c r="C976" s="4" t="str">
        <f>IF(ISNA(VLOOKUP((ROW(C976)-15),'List of tables'!$A$4:$E$2137,5,FALSE))," ",VLOOKUP((ROW(C976)-15),'List of tables'!$A$4:$E$2137,5,FALSE))</f>
        <v>Local authority to Output Area Wales</v>
      </c>
      <c r="D976" s="4" t="str">
        <f>IF(ISNA(VLOOKUP((ROW(D976)-15),'List of tables'!$A$4:$H$2136,6,FALSE))," ",VLOOKUP((ROW(D976)-15),'List of tables'!$A$4:$H$2136,6,FALSE))</f>
        <v>All households with 1 to 6 people</v>
      </c>
      <c r="E976" s="5">
        <f>IF(ISNA(VLOOKUP((ROW(E976)-15),'List of tables'!$A$4:$H$2136,7,FALSE))," ",VLOOKUP((ROW(E976)-15),'List of tables'!$A$4:$H$2136,7,FALSE))</f>
        <v>43930</v>
      </c>
      <c r="F976" s="6" t="s">
        <v>12</v>
      </c>
    </row>
    <row r="977" spans="1:6">
      <c r="A977" s="3" t="str">
        <f>IF(ISNA(VLOOKUP((ROW(A977)-15),'List of tables'!$A$4:$H$2136,2,FALSE))," ",VLOOKUP((ROW(A977)-15),'List of tables'!$A$4:$H$2136,2,FALSE))</f>
        <v>CT1089</v>
      </c>
      <c r="B977" s="4" t="str">
        <f>IF(ISNA(VLOOKUP((ROW(B977)-15),'List of tables'!$A$4:$H$2136,3,FALSE))," ",VLOOKUP((ROW(B977)-15),'List of tables'!$A$4:$H$2136,3,FALSE))</f>
        <v>Bespoke household type: Age of usual residents for households with 7 or more people - COVID-19</v>
      </c>
      <c r="C977" s="4" t="str">
        <f>IF(ISNA(VLOOKUP((ROW(C977)-15),'List of tables'!$A$4:$E$2137,5,FALSE))," ",VLOOKUP((ROW(C977)-15),'List of tables'!$A$4:$E$2137,5,FALSE))</f>
        <v>Local authority to Output Area</v>
      </c>
      <c r="D977" s="4" t="str">
        <f>IF(ISNA(VLOOKUP((ROW(D977)-15),'List of tables'!$A$4:$H$2136,6,FALSE))," ",VLOOKUP((ROW(D977)-15),'List of tables'!$A$4:$H$2136,6,FALSE))</f>
        <v>All households occupied by 7 to 30 people</v>
      </c>
      <c r="E977" s="5">
        <f>IF(ISNA(VLOOKUP((ROW(E977)-15),'List of tables'!$A$4:$H$2136,7,FALSE))," ",VLOOKUP((ROW(E977)-15),'List of tables'!$A$4:$H$2136,7,FALSE))</f>
        <v>43930</v>
      </c>
      <c r="F977" s="6" t="s">
        <v>12</v>
      </c>
    </row>
    <row r="978" spans="1:6">
      <c r="A978" s="3" t="str">
        <f>IF(ISNA(VLOOKUP((ROW(A978)-15),'List of tables'!$A$4:$H$2136,2,FALSE))," ",VLOOKUP((ROW(A978)-15),'List of tables'!$A$4:$H$2136,2,FALSE))</f>
        <v>CT1090</v>
      </c>
      <c r="B978" s="4" t="str">
        <f>IF(ISNA(VLOOKUP((ROW(B978)-15),'List of tables'!$A$4:$H$2136,3,FALSE))," ",VLOOKUP((ROW(B978)-15),'List of tables'!$A$4:$H$2136,3,FALSE))</f>
        <v>All households; Number and percentage of households occupied by usual resident(s) aged 70 and over or living with at least one person aged under 60 (0 to 59)COVID-19</v>
      </c>
      <c r="C978" s="4" t="str">
        <f>IF(ISNA(VLOOKUP((ROW(C978)-15),'List of tables'!$A$4:$E$2137,5,FALSE))," ",VLOOKUP((ROW(C978)-15),'List of tables'!$A$4:$E$2137,5,FALSE))</f>
        <v>LSOAs in England and Wales</v>
      </c>
      <c r="D978" s="4" t="str">
        <f>IF(ISNA(VLOOKUP((ROW(D978)-15),'List of tables'!$A$4:$H$2136,6,FALSE))," ",VLOOKUP((ROW(D978)-15),'List of tables'!$A$4:$H$2136,6,FALSE))</f>
        <v>All households;occupied by usual resident(s) aged 70 or over living with at least one person aged under 60 (0) to 59</v>
      </c>
      <c r="E978" s="5">
        <f>IF(ISNA(VLOOKUP((ROW(E978)-15),'List of tables'!$A$4:$H$2136,7,FALSE))," ",VLOOKUP((ROW(E978)-15),'List of tables'!$A$4:$H$2136,7,FALSE))</f>
        <v>43944</v>
      </c>
      <c r="F978" s="6" t="s">
        <v>12</v>
      </c>
    </row>
    <row r="979" spans="1:6">
      <c r="A979" s="3" t="str">
        <f>IF(ISNA(VLOOKUP((ROW(A979)-15),'List of tables'!$A$4:$H$2136,2,FALSE))," ",VLOOKUP((ROW(A979)-15),'List of tables'!$A$4:$H$2136,2,FALSE))</f>
        <v>CT1091</v>
      </c>
      <c r="B979" s="4" t="str">
        <f>IF(ISNA(VLOOKUP((ROW(B979)-15),'List of tables'!$A$4:$H$2136,3,FALSE))," ",VLOOKUP((ROW(B979)-15),'List of tables'!$A$4:$H$2136,3,FALSE))</f>
        <v>Age (70 or over); Number and percentage of usual residents aged 70 or over in households containing at least one person aged under 60 (0 to 59)COVID-19</v>
      </c>
      <c r="C979" s="4" t="str">
        <f>IF(ISNA(VLOOKUP((ROW(C979)-15),'List of tables'!$A$4:$E$2137,5,FALSE))," ",VLOOKUP((ROW(C979)-15),'List of tables'!$A$4:$E$2137,5,FALSE))</f>
        <v>LSOAs in England and Wales</v>
      </c>
      <c r="D979" s="4" t="str">
        <f>IF(ISNA(VLOOKUP((ROW(D979)-15),'List of tables'!$A$4:$H$2136,6,FALSE))," ",VLOOKUP((ROW(D979)-15),'List of tables'!$A$4:$H$2136,6,FALSE))</f>
        <v>All usual residents aged 70 or over in housholds; All usual residents aged 70 or over containing at least one person aged under 60 (0 to 59)</v>
      </c>
      <c r="E979" s="5">
        <f>IF(ISNA(VLOOKUP((ROW(E979)-15),'List of tables'!$A$4:$H$2136,7,FALSE))," ",VLOOKUP((ROW(E979)-15),'List of tables'!$A$4:$H$2136,7,FALSE))</f>
        <v>43944</v>
      </c>
      <c r="F979" s="6" t="s">
        <v>12</v>
      </c>
    </row>
    <row r="980" spans="1:6">
      <c r="A980" s="3" t="str">
        <f>IF(ISNA(VLOOKUP((ROW(A980)-15),'List of tables'!$A$4:$H$2136,2,FALSE))," ",VLOOKUP((ROW(A980)-15),'List of tables'!$A$4:$H$2136,2,FALSE))</f>
        <v>CT1092</v>
      </c>
      <c r="B980" s="4" t="str">
        <f>IF(ISNA(VLOOKUP((ROW(B980)-15),'List of tables'!$A$4:$H$2136,3,FALSE))," ",VLOOKUP((ROW(B980)-15),'List of tables'!$A$4:$H$2136,3,FALSE))</f>
        <v>All households; Number and percentage of households occupied by usual resident(s) aged 70 and over or living with at least one person aged under 60 (0 to 59)COVID-19</v>
      </c>
      <c r="C980" s="4" t="str">
        <f>IF(ISNA(VLOOKUP((ROW(C980)-15),'List of tables'!$A$4:$E$2137,5,FALSE))," ",VLOOKUP((ROW(C980)-15),'List of tables'!$A$4:$E$2137,5,FALSE))</f>
        <v>Output Areas in England and Wales</v>
      </c>
      <c r="D980" s="4" t="str">
        <f>IF(ISNA(VLOOKUP((ROW(D980)-15),'List of tables'!$A$4:$H$2136,6,FALSE))," ",VLOOKUP((ROW(D980)-15),'List of tables'!$A$4:$H$2136,6,FALSE))</f>
        <v>All households;occupied by usual resident(s) aged 70 or over living with at least one person aged under 60 (0) to 59</v>
      </c>
      <c r="E980" s="5">
        <f>IF(ISNA(VLOOKUP((ROW(E980)-15),'List of tables'!$A$4:$H$2136,7,FALSE))," ",VLOOKUP((ROW(E980)-15),'List of tables'!$A$4:$H$2136,7,FALSE))</f>
        <v>43944</v>
      </c>
      <c r="F980" s="6" t="s">
        <v>12</v>
      </c>
    </row>
    <row r="981" spans="1:6">
      <c r="A981" s="3" t="str">
        <f>IF(ISNA(VLOOKUP((ROW(A981)-15),'List of tables'!$A$4:$H$2136,2,FALSE))," ",VLOOKUP((ROW(A981)-15),'List of tables'!$A$4:$H$2136,2,FALSE))</f>
        <v>CT1093</v>
      </c>
      <c r="B981" s="4" t="str">
        <f>IF(ISNA(VLOOKUP((ROW(B981)-15),'List of tables'!$A$4:$H$2136,3,FALSE))," ",VLOOKUP((ROW(B981)-15),'List of tables'!$A$4:$H$2136,3,FALSE))</f>
        <v>Age (70 or over); Number and percentage of usual residents aged 70 or over in households containing at least one person aged under 60 (0 to 59) COVID-19</v>
      </c>
      <c r="C981" s="4" t="str">
        <f>IF(ISNA(VLOOKUP((ROW(C981)-15),'List of tables'!$A$4:$E$2137,5,FALSE))," ",VLOOKUP((ROW(C981)-15),'List of tables'!$A$4:$E$2137,5,FALSE))</f>
        <v>Output Areas in England and Wales</v>
      </c>
      <c r="D981" s="4" t="str">
        <f>IF(ISNA(VLOOKUP((ROW(D981)-15),'List of tables'!$A$4:$H$2136,6,FALSE))," ",VLOOKUP((ROW(D981)-15),'List of tables'!$A$4:$H$2136,6,FALSE))</f>
        <v>All usual residents aged 70 or over in housholds; All usual residents aged 70 or over containing at least one person aged under 60 (0 to 59)</v>
      </c>
      <c r="E981" s="5">
        <f>IF(ISNA(VLOOKUP((ROW(E981)-15),'List of tables'!$A$4:$H$2136,7,FALSE))," ",VLOOKUP((ROW(E981)-15),'List of tables'!$A$4:$H$2136,7,FALSE))</f>
        <v>43944</v>
      </c>
      <c r="F981" s="6" t="s">
        <v>12</v>
      </c>
    </row>
    <row r="982" spans="1:6">
      <c r="A982" s="3" t="str">
        <f>IF(ISNA(VLOOKUP((ROW(A982)-15),'List of tables'!$A$4:$H$2136,2,FALSE))," ",VLOOKUP((ROW(A982)-15),'List of tables'!$A$4:$H$2136,2,FALSE))</f>
        <v>CT1094</v>
      </c>
      <c r="B982" s="4" t="str">
        <f>IF(ISNA(VLOOKUP((ROW(B982)-15),'List of tables'!$A$4:$H$2136,3,FALSE))," ",VLOOKUP((ROW(B982)-15),'List of tables'!$A$4:$H$2136,3,FALSE))</f>
        <v>Bespoke religion (detailed) </v>
      </c>
      <c r="C982" s="4" t="str">
        <f>IF(ISNA(VLOOKUP((ROW(C982)-15),'List of tables'!$A$4:$E$2137,5,FALSE))," ",VLOOKUP((ROW(C982)-15),'List of tables'!$A$4:$E$2137,5,FALSE))</f>
        <v xml:space="preserve">Parliamentary constituencies in England and Wales </v>
      </c>
      <c r="D982" s="4" t="str">
        <f>IF(ISNA(VLOOKUP((ROW(D982)-15),'List of tables'!$A$4:$H$2136,6,FALSE))," ",VLOOKUP((ROW(D982)-15),'List of tables'!$A$4:$H$2136,6,FALSE))</f>
        <v xml:space="preserve">All usual residents aged 18 or over </v>
      </c>
      <c r="E982" s="5">
        <f>IF(ISNA(VLOOKUP((ROW(E982)-15),'List of tables'!$A$4:$H$2136,7,FALSE))," ",VLOOKUP((ROW(E982)-15),'List of tables'!$A$4:$H$2136,7,FALSE))</f>
        <v>43943</v>
      </c>
      <c r="F982" s="6" t="s">
        <v>12</v>
      </c>
    </row>
    <row r="983" spans="1:6">
      <c r="A983" s="3" t="str">
        <f>IF(ISNA(VLOOKUP((ROW(A983)-15),'List of tables'!$A$4:$H$2136,2,FALSE))," ",VLOOKUP((ROW(A983)-15),'List of tables'!$A$4:$H$2136,2,FALSE))</f>
        <v>CT1095</v>
      </c>
      <c r="B983" s="4" t="str">
        <f>IF(ISNA(VLOOKUP((ROW(B983)-15),'List of tables'!$A$4:$H$2136,3,FALSE))," ",VLOOKUP((ROW(B983)-15),'List of tables'!$A$4:$H$2136,3,FALSE))</f>
        <v>Age by Student Indicator</v>
      </c>
      <c r="C983" s="4" t="str">
        <f>IF(ISNA(VLOOKUP((ROW(C983)-15),'List of tables'!$A$4:$E$2137,5,FALSE))," ",VLOOKUP((ROW(C983)-15),'List of tables'!$A$4:$E$2137,5,FALSE))</f>
        <v>England and Wales</v>
      </c>
      <c r="D983" s="4" t="str">
        <f>IF(ISNA(VLOOKUP((ROW(D983)-15),'List of tables'!$A$4:$H$2136,6,FALSE))," ",VLOOKUP((ROW(D983)-15),'List of tables'!$A$4:$H$2136,6,FALSE))</f>
        <v>All usual residents</v>
      </c>
      <c r="E983" s="5">
        <f>IF(ISNA(VLOOKUP((ROW(E983)-15),'List of tables'!$A$4:$H$2136,7,FALSE))," ",VLOOKUP((ROW(E983)-15),'List of tables'!$A$4:$H$2136,7,FALSE))</f>
        <v>43943</v>
      </c>
      <c r="F983" s="6" t="s">
        <v>12</v>
      </c>
    </row>
    <row r="984" spans="1:6">
      <c r="A984" s="3" t="str">
        <f>IF(ISNA(VLOOKUP((ROW(A984)-15),'List of tables'!$A$4:$H$2136,2,FALSE))," ",VLOOKUP((ROW(A984)-15),'List of tables'!$A$4:$H$2136,2,FALSE))</f>
        <v>CT1096</v>
      </c>
      <c r="B984" s="4" t="str">
        <f>IF(ISNA(VLOOKUP((ROW(B984)-15),'List of tables'!$A$4:$H$2136,3,FALSE))," ",VLOOKUP((ROW(B984)-15),'List of tables'!$A$4:$H$2136,3,FALSE))</f>
        <v xml:space="preserve">Age of schoolchildren and students living away from home during term-time </v>
      </c>
      <c r="C984" s="4" t="str">
        <f>IF(ISNA(VLOOKUP((ROW(C984)-15),'List of tables'!$A$4:$E$2137,5,FALSE))," ",VLOOKUP((ROW(C984)-15),'List of tables'!$A$4:$E$2137,5,FALSE))</f>
        <v>England and Wales</v>
      </c>
      <c r="D984" s="4" t="str">
        <f>IF(ISNA(VLOOKUP((ROW(D984)-15),'List of tables'!$A$4:$H$2136,6,FALSE))," ",VLOOKUP((ROW(D984)-15),'List of tables'!$A$4:$H$2136,6,FALSE))</f>
        <v>All schoolchildren and students aged 4 or over living away from home during term-time</v>
      </c>
      <c r="E984" s="5">
        <f>IF(ISNA(VLOOKUP((ROW(E984)-15),'List of tables'!$A$4:$H$2136,7,FALSE))," ",VLOOKUP((ROW(E984)-15),'List of tables'!$A$4:$H$2136,7,FALSE))</f>
        <v>43945</v>
      </c>
      <c r="F984" s="6" t="s">
        <v>12</v>
      </c>
    </row>
    <row r="985" spans="1:6">
      <c r="A985" s="3" t="str">
        <f>IF(ISNA(VLOOKUP((ROW(A985)-15),'List of tables'!$A$4:$H$2136,2,FALSE))," ",VLOOKUP((ROW(A985)-15),'List of tables'!$A$4:$H$2136,2,FALSE))</f>
        <v>CT1097</v>
      </c>
      <c r="B985" s="4" t="str">
        <f>IF(ISNA(VLOOKUP((ROW(B985)-15),'List of tables'!$A$4:$H$2136,3,FALSE))," ",VLOOKUP((ROW(B985)-15),'List of tables'!$A$4:$H$2136,3,FALSE))</f>
        <v>Occupation (4 digits) by sex by ethnic group COVID-19</v>
      </c>
      <c r="C985" s="4" t="str">
        <f>IF(ISNA(VLOOKUP((ROW(C985)-15),'List of tables'!$A$4:$E$2137,5,FALSE))," ",VLOOKUP((ROW(C985)-15),'List of tables'!$A$4:$E$2137,5,FALSE))</f>
        <v>National to region</v>
      </c>
      <c r="D985" s="4" t="str">
        <f>IF(ISNA(VLOOKUP((ROW(D985)-15),'List of tables'!$A$4:$H$2136,6,FALSE))," ",VLOOKUP((ROW(D985)-15),'List of tables'!$A$4:$H$2136,6,FALSE))</f>
        <v>All usual residents aged 16 and over in employment the week before the census</v>
      </c>
      <c r="E985" s="5">
        <f>IF(ISNA(VLOOKUP((ROW(E985)-15),'List of tables'!$A$4:$H$2136,7,FALSE))," ",VLOOKUP((ROW(E985)-15),'List of tables'!$A$4:$H$2136,7,FALSE))</f>
        <v>43944</v>
      </c>
      <c r="F985" s="6" t="s">
        <v>12</v>
      </c>
    </row>
    <row r="986" spans="1:6">
      <c r="A986" s="3" t="str">
        <f>IF(ISNA(VLOOKUP((ROW(A986)-15),'List of tables'!$A$4:$H$2136,2,FALSE))," ",VLOOKUP((ROW(A986)-15),'List of tables'!$A$4:$H$2136,2,FALSE))</f>
        <v>CT1098</v>
      </c>
      <c r="B986" s="4" t="str">
        <f>IF(ISNA(VLOOKUP((ROW(B986)-15),'List of tables'!$A$4:$H$2136,3,FALSE))," ",VLOOKUP((ROW(B986)-15),'List of tables'!$A$4:$H$2136,3,FALSE))</f>
        <v>NS-SeC by sex by age by ethnic group - COVID-19</v>
      </c>
      <c r="C986" s="4" t="str">
        <f>IF(ISNA(VLOOKUP((ROW(C986)-15),'List of tables'!$A$4:$E$2137,5,FALSE))," ",VLOOKUP((ROW(C986)-15),'List of tables'!$A$4:$E$2137,5,FALSE))</f>
        <v>National to region</v>
      </c>
      <c r="D986" s="4" t="str">
        <f>IF(ISNA(VLOOKUP((ROW(D986)-15),'List of tables'!$A$4:$H$2136,6,FALSE))," ",VLOOKUP((ROW(D986)-15),'List of tables'!$A$4:$H$2136,6,FALSE))</f>
        <v>All usual residents aged 16 and over in employment the week before the census</v>
      </c>
      <c r="E986" s="5">
        <f>IF(ISNA(VLOOKUP((ROW(E986)-15),'List of tables'!$A$4:$H$2136,7,FALSE))," ",VLOOKUP((ROW(E986)-15),'List of tables'!$A$4:$H$2136,7,FALSE))</f>
        <v>43944</v>
      </c>
      <c r="F986" s="6" t="s">
        <v>12</v>
      </c>
    </row>
    <row r="987" spans="1:6">
      <c r="A987" s="3" t="str">
        <f>IF(ISNA(VLOOKUP((ROW(A987)-15),'List of tables'!$A$4:$H$2136,2,FALSE))," ",VLOOKUP((ROW(A987)-15),'List of tables'!$A$4:$H$2136,2,FALSE))</f>
        <v>CT1099</v>
      </c>
      <c r="B987" s="4" t="str">
        <f>IF(ISNA(VLOOKUP((ROW(B987)-15),'List of tables'!$A$4:$H$2136,3,FALSE))," ",VLOOKUP((ROW(B987)-15),'List of tables'!$A$4:$H$2136,3,FALSE))</f>
        <v>Sex by age by ethnic group by passport held - COVID-19</v>
      </c>
      <c r="C987" s="4" t="str">
        <f>IF(ISNA(VLOOKUP((ROW(C987)-15),'List of tables'!$A$4:$E$2137,5,FALSE))," ",VLOOKUP((ROW(C987)-15),'List of tables'!$A$4:$E$2137,5,FALSE))</f>
        <v>National to region</v>
      </c>
      <c r="D987" s="4" t="str">
        <f>IF(ISNA(VLOOKUP((ROW(D987)-15),'List of tables'!$A$4:$H$2136,6,FALSE))," ",VLOOKUP((ROW(D987)-15),'List of tables'!$A$4:$H$2136,6,FALSE))</f>
        <v>All usual residents</v>
      </c>
      <c r="E987" s="5">
        <f>IF(ISNA(VLOOKUP((ROW(E987)-15),'List of tables'!$A$4:$H$2136,7,FALSE))," ",VLOOKUP((ROW(E987)-15),'List of tables'!$A$4:$H$2136,7,FALSE))</f>
        <v>43945</v>
      </c>
      <c r="F987" s="6" t="s">
        <v>12</v>
      </c>
    </row>
    <row r="988" spans="1:6">
      <c r="A988" s="3" t="str">
        <f>IF(ISNA(VLOOKUP((ROW(A988)-15),'List of tables'!$A$4:$H$2136,2,FALSE))," ",VLOOKUP((ROW(A988)-15),'List of tables'!$A$4:$H$2136,2,FALSE))</f>
        <v>CT1100</v>
      </c>
      <c r="B988" s="4" t="str">
        <f>IF(ISNA(VLOOKUP((ROW(B988)-15),'List of tables'!$A$4:$H$2136,3,FALSE))," ",VLOOKUP((ROW(B988)-15),'List of tables'!$A$4:$H$2136,3,FALSE))</f>
        <v>Sex by age by ethnic group by country of birth - COVID-19</v>
      </c>
      <c r="C988" s="4" t="str">
        <f>IF(ISNA(VLOOKUP((ROW(C988)-15),'List of tables'!$A$4:$E$2137,5,FALSE))," ",VLOOKUP((ROW(C988)-15),'List of tables'!$A$4:$E$2137,5,FALSE))</f>
        <v>National to region</v>
      </c>
      <c r="D988" s="4" t="str">
        <f>IF(ISNA(VLOOKUP((ROW(D988)-15),'List of tables'!$A$4:$H$2136,6,FALSE))," ",VLOOKUP((ROW(D988)-15),'List of tables'!$A$4:$H$2136,6,FALSE))</f>
        <v>All usual residents</v>
      </c>
      <c r="E988" s="5">
        <f>IF(ISNA(VLOOKUP((ROW(E988)-15),'List of tables'!$A$4:$H$2136,7,FALSE))," ",VLOOKUP((ROW(E988)-15),'List of tables'!$A$4:$H$2136,7,FALSE))</f>
        <v>43945</v>
      </c>
      <c r="F988" s="6" t="s">
        <v>12</v>
      </c>
    </row>
    <row r="989" spans="1:6">
      <c r="A989" s="3" t="str">
        <f>IF(ISNA(VLOOKUP((ROW(A989)-15),'List of tables'!$A$4:$H$2136,2,FALSE))," ",VLOOKUP((ROW(A989)-15),'List of tables'!$A$4:$H$2136,2,FALSE))</f>
        <v>CT1101</v>
      </c>
      <c r="B989" s="4" t="str">
        <f>IF(ISNA(VLOOKUP((ROW(B989)-15),'List of tables'!$A$4:$H$2136,3,FALSE))," ",VLOOKUP((ROW(B989)-15),'List of tables'!$A$4:$H$2136,3,FALSE))</f>
        <v>Occupation (1 digit) by method of travel to work (2001 specification) by industry (1 digit) - COVID-19</v>
      </c>
      <c r="C989" s="4" t="str">
        <f>IF(ISNA(VLOOKUP((ROW(C989)-15),'List of tables'!$A$4:$E$2137,5,FALSE))," ",VLOOKUP((ROW(C989)-15),'List of tables'!$A$4:$E$2137,5,FALSE))</f>
        <v>2011 Census merged local authorities in England and Wales</v>
      </c>
      <c r="D989" s="4" t="str">
        <f>IF(ISNA(VLOOKUP((ROW(D989)-15),'List of tables'!$A$4:$H$2136,6,FALSE))," ",VLOOKUP((ROW(D989)-15),'List of tables'!$A$4:$H$2136,6,FALSE))</f>
        <v>All usual residents aged 16 or over in employment the week before the Census</v>
      </c>
      <c r="E989" s="5">
        <f>IF(ISNA(VLOOKUP((ROW(E989)-15),'List of tables'!$A$4:$H$2136,7,FALSE))," ",VLOOKUP((ROW(E989)-15),'List of tables'!$A$4:$H$2136,7,FALSE))</f>
        <v>43948</v>
      </c>
      <c r="F989" s="6" t="s">
        <v>12</v>
      </c>
    </row>
    <row r="990" spans="1:6">
      <c r="A990" s="3" t="str">
        <f>IF(ISNA(VLOOKUP((ROW(A990)-15),'List of tables'!$A$4:$H$2136,2,FALSE))," ",VLOOKUP((ROW(A990)-15),'List of tables'!$A$4:$H$2136,2,FALSE))</f>
        <v>CT1102</v>
      </c>
      <c r="B990" s="4" t="str">
        <f>IF(ISNA(VLOOKUP((ROW(B990)-15),'List of tables'!$A$4:$H$2136,3,FALSE))," ",VLOOKUP((ROW(B990)-15),'List of tables'!$A$4:$H$2136,3,FALSE))</f>
        <v>Method of travel to work (2001 specification) by industry (2 digits) - COVID-19</v>
      </c>
      <c r="C990" s="4" t="str">
        <f>IF(ISNA(VLOOKUP((ROW(C990)-15),'List of tables'!$A$4:$E$2137,5,FALSE))," ",VLOOKUP((ROW(C990)-15),'List of tables'!$A$4:$E$2137,5,FALSE))</f>
        <v>Bespoke geography: Travel to work areas based on 2011 LSOAs of residence </v>
      </c>
      <c r="D990" s="4" t="str">
        <f>IF(ISNA(VLOOKUP((ROW(D990)-15),'List of tables'!$A$4:$H$2136,6,FALSE))," ",VLOOKUP((ROW(D990)-15),'List of tables'!$A$4:$H$2136,6,FALSE))</f>
        <v>All usual residents aged 16 or over in employment the week before the Census </v>
      </c>
      <c r="E990" s="5">
        <f>IF(ISNA(VLOOKUP((ROW(E990)-15),'List of tables'!$A$4:$H$2136,7,FALSE))," ",VLOOKUP((ROW(E990)-15),'List of tables'!$A$4:$H$2136,7,FALSE))</f>
        <v>43950</v>
      </c>
      <c r="F990" s="6" t="s">
        <v>12</v>
      </c>
    </row>
    <row r="991" spans="1:6">
      <c r="A991" s="3" t="str">
        <f>IF(ISNA(VLOOKUP((ROW(A991)-15),'List of tables'!$A$4:$H$2136,2,FALSE))," ",VLOOKUP((ROW(A991)-15),'List of tables'!$A$4:$H$2136,2,FALSE))</f>
        <v>CT1103</v>
      </c>
      <c r="B991" s="4" t="str">
        <f>IF(ISNA(VLOOKUP((ROW(B991)-15),'List of tables'!$A$4:$H$2136,3,FALSE))," ",VLOOKUP((ROW(B991)-15),'List of tables'!$A$4:$H$2136,3,FALSE))</f>
        <v>Schoolchildren and students living away from home during term-time (non term-time address) by age (4, 5 or over)</v>
      </c>
      <c r="C991" s="4" t="str">
        <f>IF(ISNA(VLOOKUP((ROW(C991)-15),'List of tables'!$A$4:$E$2137,5,FALSE))," ",VLOOKUP((ROW(C991)-15),'List of tables'!$A$4:$E$2137,5,FALSE))</f>
        <v>Non term-time address: National to Local Authority</v>
      </c>
      <c r="D991" s="4" t="str">
        <f>IF(ISNA(VLOOKUP((ROW(D991)-15),'List of tables'!$A$4:$H$2136,6,FALSE))," ",VLOOKUP((ROW(D991)-15),'List of tables'!$A$4:$H$2136,6,FALSE))</f>
        <v>All schoolchildren and students aged 4 or over living away from home during term-time (non term-time address)</v>
      </c>
      <c r="E991" s="5">
        <f>IF(ISNA(VLOOKUP((ROW(E991)-15),'List of tables'!$A$4:$H$2136,7,FALSE))," ",VLOOKUP((ROW(E991)-15),'List of tables'!$A$4:$H$2136,7,FALSE))</f>
        <v>43952</v>
      </c>
      <c r="F991" s="6" t="s">
        <v>12</v>
      </c>
    </row>
    <row r="992" spans="1:6">
      <c r="A992" s="3" t="str">
        <f>IF(ISNA(VLOOKUP((ROW(A992)-15),'List of tables'!$A$4:$H$2136,2,FALSE))," ",VLOOKUP((ROW(A992)-15),'List of tables'!$A$4:$H$2136,2,FALSE))</f>
        <v>CT1104</v>
      </c>
      <c r="B992" s="4" t="str">
        <f>IF(ISNA(VLOOKUP((ROW(B992)-15),'List of tables'!$A$4:$H$2136,3,FALSE))," ",VLOOKUP((ROW(B992)-15),'List of tables'!$A$4:$H$2136,3,FALSE))</f>
        <v>Schoolchildren and students at their term-time address by age (4, 5 or over)</v>
      </c>
      <c r="C992" s="4" t="str">
        <f>IF(ISNA(VLOOKUP((ROW(C992)-15),'List of tables'!$A$4:$E$2137,5,FALSE))," ",VLOOKUP((ROW(C992)-15),'List of tables'!$A$4:$E$2137,5,FALSE))</f>
        <v>Term-time address: National to Local Authority</v>
      </c>
      <c r="D992" s="4" t="str">
        <f>IF(ISNA(VLOOKUP((ROW(D992)-15),'List of tables'!$A$4:$H$2136,6,FALSE))," ",VLOOKUP((ROW(D992)-15),'List of tables'!$A$4:$H$2136,6,FALSE))</f>
        <v>All schoolchildren and students aged 4 or over at their term-time address</v>
      </c>
      <c r="E992" s="5">
        <f>IF(ISNA(VLOOKUP((ROW(E992)-15),'List of tables'!$A$4:$H$2136,7,FALSE))," ",VLOOKUP((ROW(E992)-15),'List of tables'!$A$4:$H$2136,7,FALSE))</f>
        <v>43952</v>
      </c>
      <c r="F992" s="6" t="s">
        <v>12</v>
      </c>
    </row>
    <row r="993" spans="1:6">
      <c r="A993" s="3" t="str">
        <f>IF(ISNA(VLOOKUP((ROW(A993)-15),'List of tables'!$A$4:$H$2136,2,FALSE))," ",VLOOKUP((ROW(A993)-15),'List of tables'!$A$4:$H$2136,2,FALSE))</f>
        <v>CT1105</v>
      </c>
      <c r="B993" s="4" t="str">
        <f>IF(ISNA(VLOOKUP((ROW(B993)-15),'List of tables'!$A$4:$H$2136,3,FALSE))," ",VLOOKUP((ROW(B993)-15),'List of tables'!$A$4:$H$2136,3,FALSE))</f>
        <v>Method of travel to work (2001 specification) by industry (2 digits) - COVID-19</v>
      </c>
      <c r="C993" s="4" t="str">
        <f>IF(ISNA(VLOOKUP((ROW(C993)-15),'List of tables'!$A$4:$E$2137,5,FALSE))," ",VLOOKUP((ROW(C993)-15),'List of tables'!$A$4:$E$2137,5,FALSE))</f>
        <v>National to 2011 Census Merged Local Authority</v>
      </c>
      <c r="D993" s="4" t="str">
        <f>IF(ISNA(VLOOKUP((ROW(D993)-15),'List of tables'!$A$4:$H$2136,6,FALSE))," ",VLOOKUP((ROW(D993)-15),'List of tables'!$A$4:$H$2136,6,FALSE))</f>
        <v>All usual residents aged 16 or over in employment the week before the census</v>
      </c>
      <c r="E993" s="5">
        <f>IF(ISNA(VLOOKUP((ROW(E993)-15),'List of tables'!$A$4:$H$2136,7,FALSE))," ",VLOOKUP((ROW(E993)-15),'List of tables'!$A$4:$H$2136,7,FALSE))</f>
        <v>43966</v>
      </c>
      <c r="F993" s="6" t="s">
        <v>12</v>
      </c>
    </row>
    <row r="994" spans="1:6">
      <c r="A994" s="3" t="str">
        <f>IF(ISNA(VLOOKUP((ROW(A994)-15),'List of tables'!$A$4:$H$2136,2,FALSE))," ",VLOOKUP((ROW(A994)-15),'List of tables'!$A$4:$H$2136,2,FALSE))</f>
        <v>CT1106</v>
      </c>
      <c r="B994" s="4" t="str">
        <f>IF(ISNA(VLOOKUP((ROW(B994)-15),'List of tables'!$A$4:$H$2136,3,FALSE))," ",VLOOKUP((ROW(B994)-15),'List of tables'!$A$4:$H$2136,3,FALSE))</f>
        <v>Distance travelled to work by industry (2 digits) COVID-19</v>
      </c>
      <c r="C994" s="4" t="str">
        <f>IF(ISNA(VLOOKUP((ROW(C994)-15),'List of tables'!$A$4:$E$2137,5,FALSE))," ",VLOOKUP((ROW(C994)-15),'List of tables'!$A$4:$E$2137,5,FALSE))</f>
        <v>Bespoke geography: Travel to work areas based on 2011 LSOAs of residence </v>
      </c>
      <c r="D994" s="4" t="str">
        <f>IF(ISNA(VLOOKUP((ROW(D994)-15),'List of tables'!$A$4:$H$2136,6,FALSE))," ",VLOOKUP((ROW(D994)-15),'List of tables'!$A$4:$H$2136,6,FALSE))</f>
        <v>All usual residents aged 16 or over in employment the week before the census</v>
      </c>
      <c r="E994" s="5">
        <f>IF(ISNA(VLOOKUP((ROW(E994)-15),'List of tables'!$A$4:$H$2136,7,FALSE))," ",VLOOKUP((ROW(E994)-15),'List of tables'!$A$4:$H$2136,7,FALSE))</f>
        <v>43966</v>
      </c>
      <c r="F994" s="6" t="s">
        <v>12</v>
      </c>
    </row>
    <row r="995" spans="1:6">
      <c r="A995" s="3" t="str">
        <f>IF(ISNA(VLOOKUP((ROW(A995)-15),'List of tables'!$A$4:$H$2136,2,FALSE))," ",VLOOKUP((ROW(A995)-15),'List of tables'!$A$4:$H$2136,2,FALSE))</f>
        <v>CT1107</v>
      </c>
      <c r="B995" s="4" t="str">
        <f>IF(ISNA(VLOOKUP((ROW(B995)-15),'List of tables'!$A$4:$H$2136,3,FALSE))," ",VLOOKUP((ROW(B995)-15),'List of tables'!$A$4:$H$2136,3,FALSE))</f>
        <v>Distance travelled to work by industry (2 digits) COVID-19</v>
      </c>
      <c r="C995" s="4" t="str">
        <f>IF(ISNA(VLOOKUP((ROW(C995)-15),'List of tables'!$A$4:$E$2137,5,FALSE))," ",VLOOKUP((ROW(C995)-15),'List of tables'!$A$4:$E$2137,5,FALSE))</f>
        <v>National to 2011 Census Merged Local Authority</v>
      </c>
      <c r="D995" s="4" t="str">
        <f>IF(ISNA(VLOOKUP((ROW(D995)-15),'List of tables'!$A$4:$H$2136,6,FALSE))," ",VLOOKUP((ROW(D995)-15),'List of tables'!$A$4:$H$2136,6,FALSE))</f>
        <v>All usual residents aged 16 or over in employment the week before the census</v>
      </c>
      <c r="E995" s="5">
        <f>IF(ISNA(VLOOKUP((ROW(E995)-15),'List of tables'!$A$4:$H$2136,7,FALSE))," ",VLOOKUP((ROW(E995)-15),'List of tables'!$A$4:$H$2136,7,FALSE))</f>
        <v>43966</v>
      </c>
      <c r="F995" s="6" t="s">
        <v>12</v>
      </c>
    </row>
    <row r="996" spans="1:6">
      <c r="A996" s="3" t="str">
        <f>IF(ISNA(VLOOKUP((ROW(A996)-15),'List of tables'!$A$4:$H$2136,2,FALSE))," ",VLOOKUP((ROW(A996)-15),'List of tables'!$A$4:$H$2136,2,FALSE))</f>
        <v>CT1108</v>
      </c>
      <c r="B996" s="4" t="str">
        <f>IF(ISNA(VLOOKUP((ROW(B996)-15),'List of tables'!$A$4:$H$2136,3,FALSE))," ",VLOOKUP((ROW(B996)-15),'List of tables'!$A$4:$H$2136,3,FALSE))</f>
        <v>Workplace table - Method of travel to work (2001 specification) by industry (2 digits) COVID-19</v>
      </c>
      <c r="C996" s="4" t="str">
        <f>IF(ISNA(VLOOKUP((ROW(C996)-15),'List of tables'!$A$4:$E$2137,5,FALSE))," ",VLOOKUP((ROW(C996)-15),'List of tables'!$A$4:$E$2137,5,FALSE))</f>
        <v>Area of workplace: England and Wales, Local Authorities, Elsewhere</v>
      </c>
      <c r="D996" s="4" t="str">
        <f>IF(ISNA(VLOOKUP((ROW(D996)-15),'List of tables'!$A$4:$H$2136,6,FALSE))," ",VLOOKUP((ROW(D996)-15),'List of tables'!$A$4:$H$2136,6,FALSE))</f>
        <v>All usual residents aged 16 or over in employment the week before the census</v>
      </c>
      <c r="E996" s="5">
        <f>IF(ISNA(VLOOKUP((ROW(E996)-15),'List of tables'!$A$4:$H$2136,7,FALSE))," ",VLOOKUP((ROW(E996)-15),'List of tables'!$A$4:$H$2136,7,FALSE))</f>
        <v>43966</v>
      </c>
      <c r="F996" s="6" t="s">
        <v>12</v>
      </c>
    </row>
    <row r="997" spans="1:6">
      <c r="A997" s="3" t="str">
        <f>IF(ISNA(VLOOKUP((ROW(A997)-15),'List of tables'!$A$4:$H$2136,2,FALSE))," ",VLOOKUP((ROW(A997)-15),'List of tables'!$A$4:$H$2136,2,FALSE))</f>
        <v>CT1109</v>
      </c>
      <c r="B997" s="4" t="str">
        <f>IF(ISNA(VLOOKUP((ROW(B997)-15),'List of tables'!$A$4:$H$2136,3,FALSE))," ",VLOOKUP((ROW(B997)-15),'List of tables'!$A$4:$H$2136,3,FALSE))</f>
        <v>Workplace table - Distance travelled to work by industry (2 digits) COVID-19</v>
      </c>
      <c r="C997" s="4" t="str">
        <f>IF(ISNA(VLOOKUP((ROW(C997)-15),'List of tables'!$A$4:$E$2137,5,FALSE))," ",VLOOKUP((ROW(C997)-15),'List of tables'!$A$4:$E$2137,5,FALSE))</f>
        <v>Area of workplace: England and Wales, Local Authorities, Elsewhere</v>
      </c>
      <c r="D997" s="4" t="str">
        <f>IF(ISNA(VLOOKUP((ROW(D997)-15),'List of tables'!$A$4:$H$2136,6,FALSE))," ",VLOOKUP((ROW(D997)-15),'List of tables'!$A$4:$H$2136,6,FALSE))</f>
        <v>All usual residents aged 16 or over in employment the week before the census</v>
      </c>
      <c r="E997" s="5">
        <f>IF(ISNA(VLOOKUP((ROW(E997)-15),'List of tables'!$A$4:$H$2136,7,FALSE))," ",VLOOKUP((ROW(E997)-15),'List of tables'!$A$4:$H$2136,7,FALSE))</f>
        <v>43966</v>
      </c>
      <c r="F997" s="6" t="s">
        <v>12</v>
      </c>
    </row>
    <row r="998" spans="1:6">
      <c r="A998" s="3" t="str">
        <f>IF(ISNA(VLOOKUP((ROW(A998)-15),'List of tables'!$A$4:$H$2136,2,FALSE))," ",VLOOKUP((ROW(A998)-15),'List of tables'!$A$4:$H$2136,2,FALSE))</f>
        <v>CT1110</v>
      </c>
      <c r="B998" s="4" t="str">
        <f>IF(ISNA(VLOOKUP((ROW(B998)-15),'List of tables'!$A$4:$H$2136,3,FALSE))," ",VLOOKUP((ROW(B998)-15),'List of tables'!$A$4:$H$2136,3,FALSE))</f>
        <v>Method of travel to work (2001 specification) by sex by religion</v>
      </c>
      <c r="C998" s="4" t="str">
        <f>IF(ISNA(VLOOKUP((ROW(C998)-15),'List of tables'!$A$4:$E$2137,5,FALSE))," ",VLOOKUP((ROW(C998)-15),'List of tables'!$A$4:$E$2137,5,FALSE))</f>
        <v>England and Wales, Regions, 2011 Census merged local authorities</v>
      </c>
      <c r="D998" s="4" t="str">
        <f>IF(ISNA(VLOOKUP((ROW(D998)-15),'List of tables'!$A$4:$H$2136,6,FALSE))," ",VLOOKUP((ROW(D998)-15),'List of tables'!$A$4:$H$2136,6,FALSE))</f>
        <v>All usual residents aged 16 or over in employment the week before the census</v>
      </c>
      <c r="E998" s="5">
        <f>IF(ISNA(VLOOKUP((ROW(E998)-15),'List of tables'!$A$4:$H$2136,7,FALSE))," ",VLOOKUP((ROW(E998)-15),'List of tables'!$A$4:$H$2136,7,FALSE))</f>
        <v>43978</v>
      </c>
      <c r="F998" s="6" t="s">
        <v>12</v>
      </c>
    </row>
    <row r="999" spans="1:6">
      <c r="A999" s="3" t="str">
        <f>IF(ISNA(VLOOKUP((ROW(A999)-15),'List of tables'!$A$4:$H$2136,2,FALSE))," ",VLOOKUP((ROW(A999)-15),'List of tables'!$A$4:$H$2136,2,FALSE))</f>
        <v>CT1111</v>
      </c>
      <c r="B999" s="4" t="str">
        <f>IF(ISNA(VLOOKUP((ROW(B999)-15),'List of tables'!$A$4:$H$2136,3,FALSE))," ",VLOOKUP((ROW(B999)-15),'List of tables'!$A$4:$H$2136,3,FALSE))</f>
        <v>Age (4,Any other ages) by students Indicator living in the area out of term-time</v>
      </c>
      <c r="C999" s="4" t="str">
        <f>IF(ISNA(VLOOKUP((ROW(C999)-15),'List of tables'!$A$4:$E$2137,5,FALSE))," ",VLOOKUP((ROW(C999)-15),'List of tables'!$A$4:$E$2137,5,FALSE))</f>
        <v>Out of term location: England and Wales, 2011 Merged Local Authorities</v>
      </c>
      <c r="D999" s="4" t="str">
        <f>IF(ISNA(VLOOKUP((ROW(D999)-15),'List of tables'!$A$4:$H$2136,6,FALSE))," ",VLOOKUP((ROW(D999)-15),'List of tables'!$A$4:$H$2136,6,FALSE))</f>
        <v>All usual residents living in the area  out of term-time</v>
      </c>
      <c r="E999" s="5">
        <f>IF(ISNA(VLOOKUP((ROW(E999)-15),'List of tables'!$A$4:$H$2136,7,FALSE))," ",VLOOKUP((ROW(E999)-15),'List of tables'!$A$4:$H$2136,7,FALSE))</f>
        <v>43970</v>
      </c>
      <c r="F999" s="6" t="s">
        <v>12</v>
      </c>
    </row>
    <row r="1000" spans="1:6">
      <c r="A1000" s="3" t="str">
        <f>IF(ISNA(VLOOKUP((ROW(A1000)-15),'List of tables'!$A$4:$H$2136,2,FALSE))," ",VLOOKUP((ROW(A1000)-15),'List of tables'!$A$4:$H$2136,2,FALSE))</f>
        <v>CT1112</v>
      </c>
      <c r="B1000" s="4" t="str">
        <f>IF(ISNA(VLOOKUP((ROW(B1000)-15),'List of tables'!$A$4:$H$2136,3,FALSE))," ",VLOOKUP((ROW(B1000)-15),'List of tables'!$A$4:$H$2136,3,FALSE))</f>
        <v>Sex by age by religion by passport held COVID-19</v>
      </c>
      <c r="C1000" s="4" t="str">
        <f>IF(ISNA(VLOOKUP((ROW(C1000)-15),'List of tables'!$A$4:$E$2137,5,FALSE))," ",VLOOKUP((ROW(C1000)-15),'List of tables'!$A$4:$E$2137,5,FALSE))</f>
        <v>National to region </v>
      </c>
      <c r="D1000" s="4" t="str">
        <f>IF(ISNA(VLOOKUP((ROW(D1000)-15),'List of tables'!$A$4:$H$2136,6,FALSE))," ",VLOOKUP((ROW(D1000)-15),'List of tables'!$A$4:$H$2136,6,FALSE))</f>
        <v>All usual residents</v>
      </c>
      <c r="E1000" s="5">
        <f>IF(ISNA(VLOOKUP((ROW(E1000)-15),'List of tables'!$A$4:$H$2136,7,FALSE))," ",VLOOKUP((ROW(E1000)-15),'List of tables'!$A$4:$H$2136,7,FALSE))</f>
        <v>43971</v>
      </c>
      <c r="F1000" s="6" t="s">
        <v>12</v>
      </c>
    </row>
    <row r="1001" spans="1:6">
      <c r="A1001" s="3" t="str">
        <f>IF(ISNA(VLOOKUP((ROW(A1001)-15),'List of tables'!$A$4:$H$2136,2,FALSE))," ",VLOOKUP((ROW(A1001)-15),'List of tables'!$A$4:$H$2136,2,FALSE))</f>
        <v>CT1113</v>
      </c>
      <c r="B1001" s="4" t="str">
        <f>IF(ISNA(VLOOKUP((ROW(B1001)-15),'List of tables'!$A$4:$H$2136,3,FALSE))," ",VLOOKUP((ROW(B1001)-15),'List of tables'!$A$4:$H$2136,3,FALSE))</f>
        <v>Sex by age by religion by ethnic group COVID-19</v>
      </c>
      <c r="C1001" s="4" t="str">
        <f>IF(ISNA(VLOOKUP((ROW(C1001)-15),'List of tables'!$A$4:$E$2137,5,FALSE))," ",VLOOKUP((ROW(C1001)-15),'List of tables'!$A$4:$E$2137,5,FALSE))</f>
        <v>National to region </v>
      </c>
      <c r="D1001" s="4" t="str">
        <f>IF(ISNA(VLOOKUP((ROW(D1001)-15),'List of tables'!$A$4:$H$2136,6,FALSE))," ",VLOOKUP((ROW(D1001)-15),'List of tables'!$A$4:$H$2136,6,FALSE))</f>
        <v>All usual residents</v>
      </c>
      <c r="E1001" s="5">
        <f>IF(ISNA(VLOOKUP((ROW(E1001)-15),'List of tables'!$A$4:$H$2136,7,FALSE))," ",VLOOKUP((ROW(E1001)-15),'List of tables'!$A$4:$H$2136,7,FALSE))</f>
        <v>43971</v>
      </c>
      <c r="F1001" s="6" t="s">
        <v>12</v>
      </c>
    </row>
    <row r="1002" spans="1:6">
      <c r="A1002" s="3" t="str">
        <f>IF(ISNA(VLOOKUP((ROW(A1002)-15),'List of tables'!$A$4:$H$2136,2,FALSE))," ",VLOOKUP((ROW(A1002)-15),'List of tables'!$A$4:$H$2136,2,FALSE))</f>
        <v>CT1114</v>
      </c>
      <c r="B1002" s="4" t="str">
        <f>IF(ISNA(VLOOKUP((ROW(B1002)-15),'List of tables'!$A$4:$H$2136,3,FALSE))," ",VLOOKUP((ROW(B1002)-15),'List of tables'!$A$4:$H$2136,3,FALSE))</f>
        <v>Sex by age by religion by country of birth COVID-19</v>
      </c>
      <c r="C1002" s="4" t="str">
        <f>IF(ISNA(VLOOKUP((ROW(C1002)-15),'List of tables'!$A$4:$E$2137,5,FALSE))," ",VLOOKUP((ROW(C1002)-15),'List of tables'!$A$4:$E$2137,5,FALSE))</f>
        <v>National to region </v>
      </c>
      <c r="D1002" s="4" t="str">
        <f>IF(ISNA(VLOOKUP((ROW(D1002)-15),'List of tables'!$A$4:$H$2136,6,FALSE))," ",VLOOKUP((ROW(D1002)-15),'List of tables'!$A$4:$H$2136,6,FALSE))</f>
        <v>All usual residents</v>
      </c>
      <c r="E1002" s="5">
        <f>IF(ISNA(VLOOKUP((ROW(E1002)-15),'List of tables'!$A$4:$H$2136,7,FALSE))," ",VLOOKUP((ROW(E1002)-15),'List of tables'!$A$4:$H$2136,7,FALSE))</f>
        <v>43971</v>
      </c>
      <c r="F1002" s="6" t="s">
        <v>12</v>
      </c>
    </row>
    <row r="1003" spans="1:6">
      <c r="A1003" s="3" t="str">
        <f>IF(ISNA(VLOOKUP((ROW(A1003)-15),'List of tables'!$A$4:$H$2136,2,FALSE))," ",VLOOKUP((ROW(A1003)-15),'List of tables'!$A$4:$H$2136,2,FALSE))</f>
        <v>CT1115</v>
      </c>
      <c r="B1003" s="4" t="str">
        <f>IF(ISNA(VLOOKUP((ROW(B1003)-15),'List of tables'!$A$4:$H$2136,3,FALSE))," ",VLOOKUP((ROW(B1003)-15),'List of tables'!$A$4:$H$2136,3,FALSE))</f>
        <v>Sex by religion by ethnic group COVID-19</v>
      </c>
      <c r="C1003" s="4" t="str">
        <f>IF(ISNA(VLOOKUP((ROW(C1003)-15),'List of tables'!$A$4:$E$2137,5,FALSE))," ",VLOOKUP((ROW(C1003)-15),'List of tables'!$A$4:$E$2137,5,FALSE))</f>
        <v xml:space="preserve">National to region </v>
      </c>
      <c r="D1003" s="4" t="str">
        <f>IF(ISNA(VLOOKUP((ROW(D1003)-15),'List of tables'!$A$4:$H$2136,6,FALSE))," ",VLOOKUP((ROW(D1003)-15),'List of tables'!$A$4:$H$2136,6,FALSE))</f>
        <v xml:space="preserve">All infants (aged 0) </v>
      </c>
      <c r="E1003" s="5">
        <f>IF(ISNA(VLOOKUP((ROW(E1003)-15),'List of tables'!$A$4:$H$2136,7,FALSE))," ",VLOOKUP((ROW(E1003)-15),'List of tables'!$A$4:$H$2136,7,FALSE))</f>
        <v>43972</v>
      </c>
      <c r="F1003" s="6" t="s">
        <v>12</v>
      </c>
    </row>
    <row r="1004" spans="1:6">
      <c r="A1004" s="3" t="str">
        <f>IF(ISNA(VLOOKUP((ROW(A1004)-15),'List of tables'!$A$4:$H$2136,2,FALSE))," ",VLOOKUP((ROW(A1004)-15),'List of tables'!$A$4:$H$2136,2,FALSE))</f>
        <v>CT1116</v>
      </c>
      <c r="B1004" s="4" t="str">
        <f>IF(ISNA(VLOOKUP((ROW(B1004)-15),'List of tables'!$A$4:$H$2136,3,FALSE))," ",VLOOKUP((ROW(B1004)-15),'List of tables'!$A$4:$H$2136,3,FALSE))</f>
        <v>Sex by age by long-term health problem or disability by passport held COVID-19</v>
      </c>
      <c r="C1004" s="4" t="str">
        <f>IF(ISNA(VLOOKUP((ROW(C1004)-15),'List of tables'!$A$4:$E$2137,5,FALSE))," ",VLOOKUP((ROW(C1004)-15),'List of tables'!$A$4:$E$2137,5,FALSE))</f>
        <v>National to region</v>
      </c>
      <c r="D1004" s="4" t="str">
        <f>IF(ISNA(VLOOKUP((ROW(D1004)-15),'List of tables'!$A$4:$H$2136,6,FALSE))," ",VLOOKUP((ROW(D1004)-15),'List of tables'!$A$4:$H$2136,6,FALSE))</f>
        <v>All usual residents</v>
      </c>
      <c r="E1004" s="5">
        <f>IF(ISNA(VLOOKUP((ROW(E1004)-15),'List of tables'!$A$4:$H$2136,7,FALSE))," ",VLOOKUP((ROW(E1004)-15),'List of tables'!$A$4:$H$2136,7,FALSE))</f>
        <v>43979</v>
      </c>
      <c r="F1004" s="6" t="s">
        <v>12</v>
      </c>
    </row>
    <row r="1005" spans="1:6">
      <c r="A1005" s="3" t="str">
        <f>IF(ISNA(VLOOKUP((ROW(A1005)-15),'List of tables'!$A$4:$H$2136,2,FALSE))," ",VLOOKUP((ROW(A1005)-15),'List of tables'!$A$4:$H$2136,2,FALSE))</f>
        <v>CT1117</v>
      </c>
      <c r="B1005" s="4" t="str">
        <f>IF(ISNA(VLOOKUP((ROW(B1005)-15),'List of tables'!$A$4:$H$2136,3,FALSE))," ",VLOOKUP((ROW(B1005)-15),'List of tables'!$A$4:$H$2136,3,FALSE))</f>
        <v>Sex by age by long-term health problem or disability by country of birth COVID-19</v>
      </c>
      <c r="C1005" s="4" t="str">
        <f>IF(ISNA(VLOOKUP((ROW(C1005)-15),'List of tables'!$A$4:$E$2137,5,FALSE))," ",VLOOKUP((ROW(C1005)-15),'List of tables'!$A$4:$E$2137,5,FALSE))</f>
        <v>National to region</v>
      </c>
      <c r="D1005" s="4" t="str">
        <f>IF(ISNA(VLOOKUP((ROW(D1005)-15),'List of tables'!$A$4:$H$2136,6,FALSE))," ",VLOOKUP((ROW(D1005)-15),'List of tables'!$A$4:$H$2136,6,FALSE))</f>
        <v>All usual residents</v>
      </c>
      <c r="E1005" s="5">
        <f>IF(ISNA(VLOOKUP((ROW(E1005)-15),'List of tables'!$A$4:$H$2136,7,FALSE))," ",VLOOKUP((ROW(E1005)-15),'List of tables'!$A$4:$H$2136,7,FALSE))</f>
        <v>43979</v>
      </c>
      <c r="F1005" s="6" t="s">
        <v>12</v>
      </c>
    </row>
    <row r="1006" spans="1:6">
      <c r="A1006" s="3" t="str">
        <f>IF(ISNA(VLOOKUP((ROW(A1006)-15),'List of tables'!$A$4:$H$2136,2,FALSE))," ",VLOOKUP((ROW(A1006)-15),'List of tables'!$A$4:$H$2136,2,FALSE))</f>
        <v>CT1118</v>
      </c>
      <c r="B1006" s="4" t="str">
        <f>IF(ISNA(VLOOKUP((ROW(B1006)-15),'List of tables'!$A$4:$H$2136,3,FALSE))," ",VLOOKUP((ROW(B1006)-15),'List of tables'!$A$4:$H$2136,3,FALSE))</f>
        <v>Origin Destination Workplace - Bespoke method of travel to work (2001 specification) by area of residence (origin) by area of workplace (destination) by bespoke industry (2 digits) COVID-19</v>
      </c>
      <c r="C1006" s="4" t="str">
        <f>IF(ISNA(VLOOKUP((ROW(C1006)-15),'List of tables'!$A$4:$E$2137,5,FALSE))," ",VLOOKUP((ROW(C1006)-15),'List of tables'!$A$4:$E$2137,5,FALSE))</f>
        <v>Area of residence: NUTS 2 (2015)</v>
      </c>
      <c r="D1006" s="4" t="str">
        <f>IF(ISNA(VLOOKUP((ROW(D1006)-15),'List of tables'!$A$4:$H$2136,6,FALSE))," ",VLOOKUP((ROW(D1006)-15),'List of tables'!$A$4:$H$2136,6,FALSE))</f>
        <v>All usual residents aged 16 or over in employment the week before the Census</v>
      </c>
      <c r="E1006" s="5">
        <f>IF(ISNA(VLOOKUP((ROW(E1006)-15),'List of tables'!$A$4:$H$2136,7,FALSE))," ",VLOOKUP((ROW(E1006)-15),'List of tables'!$A$4:$H$2136,7,FALSE))</f>
        <v>43992</v>
      </c>
      <c r="F1006" s="6" t="s">
        <v>12</v>
      </c>
    </row>
    <row r="1007" spans="1:6">
      <c r="A1007" s="3" t="str">
        <f>IF(ISNA(VLOOKUP((ROW(A1007)-15),'List of tables'!$A$4:$H$2136,2,FALSE))," ",VLOOKUP((ROW(A1007)-15),'List of tables'!$A$4:$H$2136,2,FALSE))</f>
        <v>CT1119</v>
      </c>
      <c r="B1007" s="4" t="str">
        <f>IF(ISNA(VLOOKUP((ROW(B1007)-15),'List of tables'!$A$4:$H$2136,3,FALSE))," ",VLOOKUP((ROW(B1007)-15),'List of tables'!$A$4:$H$2136,3,FALSE))</f>
        <v>Family status (parents only) by industry (2 digits) COVID-19</v>
      </c>
      <c r="C1007" s="4" t="str">
        <f>IF(ISNA(VLOOKUP((ROW(C1007)-15),'List of tables'!$A$4:$E$2137,5,FALSE))," ",VLOOKUP((ROW(C1007)-15),'List of tables'!$A$4:$E$2137,5,FALSE))</f>
        <v>England and Wales, 2011 Census Merged local authority</v>
      </c>
      <c r="D1007" s="4" t="str">
        <f>IF(ISNA(VLOOKUP((ROW(D1007)-15),'List of tables'!$A$4:$H$2136,6,FALSE))," ",VLOOKUP((ROW(D1007)-15),'List of tables'!$A$4:$H$2136,6,FALSE))</f>
        <v>All parents (usual residents) aged 16 or over in employment the week before the Census living with at least one dependent child in family aged under 16</v>
      </c>
      <c r="E1007" s="5">
        <f>IF(ISNA(VLOOKUP((ROW(E1007)-15),'List of tables'!$A$4:$H$2136,7,FALSE))," ",VLOOKUP((ROW(E1007)-15),'List of tables'!$A$4:$H$2136,7,FALSE))</f>
        <v>43992</v>
      </c>
      <c r="F1007" s="6" t="s">
        <v>12</v>
      </c>
    </row>
    <row r="1008" spans="1:6">
      <c r="A1008" s="3" t="str">
        <f>IF(ISNA(VLOOKUP((ROW(A1008)-15),'List of tables'!$A$4:$H$2136,2,FALSE))," ",VLOOKUP((ROW(A1008)-15),'List of tables'!$A$4:$H$2136,2,FALSE))</f>
        <v>CT1120</v>
      </c>
      <c r="B1008" s="4" t="str">
        <f>IF(ISNA(VLOOKUP((ROW(B1008)-15),'List of tables'!$A$4:$H$2136,3,FALSE))," ",VLOOKUP((ROW(B1008)-15),'List of tables'!$A$4:$H$2136,3,FALSE))</f>
        <v>Industry (2 digits) COVID-19</v>
      </c>
      <c r="C1008" s="4" t="str">
        <f>IF(ISNA(VLOOKUP((ROW(C1008)-15),'List of tables'!$A$4:$E$2137,5,FALSE))," ",VLOOKUP((ROW(C1008)-15),'List of tables'!$A$4:$E$2137,5,FALSE))</f>
        <v>England and Wales, 2011 Census Merged local authority</v>
      </c>
      <c r="D1008" s="4" t="str">
        <f>IF(ISNA(VLOOKUP((ROW(D1008)-15),'List of tables'!$A$4:$H$2136,6,FALSE))," ",VLOOKUP((ROW(D1008)-15),'List of tables'!$A$4:$H$2136,6,FALSE))</f>
        <v>All adults (usual residents) aged 16 or over in employment the week before the Census living in households</v>
      </c>
      <c r="E1008" s="5">
        <f>IF(ISNA(VLOOKUP((ROW(E1008)-15),'List of tables'!$A$4:$H$2136,7,FALSE))," ",VLOOKUP((ROW(E1008)-15),'List of tables'!$A$4:$H$2136,7,FALSE))</f>
        <v>43992</v>
      </c>
      <c r="F1008" s="6" t="s">
        <v>12</v>
      </c>
    </row>
    <row r="1009" spans="1:6">
      <c r="A1009" s="3" t="str">
        <f>IF(ISNA(VLOOKUP((ROW(A1009)-15),'List of tables'!$A$4:$H$2136,2,FALSE))," ",VLOOKUP((ROW(A1009)-15),'List of tables'!$A$4:$H$2136,2,FALSE))</f>
        <v>CT1121</v>
      </c>
      <c r="B1009" s="4" t="str">
        <f>IF(ISNA(VLOOKUP((ROW(B1009)-15),'List of tables'!$A$4:$H$2136,3,FALSE))," ",VLOOKUP((ROW(B1009)-15),'List of tables'!$A$4:$H$2136,3,FALSE))</f>
        <v>Communal establishmnet type; Position in communal establishment COVID-19</v>
      </c>
      <c r="C1009" s="4" t="str">
        <f>IF(ISNA(VLOOKUP((ROW(C1009)-15),'List of tables'!$A$4:$E$2137,5,FALSE))," ",VLOOKUP((ROW(C1009)-15),'List of tables'!$A$4:$E$2137,5,FALSE))</f>
        <v>England and Wales</v>
      </c>
      <c r="D1009" s="4" t="str">
        <f>IF(ISNA(VLOOKUP((ROW(D1009)-15),'List of tables'!$A$4:$H$2136,6,FALSE))," ",VLOOKUP((ROW(D1009)-15),'List of tables'!$A$4:$H$2136,6,FALSE))</f>
        <v>All communal establishments; All usual residents in communal establishments</v>
      </c>
      <c r="E1009" s="5">
        <f>IF(ISNA(VLOOKUP((ROW(E1009)-15),'List of tables'!$A$4:$H$2136,7,FALSE))," ",VLOOKUP((ROW(E1009)-15),'List of tables'!$A$4:$H$2136,7,FALSE))</f>
        <v>43992</v>
      </c>
      <c r="F1009" s="6" t="s">
        <v>12</v>
      </c>
    </row>
    <row r="1010" spans="1:6">
      <c r="A1010" s="3" t="str">
        <f>IF(ISNA(VLOOKUP((ROW(A1010)-15),'List of tables'!$A$4:$H$2136,2,FALSE))," ",VLOOKUP((ROW(A1010)-15),'List of tables'!$A$4:$H$2136,2,FALSE))</f>
        <v>CT1122</v>
      </c>
      <c r="B1010" s="4" t="str">
        <f>IF(ISNA(VLOOKUP((ROW(B1010)-15),'List of tables'!$A$4:$H$2136,3,FALSE))," ",VLOOKUP((ROW(B1010)-15),'List of tables'!$A$4:$H$2136,3,FALSE))</f>
        <v>Communal establishment ID by communal establishment type by age distribution COVID-19</v>
      </c>
      <c r="C1010" s="4" t="str">
        <f>IF(ISNA(VLOOKUP((ROW(C1010)-15),'List of tables'!$A$4:$E$2137,5,FALSE))," ",VLOOKUP((ROW(C1010)-15),'List of tables'!$A$4:$E$2137,5,FALSE))</f>
        <v>England and Wales</v>
      </c>
      <c r="D1010" s="4" t="str">
        <f>IF(ISNA(VLOOKUP((ROW(D1010)-15),'List of tables'!$A$4:$H$2136,6,FALSE))," ",VLOOKUP((ROW(D1010)-15),'List of tables'!$A$4:$H$2136,6,FALSE))</f>
        <v>All usual residents in communal establishments</v>
      </c>
      <c r="E1010" s="5">
        <f>IF(ISNA(VLOOKUP((ROW(E1010)-15),'List of tables'!$A$4:$H$2136,7,FALSE))," ",VLOOKUP((ROW(E1010)-15),'List of tables'!$A$4:$H$2136,7,FALSE))</f>
        <v>43992</v>
      </c>
      <c r="F1010" s="6" t="s">
        <v>12</v>
      </c>
    </row>
    <row r="1011" spans="1:6">
      <c r="A1011" s="3" t="str">
        <f>IF(ISNA(VLOOKUP((ROW(A1011)-15),'List of tables'!$A$4:$H$2136,2,FALSE))," ",VLOOKUP((ROW(A1011)-15),'List of tables'!$A$4:$H$2136,2,FALSE))</f>
        <v>CT1123</v>
      </c>
      <c r="B1011" s="4" t="str">
        <f>IF(ISNA(VLOOKUP((ROW(B1011)-15),'List of tables'!$A$4:$H$2136,3,FALSE))," ",VLOOKUP((ROW(B1011)-15),'List of tables'!$A$4:$H$2136,3,FALSE))</f>
        <v>Tenure by ethnic group of Household Reference Person (HRP) - Number and percentage</v>
      </c>
      <c r="C1011" s="4" t="str">
        <f>IF(ISNA(VLOOKUP((ROW(C1011)-15),'List of tables'!$A$4:$E$2137,5,FALSE))," ",VLOOKUP((ROW(C1011)-15),'List of tables'!$A$4:$E$2137,5,FALSE))</f>
        <v>Local authority of Harborough (East Midlands region)</v>
      </c>
      <c r="D1011" s="4" t="str">
        <f>IF(ISNA(VLOOKUP((ROW(D1011)-15),'List of tables'!$A$4:$H$2136,6,FALSE))," ",VLOOKUP((ROW(D1011)-15),'List of tables'!$A$4:$H$2136,6,FALSE))</f>
        <v>All Household Reference Persons</v>
      </c>
      <c r="E1011" s="5">
        <f>IF(ISNA(VLOOKUP((ROW(E1011)-15),'List of tables'!$A$4:$H$2136,7,FALSE))," ",VLOOKUP((ROW(E1011)-15),'List of tables'!$A$4:$H$2136,7,FALSE))</f>
        <v>44026</v>
      </c>
      <c r="F1011" s="6" t="s">
        <v>12</v>
      </c>
    </row>
    <row r="1012" spans="1:6">
      <c r="A1012" s="3" t="str">
        <f>IF(ISNA(VLOOKUP((ROW(A1012)-15),'List of tables'!$A$4:$H$2136,2,FALSE))," ",VLOOKUP((ROW(A1012)-15),'List of tables'!$A$4:$H$2136,2,FALSE))</f>
        <v>CT1124</v>
      </c>
      <c r="B1012" s="4" t="str">
        <f>IF(ISNA(VLOOKUP((ROW(B1012)-15),'List of tables'!$A$4:$H$2136,3,FALSE))," ",VLOOKUP((ROW(B1012)-15),'List of tables'!$A$4:$H$2136,3,FALSE))</f>
        <v>Tenure by ethnic group of Household Reference Person (HRP) - Number and percentage</v>
      </c>
      <c r="C1012" s="4" t="str">
        <f>IF(ISNA(VLOOKUP((ROW(C1012)-15),'List of tables'!$A$4:$E$2137,5,FALSE))," ",VLOOKUP((ROW(C1012)-15),'List of tables'!$A$4:$E$2137,5,FALSE))</f>
        <v>County of Leicestershire (East Midlands region)</v>
      </c>
      <c r="D1012" s="4" t="str">
        <f>IF(ISNA(VLOOKUP((ROW(D1012)-15),'List of tables'!$A$4:$H$2136,6,FALSE))," ",VLOOKUP((ROW(D1012)-15),'List of tables'!$A$4:$H$2136,6,FALSE))</f>
        <v>All Household Reference Persons</v>
      </c>
      <c r="E1012" s="5">
        <f>IF(ISNA(VLOOKUP((ROW(E1012)-15),'List of tables'!$A$4:$H$2136,7,FALSE))," ",VLOOKUP((ROW(E1012)-15),'List of tables'!$A$4:$H$2136,7,FALSE))</f>
        <v>44026</v>
      </c>
      <c r="F1012" s="6" t="s">
        <v>12</v>
      </c>
    </row>
    <row r="1013" spans="1:6">
      <c r="A1013" s="3" t="str">
        <f>IF(ISNA(VLOOKUP((ROW(A1013)-15),'List of tables'!$A$4:$H$2136,2,FALSE))," ",VLOOKUP((ROW(A1013)-15),'List of tables'!$A$4:$H$2136,2,FALSE))</f>
        <v>CT1125</v>
      </c>
      <c r="B1013" s="4" t="str">
        <f>IF(ISNA(VLOOKUP((ROW(B1013)-15),'List of tables'!$A$4:$H$2136,3,FALSE))," ",VLOOKUP((ROW(B1013)-15),'List of tables'!$A$4:$H$2136,3,FALSE))</f>
        <v>Sex by proficiency in English by ethnic group - Number and percentage</v>
      </c>
      <c r="C1013" s="4" t="str">
        <f>IF(ISNA(VLOOKUP((ROW(C1013)-15),'List of tables'!$A$4:$E$2137,5,FALSE))," ",VLOOKUP((ROW(C1013)-15),'List of tables'!$A$4:$E$2137,5,FALSE))</f>
        <v>Local authority of Harborough (East Midlands region)</v>
      </c>
      <c r="D1013" s="4" t="str">
        <f>IF(ISNA(VLOOKUP((ROW(D1013)-15),'List of tables'!$A$4:$H$2136,6,FALSE))," ",VLOOKUP((ROW(D1013)-15),'List of tables'!$A$4:$H$2136,6,FALSE))</f>
        <v xml:space="preserve">All usual residents aged 3 and over </v>
      </c>
      <c r="E1013" s="5">
        <f>IF(ISNA(VLOOKUP((ROW(E1013)-15),'List of tables'!$A$4:$H$2136,7,FALSE))," ",VLOOKUP((ROW(E1013)-15),'List of tables'!$A$4:$H$2136,7,FALSE))</f>
        <v>44026</v>
      </c>
      <c r="F1013" s="6" t="s">
        <v>12</v>
      </c>
    </row>
    <row r="1014" spans="1:6">
      <c r="A1014" s="3" t="str">
        <f>IF(ISNA(VLOOKUP((ROW(A1014)-15),'List of tables'!$A$4:$H$2136,2,FALSE))," ",VLOOKUP((ROW(A1014)-15),'List of tables'!$A$4:$H$2136,2,FALSE))</f>
        <v>CT1126</v>
      </c>
      <c r="B1014" s="4" t="str">
        <f>IF(ISNA(VLOOKUP((ROW(B1014)-15),'List of tables'!$A$4:$H$2136,3,FALSE))," ",VLOOKUP((ROW(B1014)-15),'List of tables'!$A$4:$H$2136,3,FALSE))</f>
        <v>Sex by proficiency in English by ethnic group - Number and percentage</v>
      </c>
      <c r="C1014" s="4" t="str">
        <f>IF(ISNA(VLOOKUP((ROW(C1014)-15),'List of tables'!$A$4:$E$2137,5,FALSE))," ",VLOOKUP((ROW(C1014)-15),'List of tables'!$A$4:$E$2137,5,FALSE))</f>
        <v>County of Leicestershire (East Midlands region)</v>
      </c>
      <c r="D1014" s="4" t="str">
        <f>IF(ISNA(VLOOKUP((ROW(D1014)-15),'List of tables'!$A$4:$H$2136,6,FALSE))," ",VLOOKUP((ROW(D1014)-15),'List of tables'!$A$4:$H$2136,6,FALSE))</f>
        <v xml:space="preserve">All usual residents aged 3 or over </v>
      </c>
      <c r="E1014" s="5">
        <f>IF(ISNA(VLOOKUP((ROW(E1014)-15),'List of tables'!$A$4:$H$2136,7,FALSE))," ",VLOOKUP((ROW(E1014)-15),'List of tables'!$A$4:$H$2136,7,FALSE))</f>
        <v>44026</v>
      </c>
      <c r="F1014" s="6" t="s">
        <v>12</v>
      </c>
    </row>
    <row r="1015" spans="1:6">
      <c r="A1015" s="3" t="str">
        <f>IF(ISNA(VLOOKUP((ROW(A1015)-15),'List of tables'!$A$4:$H$2136,2,FALSE))," ",VLOOKUP((ROW(A1015)-15),'List of tables'!$A$4:$H$2136,2,FALSE))</f>
        <v>CT1127</v>
      </c>
      <c r="B1015" s="4" t="str">
        <f>IF(ISNA(VLOOKUP((ROW(B1015)-15),'List of tables'!$A$4:$H$2136,3,FALSE))," ",VLOOKUP((ROW(B1015)-15),'List of tables'!$A$4:$H$2136,3,FALSE))</f>
        <v>Tenure by ethnic group of Household Reference Person (HRP) - Number and percentage</v>
      </c>
      <c r="C1015" s="4" t="str">
        <f>IF(ISNA(VLOOKUP((ROW(C1015)-15),'List of tables'!$A$4:$E$2137,5,FALSE))," ",VLOOKUP((ROW(C1015)-15),'List of tables'!$A$4:$E$2137,5,FALSE))</f>
        <v>England and Wales</v>
      </c>
      <c r="D1015" s="4" t="str">
        <f>IF(ISNA(VLOOKUP((ROW(D1015)-15),'List of tables'!$A$4:$H$2136,6,FALSE))," ",VLOOKUP((ROW(D1015)-15),'List of tables'!$A$4:$H$2136,6,FALSE))</f>
        <v>All usual residents aged 3 or over</v>
      </c>
      <c r="E1015" s="5">
        <f>IF(ISNA(VLOOKUP((ROW(E1015)-15),'List of tables'!$A$4:$H$2136,7,FALSE))," ",VLOOKUP((ROW(E1015)-15),'List of tables'!$A$4:$H$2136,7,FALSE))</f>
        <v>44026</v>
      </c>
      <c r="F1015" s="6" t="s">
        <v>12</v>
      </c>
    </row>
    <row r="1016" spans="1:6">
      <c r="A1016" s="3" t="str">
        <f>IF(ISNA(VLOOKUP((ROW(A1016)-15),'List of tables'!$A$4:$H$2136,2,FALSE))," ",VLOOKUP((ROW(A1016)-15),'List of tables'!$A$4:$H$2136,2,FALSE))</f>
        <v>CT1128</v>
      </c>
      <c r="B1016" s="4" t="str">
        <f>IF(ISNA(VLOOKUP((ROW(B1016)-15),'List of tables'!$A$4:$H$2136,3,FALSE))," ",VLOOKUP((ROW(B1016)-15),'List of tables'!$A$4:$H$2136,3,FALSE))</f>
        <v>Sex by proficiency in English by ethnic group - Number and percentage</v>
      </c>
      <c r="C1016" s="4" t="str">
        <f>IF(ISNA(VLOOKUP((ROW(C1016)-15),'List of tables'!$A$4:$E$2137,5,FALSE))," ",VLOOKUP((ROW(C1016)-15),'List of tables'!$A$4:$E$2137,5,FALSE))</f>
        <v>England and Wales</v>
      </c>
      <c r="D1016" s="4" t="str">
        <f>IF(ISNA(VLOOKUP((ROW(D1016)-15),'List of tables'!$A$4:$H$2136,6,FALSE))," ",VLOOKUP((ROW(D1016)-15),'List of tables'!$A$4:$H$2136,6,FALSE))</f>
        <v>All usual residents aged 3 or over</v>
      </c>
      <c r="E1016" s="5">
        <f>IF(ISNA(VLOOKUP((ROW(E1016)-15),'List of tables'!$A$4:$H$2136,7,FALSE))," ",VLOOKUP((ROW(E1016)-15),'List of tables'!$A$4:$H$2136,7,FALSE))</f>
        <v>44026</v>
      </c>
      <c r="F1016" s="6" t="s">
        <v>12</v>
      </c>
    </row>
    <row r="1017" spans="1:6">
      <c r="A1017" s="3" t="str">
        <f>IF(ISNA(VLOOKUP((ROW(A1017)-15),'List of tables'!$A$4:$H$2136,2,FALSE))," ",VLOOKUP((ROW(A1017)-15),'List of tables'!$A$4:$H$2136,2,FALSE))</f>
        <v>CT1129</v>
      </c>
      <c r="B1017" s="4" t="str">
        <f>IF(ISNA(VLOOKUP((ROW(B1017)-15),'List of tables'!$A$4:$H$2136,3,FALSE))," ",VLOOKUP((ROW(B1017)-15),'List of tables'!$A$4:$H$2136,3,FALSE))</f>
        <v>Main langugae</v>
      </c>
      <c r="C1017" s="4" t="str">
        <f>IF(ISNA(VLOOKUP((ROW(C1017)-15),'List of tables'!$A$4:$E$2137,5,FALSE))," ",VLOOKUP((ROW(C1017)-15),'List of tables'!$A$4:$E$2137,5,FALSE))</f>
        <v>England and Wales, 2011 Census Merged local authorites</v>
      </c>
      <c r="D1017" s="4" t="str">
        <f>IF(ISNA(VLOOKUP((ROW(D1017)-15),'List of tables'!$A$4:$H$2136,6,FALSE))," ",VLOOKUP((ROW(D1017)-15),'List of tables'!$A$4:$H$2136,6,FALSE))</f>
        <v>All usual residents aged 3 or over with Indian ethnic group</v>
      </c>
      <c r="E1017" s="5">
        <f>IF(ISNA(VLOOKUP((ROW(E1017)-15),'List of tables'!$A$4:$H$2136,7,FALSE))," ",VLOOKUP((ROW(E1017)-15),'List of tables'!$A$4:$H$2136,7,FALSE))</f>
        <v>44029</v>
      </c>
      <c r="F1017" s="6" t="s">
        <v>12</v>
      </c>
    </row>
    <row r="1018" spans="1:6">
      <c r="A1018" s="3" t="str">
        <f>IF(ISNA(VLOOKUP((ROW(A1018)-15),'List of tables'!$A$4:$H$2136,2,FALSE))," ",VLOOKUP((ROW(A1018)-15),'List of tables'!$A$4:$H$2136,2,FALSE))</f>
        <v>CT1130</v>
      </c>
      <c r="B1018" s="4" t="str">
        <f>IF(ISNA(VLOOKUP((ROW(B1018)-15),'List of tables'!$A$4:$H$2136,3,FALSE))," ",VLOOKUP((ROW(B1018)-15),'List of tables'!$A$4:$H$2136,3,FALSE))</f>
        <v>Child birth order by Mother's country of birth (selected countries) by Mother's ethnic group (selected ethnic group; remainder) by sex of children (Restrictions – see advisory notes)</v>
      </c>
      <c r="C1018" s="4" t="str">
        <f>IF(ISNA(VLOOKUP((ROW(C1018)-15),'List of tables'!$A$4:$E$2137,5,FALSE))," ",VLOOKUP((ROW(C1018)-15),'List of tables'!$A$4:$E$2137,5,FALSE))</f>
        <v>England and Wales</v>
      </c>
      <c r="D1018" s="4" t="str">
        <f>IF(ISNA(VLOOKUP((ROW(D1018)-15),'List of tables'!$A$4:$H$2136,6,FALSE))," ",VLOOKUP((ROW(D1018)-15),'List of tables'!$A$4:$H$2136,6,FALSE))</f>
        <v>All dependent children aged 14 and under born in the UK (Restrictions – see advisory notes)</v>
      </c>
      <c r="E1018" s="5">
        <f>IF(ISNA(VLOOKUP((ROW(E1018)-15),'List of tables'!$A$4:$H$2136,7,FALSE))," ",VLOOKUP((ROW(E1018)-15),'List of tables'!$A$4:$H$2136,7,FALSE))</f>
        <v>44104</v>
      </c>
      <c r="F1018" s="6" t="s">
        <v>12</v>
      </c>
    </row>
    <row r="1019" spans="1:6">
      <c r="A1019" s="3" t="str">
        <f>IF(ISNA(VLOOKUP((ROW(A1019)-15),'List of tables'!$A$4:$H$2136,2,FALSE))," ",VLOOKUP((ROW(A1019)-15),'List of tables'!$A$4:$H$2136,2,FALSE))</f>
        <v>CT1131</v>
      </c>
      <c r="B1019" s="4" t="str">
        <f>IF(ISNA(VLOOKUP((ROW(B1019)-15),'List of tables'!$A$4:$H$2136,3,FALSE))," ",VLOOKUP((ROW(B1019)-15),'List of tables'!$A$4:$H$2136,3,FALSE))</f>
        <v>Selected ethnic groups by selected main languages</v>
      </c>
      <c r="C1019" s="4" t="str">
        <f>IF(ISNA(VLOOKUP((ROW(C1019)-15),'List of tables'!$A$4:$E$2137,5,FALSE))," ",VLOOKUP((ROW(C1019)-15),'List of tables'!$A$4:$E$2137,5,FALSE))</f>
        <v>England and Wales, 2011 Census Merged local authorities</v>
      </c>
      <c r="D1019" s="4" t="str">
        <f>IF(ISNA(VLOOKUP((ROW(D1019)-15),'List of tables'!$A$4:$H$2136,6,FALSE))," ",VLOOKUP((ROW(D1019)-15),'List of tables'!$A$4:$H$2136,6,FALSE))</f>
        <v>All usual residents aged 3 or over</v>
      </c>
      <c r="E1019" s="5">
        <f>IF(ISNA(VLOOKUP((ROW(E1019)-15),'List of tables'!$A$4:$H$2136,7,FALSE))," ",VLOOKUP((ROW(E1019)-15),'List of tables'!$A$4:$H$2136,7,FALSE))</f>
        <v>44036</v>
      </c>
      <c r="F1019" s="6" t="s">
        <v>12</v>
      </c>
    </row>
    <row r="1020" spans="1:6">
      <c r="A1020" s="3" t="str">
        <f>IF(ISNA(VLOOKUP((ROW(A1020)-15),'List of tables'!$A$4:$H$2136,2,FALSE))," ",VLOOKUP((ROW(A1020)-15),'List of tables'!$A$4:$H$2136,2,FALSE))</f>
        <v>CT1132</v>
      </c>
      <c r="B1020" s="4" t="str">
        <f>IF(ISNA(VLOOKUP((ROW(B1020)-15),'List of tables'!$A$4:$H$2136,3,FALSE))," ",VLOOKUP((ROW(B1020)-15),'List of tables'!$A$4:$H$2136,3,FALSE))</f>
        <v>Selected main languages</v>
      </c>
      <c r="C1020" s="4" t="str">
        <f>IF(ISNA(VLOOKUP((ROW(C1020)-15),'List of tables'!$A$4:$E$2137,5,FALSE))," ",VLOOKUP((ROW(C1020)-15),'List of tables'!$A$4:$E$2137,5,FALSE))</f>
        <v>LSOAs in England and Wales</v>
      </c>
      <c r="D1020" s="4" t="str">
        <f>IF(ISNA(VLOOKUP((ROW(D1020)-15),'List of tables'!$A$4:$H$2136,6,FALSE))," ",VLOOKUP((ROW(D1020)-15),'List of tables'!$A$4:$H$2136,6,FALSE))</f>
        <v>All usual residents aged 3 or over who cannot speak English well or cannot speak English</v>
      </c>
      <c r="E1020" s="5">
        <f>IF(ISNA(VLOOKUP((ROW(E1020)-15),'List of tables'!$A$4:$H$2136,7,FALSE))," ",VLOOKUP((ROW(E1020)-15),'List of tables'!$A$4:$H$2136,7,FALSE))</f>
        <v>44040</v>
      </c>
      <c r="F1020" s="6" t="s">
        <v>12</v>
      </c>
    </row>
    <row r="1021" spans="1:6">
      <c r="A1021" s="3" t="str">
        <f>IF(ISNA(VLOOKUP((ROW(A1021)-15),'List of tables'!$A$4:$H$2136,2,FALSE))," ",VLOOKUP((ROW(A1021)-15),'List of tables'!$A$4:$H$2136,2,FALSE))</f>
        <v>CT1133</v>
      </c>
      <c r="B1021" s="4" t="str">
        <f>IF(ISNA(VLOOKUP((ROW(B1021)-15),'List of tables'!$A$4:$H$2136,3,FALSE))," ",VLOOKUP((ROW(B1021)-15),'List of tables'!$A$4:$H$2136,3,FALSE))</f>
        <v>Bespoke industry (aggregated 4 digits) by sex by age</v>
      </c>
      <c r="C1021" s="4" t="str">
        <f>IF(ISNA(VLOOKUP((ROW(C1021)-15),'List of tables'!$A$4:$E$2137,5,FALSE))," ",VLOOKUP((ROW(C1021)-15),'List of tables'!$A$4:$E$2137,5,FALSE))</f>
        <v>National to region</v>
      </c>
      <c r="D1021" s="4" t="str">
        <f>IF(ISNA(VLOOKUP((ROW(D1021)-15),'List of tables'!$A$4:$H$2136,6,FALSE))," ",VLOOKUP((ROW(D1021)-15),'List of tables'!$A$4:$H$2136,6,FALSE))</f>
        <v>All usual residents aged 16 or over in employment the week before the Census with an occupation of careers advisors and vocational guidance specialists (code 3564)</v>
      </c>
      <c r="E1021" s="5">
        <f>IF(ISNA(VLOOKUP((ROW(E1021)-15),'List of tables'!$A$4:$H$2136,7,FALSE))," ",VLOOKUP((ROW(E1021)-15),'List of tables'!$A$4:$H$2136,7,FALSE))</f>
        <v>44055</v>
      </c>
      <c r="F1021" s="6" t="s">
        <v>12</v>
      </c>
    </row>
    <row r="1022" spans="1:6">
      <c r="A1022" s="3" t="str">
        <f>IF(ISNA(VLOOKUP((ROW(A1022)-15),'List of tables'!$A$4:$H$2136,2,FALSE))," ",VLOOKUP((ROW(A1022)-15),'List of tables'!$A$4:$H$2136,2,FALSE))</f>
        <v>CT1134</v>
      </c>
      <c r="B1022" s="4" t="str">
        <f>IF(ISNA(VLOOKUP((ROW(B1022)-15),'List of tables'!$A$4:$H$2136,3,FALSE))," ",VLOOKUP((ROW(B1022)-15),'List of tables'!$A$4:$H$2136,3,FALSE))</f>
        <v>Bespoke industry (aggregated 4 digits) by ethnic group</v>
      </c>
      <c r="C1022" s="4" t="str">
        <f>IF(ISNA(VLOOKUP((ROW(C1022)-15),'List of tables'!$A$4:$E$2137,5,FALSE))," ",VLOOKUP((ROW(C1022)-15),'List of tables'!$A$4:$E$2137,5,FALSE))</f>
        <v>National to region</v>
      </c>
      <c r="D1022" s="4" t="str">
        <f>IF(ISNA(VLOOKUP((ROW(D1022)-15),'List of tables'!$A$4:$H$2136,6,FALSE))," ",VLOOKUP((ROW(D1022)-15),'List of tables'!$A$4:$H$2136,6,FALSE))</f>
        <v>All usual residents aged 16 or over in employment the week before the Census with an occupation of careers advisors and vocational guidance specialists (code 3564)</v>
      </c>
      <c r="E1022" s="5">
        <f>IF(ISNA(VLOOKUP((ROW(E1022)-15),'List of tables'!$A$4:$H$2136,7,FALSE))," ",VLOOKUP((ROW(E1022)-15),'List of tables'!$A$4:$H$2136,7,FALSE))</f>
        <v>44055</v>
      </c>
      <c r="F1022" s="6" t="s">
        <v>12</v>
      </c>
    </row>
    <row r="1023" spans="1:6">
      <c r="A1023" s="3" t="str">
        <f>IF(ISNA(VLOOKUP((ROW(A1023)-15),'List of tables'!$A$4:$H$2136,2,FALSE))," ",VLOOKUP((ROW(A1023)-15),'List of tables'!$A$4:$H$2136,2,FALSE))</f>
        <v>CT1135</v>
      </c>
      <c r="B1023" s="4" t="str">
        <f>IF(ISNA(VLOOKUP((ROW(B1023)-15),'List of tables'!$A$4:$H$2136,3,FALSE))," ",VLOOKUP((ROW(B1023)-15),'List of tables'!$A$4:$H$2136,3,FALSE))</f>
        <v>Bespoke industry (aggregated 4 digits) by long-term health problem or disability</v>
      </c>
      <c r="C1023" s="4" t="str">
        <f>IF(ISNA(VLOOKUP((ROW(C1023)-15),'List of tables'!$A$4:$E$2137,5,FALSE))," ",VLOOKUP((ROW(C1023)-15),'List of tables'!$A$4:$E$2137,5,FALSE))</f>
        <v>National to region</v>
      </c>
      <c r="D1023" s="4" t="str">
        <f>IF(ISNA(VLOOKUP((ROW(D1023)-15),'List of tables'!$A$4:$H$2136,6,FALSE))," ",VLOOKUP((ROW(D1023)-15),'List of tables'!$A$4:$H$2136,6,FALSE))</f>
        <v>All usual residents aged 16 or over in employment the week before the Census with an occupation of careers advisors and vocational guidance specialists (code 3564)</v>
      </c>
      <c r="E1023" s="5">
        <f>IF(ISNA(VLOOKUP((ROW(E1023)-15),'List of tables'!$A$4:$H$2136,7,FALSE))," ",VLOOKUP((ROW(E1023)-15),'List of tables'!$A$4:$H$2136,7,FALSE))</f>
        <v>44055</v>
      </c>
      <c r="F1023" s="6" t="s">
        <v>12</v>
      </c>
    </row>
    <row r="1024" spans="1:6">
      <c r="A1024" s="3" t="str">
        <f>IF(ISNA(VLOOKUP((ROW(A1024)-15),'List of tables'!$A$4:$H$2136,2,FALSE))," ",VLOOKUP((ROW(A1024)-15),'List of tables'!$A$4:$H$2136,2,FALSE))</f>
        <v>CT1136</v>
      </c>
      <c r="B1024" s="4" t="str">
        <f>IF(ISNA(VLOOKUP((ROW(B1024)-15),'List of tables'!$A$4:$H$2136,3,FALSE))," ",VLOOKUP((ROW(B1024)-15),'List of tables'!$A$4:$H$2136,3,FALSE))</f>
        <v>Bespoke industry (aggregated 4 digits) by selected qualifications gained (Qualifications 08, 10, 11)</v>
      </c>
      <c r="C1024" s="4" t="str">
        <f>IF(ISNA(VLOOKUP((ROW(C1024)-15),'List of tables'!$A$4:$E$2137,5,FALSE))," ",VLOOKUP((ROW(C1024)-15),'List of tables'!$A$4:$E$2137,5,FALSE))</f>
        <v>National to region</v>
      </c>
      <c r="D1024" s="4" t="str">
        <f>IF(ISNA(VLOOKUP((ROW(D1024)-15),'List of tables'!$A$4:$H$2136,6,FALSE))," ",VLOOKUP((ROW(D1024)-15),'List of tables'!$A$4:$H$2136,6,FALSE))</f>
        <v>All usual residents aged 16 or over in employment the week before the Census with an occupation of careers advisors and vocational guidance specialists (code 3564)</v>
      </c>
      <c r="E1024" s="5">
        <f>IF(ISNA(VLOOKUP((ROW(E1024)-15),'List of tables'!$A$4:$H$2136,7,FALSE))," ",VLOOKUP((ROW(E1024)-15),'List of tables'!$A$4:$H$2136,7,FALSE))</f>
        <v>44055</v>
      </c>
      <c r="F1024" s="6" t="s">
        <v>12</v>
      </c>
    </row>
    <row r="1025" spans="1:6">
      <c r="A1025" s="3" t="str">
        <f>IF(ISNA(VLOOKUP((ROW(A1025)-15),'List of tables'!$A$4:$H$2136,2,FALSE))," ",VLOOKUP((ROW(A1025)-15),'List of tables'!$A$4:$H$2136,2,FALSE))</f>
        <v>CT1137</v>
      </c>
      <c r="B1025" s="4" t="str">
        <f>IF(ISNA(VLOOKUP((ROW(B1025)-15),'List of tables'!$A$4:$H$2136,3,FALSE))," ",VLOOKUP((ROW(B1025)-15),'List of tables'!$A$4:$H$2136,3,FALSE))</f>
        <v>Bespoke industry (aggregated 4 digits) by highest qualification</v>
      </c>
      <c r="C1025" s="4" t="str">
        <f>IF(ISNA(VLOOKUP((ROW(C1025)-15),'List of tables'!$A$4:$E$2137,5,FALSE))," ",VLOOKUP((ROW(C1025)-15),'List of tables'!$A$4:$E$2137,5,FALSE))</f>
        <v>National to region</v>
      </c>
      <c r="D1025" s="4" t="str">
        <f>IF(ISNA(VLOOKUP((ROW(D1025)-15),'List of tables'!$A$4:$H$2136,6,FALSE))," ",VLOOKUP((ROW(D1025)-15),'List of tables'!$A$4:$H$2136,6,FALSE))</f>
        <v>All usual residents aged 16 or over in employment the week before the Census with an occupation of careers advisors and vocational guidance specialists (code 3564)</v>
      </c>
      <c r="E1025" s="5">
        <f>IF(ISNA(VLOOKUP((ROW(E1025)-15),'List of tables'!$A$4:$H$2136,7,FALSE))," ",VLOOKUP((ROW(E1025)-15),'List of tables'!$A$4:$H$2136,7,FALSE))</f>
        <v>44055</v>
      </c>
      <c r="F1025" s="6" t="s">
        <v>12</v>
      </c>
    </row>
    <row r="1026" spans="1:6">
      <c r="A1026" s="3" t="str">
        <f>IF(ISNA(VLOOKUP((ROW(A1026)-15),'List of tables'!$A$4:$H$2136,2,FALSE))," ",VLOOKUP((ROW(A1026)-15),'List of tables'!$A$4:$H$2136,2,FALSE))</f>
        <v>CT1138</v>
      </c>
      <c r="B1026" s="4" t="str">
        <f>IF(ISNA(VLOOKUP((ROW(B1026)-15),'List of tables'!$A$4:$H$2136,3,FALSE))," ",VLOOKUP((ROW(B1026)-15),'List of tables'!$A$4:$H$2136,3,FALSE))</f>
        <v>Bespoke industry (aggregated 4 digits) by hours worked</v>
      </c>
      <c r="C1026" s="4" t="str">
        <f>IF(ISNA(VLOOKUP((ROW(C1026)-15),'List of tables'!$A$4:$E$2137,5,FALSE))," ",VLOOKUP((ROW(C1026)-15),'List of tables'!$A$4:$E$2137,5,FALSE))</f>
        <v>National to region</v>
      </c>
      <c r="D1026" s="4" t="str">
        <f>IF(ISNA(VLOOKUP((ROW(D1026)-15),'List of tables'!$A$4:$H$2136,6,FALSE))," ",VLOOKUP((ROW(D1026)-15),'List of tables'!$A$4:$H$2136,6,FALSE))</f>
        <v>All usual residents aged 16 or over in employment the week before the Census with an occupation of careers advisors and vocational guidance specialists (code 3564)</v>
      </c>
      <c r="E1026" s="5">
        <f>IF(ISNA(VLOOKUP((ROW(E1026)-15),'List of tables'!$A$4:$H$2136,7,FALSE))," ",VLOOKUP((ROW(E1026)-15),'List of tables'!$A$4:$H$2136,7,FALSE))</f>
        <v>44055</v>
      </c>
      <c r="F1026" s="6" t="s">
        <v>12</v>
      </c>
    </row>
    <row r="1027" spans="1:6">
      <c r="A1027" s="3" t="str">
        <f>IF(ISNA(VLOOKUP((ROW(A1027)-15),'List of tables'!$A$4:$H$2136,2,FALSE))," ",VLOOKUP((ROW(A1027)-15),'List of tables'!$A$4:$H$2136,2,FALSE))</f>
        <v>CT1139</v>
      </c>
      <c r="B1027" s="4" t="str">
        <f>IF(ISNA(VLOOKUP((ROW(B1027)-15),'List of tables'!$A$4:$H$2136,3,FALSE))," ",VLOOKUP((ROW(B1027)-15),'List of tables'!$A$4:$H$2136,3,FALSE))</f>
        <v>Bespoke passport held (single and dual passports held) by ethnic group</v>
      </c>
      <c r="C1027" s="4" t="str">
        <f>IF(ISNA(VLOOKUP((ROW(C1027)-15),'List of tables'!$A$4:$E$2137,5,FALSE))," ",VLOOKUP((ROW(C1027)-15),'List of tables'!$A$4:$E$2137,5,FALSE))</f>
        <v>National to 2011 Census Merged Local Authority</v>
      </c>
      <c r="D1027" s="4" t="str">
        <f>IF(ISNA(VLOOKUP((ROW(D1027)-15),'List of tables'!$A$4:$H$2136,6,FALSE))," ",VLOOKUP((ROW(D1027)-15),'List of tables'!$A$4:$H$2136,6,FALSE))</f>
        <v xml:space="preserve">All usual residents aged 16 and over </v>
      </c>
      <c r="E1027" s="5">
        <f>IF(ISNA(VLOOKUP((ROW(E1027)-15),'List of tables'!$A$4:$H$2136,7,FALSE))," ",VLOOKUP((ROW(E1027)-15),'List of tables'!$A$4:$H$2136,7,FALSE))</f>
        <v>44054</v>
      </c>
      <c r="F1027" s="6" t="s">
        <v>12</v>
      </c>
    </row>
    <row r="1028" spans="1:6">
      <c r="A1028" s="3" t="str">
        <f>IF(ISNA(VLOOKUP((ROW(A1028)-15),'List of tables'!$A$4:$H$2136,2,FALSE))," ",VLOOKUP((ROW(A1028)-15),'List of tables'!$A$4:$H$2136,2,FALSE))</f>
        <v>CT1140</v>
      </c>
      <c r="B1028" s="4" t="str">
        <f>IF(ISNA(VLOOKUP((ROW(B1028)-15),'List of tables'!$A$4:$H$2136,3,FALSE))," ",VLOOKUP((ROW(B1028)-15),'List of tables'!$A$4:$H$2136,3,FALSE))</f>
        <v>Economic activity by occupation (1 digit) by ethnic group by highest level of qualification</v>
      </c>
      <c r="C1028" s="4" t="str">
        <f>IF(ISNA(VLOOKUP((ROW(C1028)-15),'List of tables'!$A$4:$E$2137,5,FALSE))," ",VLOOKUP((ROW(C1028)-15),'List of tables'!$A$4:$E$2137,5,FALSE))</f>
        <v>National to region</v>
      </c>
      <c r="D1028" s="4" t="str">
        <f>IF(ISNA(VLOOKUP((ROW(D1028)-15),'List of tables'!$A$4:$H$2136,6,FALSE))," ",VLOOKUP((ROW(D1028)-15),'List of tables'!$A$4:$H$2136,6,FALSE))</f>
        <v>All usual residents aged 16 or over regardless of their employment status</v>
      </c>
      <c r="E1028" s="5">
        <f>IF(ISNA(VLOOKUP((ROW(E1028)-15),'List of tables'!$A$4:$H$2136,7,FALSE))," ",VLOOKUP((ROW(E1028)-15),'List of tables'!$A$4:$H$2136,7,FALSE))</f>
        <v>44054</v>
      </c>
      <c r="F1028" s="6" t="s">
        <v>12</v>
      </c>
    </row>
    <row r="1029" spans="1:6">
      <c r="A1029" s="3" t="str">
        <f>IF(ISNA(VLOOKUP((ROW(A1029)-15),'List of tables'!$A$4:$H$2136,2,FALSE))," ",VLOOKUP((ROW(A1029)-15),'List of tables'!$A$4:$H$2136,2,FALSE))</f>
        <v>CT1141</v>
      </c>
      <c r="B1029" s="4" t="str">
        <f>IF(ISNA(VLOOKUP((ROW(B1029)-15),'List of tables'!$A$4:$H$2136,3,FALSE))," ",VLOOKUP((ROW(B1029)-15),'List of tables'!$A$4:$H$2136,3,FALSE))</f>
        <v>Ethnic group of Household Reference Person (HRP) by household size</v>
      </c>
      <c r="C1029" s="4" t="str">
        <f>IF(ISNA(VLOOKUP((ROW(C1029)-15),'List of tables'!$A$4:$E$2137,5,FALSE))," ",VLOOKUP((ROW(C1029)-15),'List of tables'!$A$4:$E$2137,5,FALSE))</f>
        <v>England and Wales, regions, 2011 Census Merged Local Authorities</v>
      </c>
      <c r="D1029" s="4" t="str">
        <f>IF(ISNA(VLOOKUP((ROW(D1029)-15),'List of tables'!$A$4:$H$2136,6,FALSE))," ",VLOOKUP((ROW(D1029)-15),'List of tables'!$A$4:$H$2136,6,FALSE))</f>
        <v>All households</v>
      </c>
      <c r="E1029" s="5">
        <f>IF(ISNA(VLOOKUP((ROW(E1029)-15),'List of tables'!$A$4:$H$2136,7,FALSE))," ",VLOOKUP((ROW(E1029)-15),'List of tables'!$A$4:$H$2136,7,FALSE))</f>
        <v>44049</v>
      </c>
      <c r="F1029" s="6" t="s">
        <v>12</v>
      </c>
    </row>
    <row r="1030" spans="1:6">
      <c r="A1030" s="3" t="str">
        <f>IF(ISNA(VLOOKUP((ROW(A1030)-15),'List of tables'!$A$4:$H$2136,2,FALSE))," ",VLOOKUP((ROW(A1030)-15),'List of tables'!$A$4:$H$2136,2,FALSE))</f>
        <v>CT1142</v>
      </c>
      <c r="B1030" s="4" t="str">
        <f>IF(ISNA(VLOOKUP((ROW(B1030)-15),'List of tables'!$A$4:$H$2136,3,FALSE))," ",VLOOKUP((ROW(B1030)-15),'List of tables'!$A$4:$H$2136,3,FALSE))</f>
        <v>Ethnic group by household size</v>
      </c>
      <c r="C1030" s="4" t="str">
        <f>IF(ISNA(VLOOKUP((ROW(C1030)-15),'List of tables'!$A$4:$E$2137,5,FALSE))," ",VLOOKUP((ROW(C1030)-15),'List of tables'!$A$4:$E$2137,5,FALSE))</f>
        <v>England and Wales, regions, 2011 Census Merged Local Authorities</v>
      </c>
      <c r="D1030" s="4" t="str">
        <f>IF(ISNA(VLOOKUP((ROW(D1030)-15),'List of tables'!$A$4:$H$2136,6,FALSE))," ",VLOOKUP((ROW(D1030)-15),'List of tables'!$A$4:$H$2136,6,FALSE))</f>
        <v>All usual residents in households</v>
      </c>
      <c r="E1030" s="5">
        <f>IF(ISNA(VLOOKUP((ROW(E1030)-15),'List of tables'!$A$4:$H$2136,7,FALSE))," ",VLOOKUP((ROW(E1030)-15),'List of tables'!$A$4:$H$2136,7,FALSE))</f>
        <v>44049</v>
      </c>
      <c r="F1030" s="6" t="s">
        <v>12</v>
      </c>
    </row>
    <row r="1031" spans="1:6">
      <c r="A1031" s="3" t="str">
        <f>IF(ISNA(VLOOKUP((ROW(A1031)-15),'List of tables'!$A$4:$H$2136,2,FALSE))," ",VLOOKUP((ROW(A1031)-15),'List of tables'!$A$4:$H$2136,2,FALSE))</f>
        <v>CT1143</v>
      </c>
      <c r="B1031" s="4" t="str">
        <f>IF(ISNA(VLOOKUP((ROW(B1031)-15),'List of tables'!$A$4:$H$2136,3,FALSE))," ",VLOOKUP((ROW(B1031)-15),'List of tables'!$A$4:$H$2136,3,FALSE))</f>
        <v>Bespoke country of birth and religion (Born in Iran with Muslim religion; born in Israel with Jewish religion)</v>
      </c>
      <c r="C1031" s="4" t="str">
        <f>IF(ISNA(VLOOKUP((ROW(C1031)-15),'List of tables'!$A$4:$E$2137,5,FALSE))," ",VLOOKUP((ROW(C1031)-15),'List of tables'!$A$4:$E$2137,5,FALSE))</f>
        <v>Selected wards: Hendon and West Finchley (Barnet London Borough); Kilburn and Willesden Green (Brent London Borough)</v>
      </c>
      <c r="D1031" s="4" t="str">
        <f>IF(ISNA(VLOOKUP((ROW(D1031)-15),'List of tables'!$A$4:$H$2136,6,FALSE))," ",VLOOKUP((ROW(D1031)-15),'List of tables'!$A$4:$H$2136,6,FALSE))</f>
        <v>All usual residents</v>
      </c>
      <c r="E1031" s="5">
        <f>IF(ISNA(VLOOKUP((ROW(E1031)-15),'List of tables'!$A$4:$H$2136,7,FALSE))," ",VLOOKUP((ROW(E1031)-15),'List of tables'!$A$4:$H$2136,7,FALSE))</f>
        <v>44097</v>
      </c>
      <c r="F1031" s="6" t="s">
        <v>12</v>
      </c>
    </row>
    <row r="1032" spans="1:6">
      <c r="A1032" s="3" t="str">
        <f>IF(ISNA(VLOOKUP((ROW(A1032)-15),'List of tables'!$A$4:$H$2136,2,FALSE))," ",VLOOKUP((ROW(A1032)-15),'List of tables'!$A$4:$H$2136,2,FALSE))</f>
        <v>CT1144</v>
      </c>
      <c r="B1032" s="4" t="str">
        <f>IF(ISNA(VLOOKUP((ROW(B1032)-15),'List of tables'!$A$4:$H$2136,3,FALSE))," ",VLOOKUP((ROW(B1032)-15),'List of tables'!$A$4:$H$2136,3,FALSE))</f>
        <v>Ethnic group by number of dependant children in family</v>
      </c>
      <c r="C1032" s="4" t="str">
        <f>IF(ISNA(VLOOKUP((ROW(C1032)-15),'List of tables'!$A$4:$E$2137,5,FALSE))," ",VLOOKUP((ROW(C1032)-15),'List of tables'!$A$4:$E$2137,5,FALSE))</f>
        <v>England and Wales</v>
      </c>
      <c r="D1032" s="4" t="str">
        <f>IF(ISNA(VLOOKUP((ROW(D1032)-15),'List of tables'!$A$4:$H$2136,6,FALSE))," ",VLOOKUP((ROW(D1032)-15),'List of tables'!$A$4:$H$2136,6,FALSE))</f>
        <v xml:space="preserve">All dependent children in family </v>
      </c>
      <c r="E1032" s="5">
        <f>IF(ISNA(VLOOKUP((ROW(E1032)-15),'List of tables'!$A$4:$H$2136,7,FALSE))," ",VLOOKUP((ROW(E1032)-15),'List of tables'!$A$4:$H$2136,7,FALSE))</f>
        <v>44098</v>
      </c>
      <c r="F1032" s="6" t="s">
        <v>12</v>
      </c>
    </row>
    <row r="1033" spans="1:6">
      <c r="A1033" s="3" t="str">
        <f>IF(ISNA(VLOOKUP((ROW(A1033)-15),'List of tables'!$A$4:$H$2136,2,FALSE))," ",VLOOKUP((ROW(A1033)-15),'List of tables'!$A$4:$H$2136,2,FALSE))</f>
        <v>CT1145</v>
      </c>
      <c r="B1033" s="4" t="str">
        <f>IF(ISNA(VLOOKUP((ROW(B1033)-15),'List of tables'!$A$4:$H$2136,3,FALSE))," ",VLOOKUP((ROW(B1033)-15),'List of tables'!$A$4:$H$2136,3,FALSE))</f>
        <v>Sex by ethnic group by age by general health by long-term health problem or disability </v>
      </c>
      <c r="C1033" s="4" t="str">
        <f>IF(ISNA(VLOOKUP((ROW(C1033)-15),'List of tables'!$A$4:$E$2137,5,FALSE))," ",VLOOKUP((ROW(C1033)-15),'List of tables'!$A$4:$E$2137,5,FALSE))</f>
        <v>England and Wales</v>
      </c>
      <c r="D1033" s="4" t="str">
        <f>IF(ISNA(VLOOKUP((ROW(D1033)-15),'List of tables'!$A$4:$H$2136,6,FALSE))," ",VLOOKUP((ROW(D1033)-15),'List of tables'!$A$4:$H$2136,6,FALSE))</f>
        <v>All usual residents</v>
      </c>
      <c r="E1033" s="5">
        <f>IF(ISNA(VLOOKUP((ROW(E1033)-15),'List of tables'!$A$4:$H$2136,7,FALSE))," ",VLOOKUP((ROW(E1033)-15),'List of tables'!$A$4:$H$2136,7,FALSE))</f>
        <v>44116</v>
      </c>
      <c r="F1033" s="6" t="s">
        <v>12</v>
      </c>
    </row>
    <row r="1034" spans="1:6">
      <c r="A1034" s="3" t="str">
        <f>IF(ISNA(VLOOKUP((ROW(A1034)-15),'List of tables'!$A$4:$H$2136,2,FALSE))," ",VLOOKUP((ROW(A1034)-15),'List of tables'!$A$4:$H$2136,2,FALSE))</f>
        <v>CT1146</v>
      </c>
      <c r="B1034" s="4" t="str">
        <f>IF(ISNA(VLOOKUP((ROW(B1034)-15),'List of tables'!$A$4:$H$2136,3,FALSE))," ",VLOOKUP((ROW(B1034)-15),'List of tables'!$A$4:$H$2136,3,FALSE))</f>
        <v>Accommodation type by number of bedrooms</v>
      </c>
      <c r="C1034" s="4" t="str">
        <f>IF(ISNA(VLOOKUP((ROW(C1034)-15),'List of tables'!$A$4:$E$2137,5,FALSE))," ",VLOOKUP((ROW(C1034)-15),'List of tables'!$A$4:$E$2137,5,FALSE))</f>
        <v>Output areas in selected local authorities (South East region)</v>
      </c>
      <c r="D1034" s="4" t="str">
        <f>IF(ISNA(VLOOKUP((ROW(D1034)-15),'List of tables'!$A$4:$H$2136,6,FALSE))," ",VLOOKUP((ROW(D1034)-15),'List of tables'!$A$4:$H$2136,6,FALSE))</f>
        <v>All usual residents in households</v>
      </c>
      <c r="E1034" s="5">
        <f>IF(ISNA(VLOOKUP((ROW(E1034)-15),'List of tables'!$A$4:$H$2136,7,FALSE))," ",VLOOKUP((ROW(E1034)-15),'List of tables'!$A$4:$H$2136,7,FALSE))</f>
        <v>44147</v>
      </c>
      <c r="F1034" s="6" t="s">
        <v>12</v>
      </c>
    </row>
    <row r="1035" spans="1:6">
      <c r="A1035" s="3" t="str">
        <f>IF(ISNA(VLOOKUP((ROW(A1035)-15),'List of tables'!$A$4:$H$2136,2,FALSE))," ",VLOOKUP((ROW(A1035)-15),'List of tables'!$A$4:$H$2136,2,FALSE))</f>
        <v>CT1147</v>
      </c>
      <c r="B1035" s="4" t="str">
        <f>IF(ISNA(VLOOKUP((ROW(B1035)-15),'List of tables'!$A$4:$H$2136,3,FALSE))," ",VLOOKUP((ROW(B1035)-15),'List of tables'!$A$4:$H$2136,3,FALSE))</f>
        <v>Tenure by number of bedrooms</v>
      </c>
      <c r="C1035" s="4" t="str">
        <f>IF(ISNA(VLOOKUP((ROW(C1035)-15),'List of tables'!$A$4:$E$2137,5,FALSE))," ",VLOOKUP((ROW(C1035)-15),'List of tables'!$A$4:$E$2137,5,FALSE))</f>
        <v>Output areas in selected local authorities (South East region)</v>
      </c>
      <c r="D1035" s="4" t="str">
        <f>IF(ISNA(VLOOKUP((ROW(D1035)-15),'List of tables'!$A$4:$H$2136,6,FALSE))," ",VLOOKUP((ROW(D1035)-15),'List of tables'!$A$4:$H$2136,6,FALSE))</f>
        <v>All usual residents in households</v>
      </c>
      <c r="E1035" s="5">
        <f>IF(ISNA(VLOOKUP((ROW(E1035)-15),'List of tables'!$A$4:$H$2136,7,FALSE))," ",VLOOKUP((ROW(E1035)-15),'List of tables'!$A$4:$H$2136,7,FALSE))</f>
        <v>44147</v>
      </c>
      <c r="F1035" s="6" t="s">
        <v>12</v>
      </c>
    </row>
    <row r="1036" spans="1:6">
      <c r="A1036" s="3" t="str">
        <f>IF(ISNA(VLOOKUP((ROW(A1036)-15),'List of tables'!$A$4:$H$2136,2,FALSE))," ",VLOOKUP((ROW(A1036)-15),'List of tables'!$A$4:$H$2136,2,FALSE))</f>
        <v>CT1149</v>
      </c>
      <c r="B1036" s="4" t="str">
        <f>IF(ISNA(VLOOKUP((ROW(B1036)-15),'List of tables'!$A$4:$H$2136,3,FALSE))," ",VLOOKUP((ROW(B1036)-15),'List of tables'!$A$4:$H$2136,3,FALSE))</f>
        <v>Sex by age by country of birth (EU only)</v>
      </c>
      <c r="C1036" s="4" t="str">
        <f>IF(ISNA(VLOOKUP((ROW(C1036)-15),'List of tables'!$A$4:$E$2137,5,FALSE))," ",VLOOKUP((ROW(C1036)-15),'List of tables'!$A$4:$E$2137,5,FALSE))</f>
        <v xml:space="preserve">England and Wales </v>
      </c>
      <c r="D1036" s="4" t="str">
        <f>IF(ISNA(VLOOKUP((ROW(D1036)-15),'List of tables'!$A$4:$H$2136,6,FALSE))," ",VLOOKUP((ROW(D1036)-15),'List of tables'!$A$4:$H$2136,6,FALSE))</f>
        <v>All usual residents born in the EU</v>
      </c>
      <c r="E1036" s="5">
        <f>IF(ISNA(VLOOKUP((ROW(E1036)-15),'List of tables'!$A$4:$H$2136,7,FALSE))," ",VLOOKUP((ROW(E1036)-15),'List of tables'!$A$4:$H$2136,7,FALSE))</f>
        <v>44168</v>
      </c>
      <c r="F1036" s="6" t="s">
        <v>12</v>
      </c>
    </row>
    <row r="1037" spans="1:6">
      <c r="A1037" s="3" t="str">
        <f>IF(ISNA(VLOOKUP((ROW(A1037)-15),'List of tables'!$A$4:$H$2136,2,FALSE))," ",VLOOKUP((ROW(A1037)-15),'List of tables'!$A$4:$H$2136,2,FALSE))</f>
        <v>CT1151</v>
      </c>
      <c r="B1037" s="4" t="str">
        <f>IF(ISNA(VLOOKUP((ROW(B1037)-15),'List of tables'!$A$4:$H$2136,3,FALSE))," ",VLOOKUP((ROW(B1037)-15),'List of tables'!$A$4:$H$2136,3,FALSE))</f>
        <v>Theme table on language: Accommodation type by main language; proficiency in English</v>
      </c>
      <c r="C1037" s="4" t="str">
        <f>IF(ISNA(VLOOKUP((ROW(C1037)-15),'List of tables'!$A$4:$E$2137,5,FALSE))," ",VLOOKUP((ROW(C1037)-15),'List of tables'!$A$4:$E$2137,5,FALSE))</f>
        <v>MSOAs in North East Lincolnshire Unitary Authority and North Lincolnshire Unitary Authority (Yorkshire and The Humber region); local authorities and MSOAs in Lincolnshire county (East Midlands region); MSOAs in Kings Lynn and West Norfolk local authority (East of England region)</v>
      </c>
      <c r="D1037" s="4" t="str">
        <f>IF(ISNA(VLOOKUP((ROW(D1037)-15),'List of tables'!$A$4:$H$2136,6,FALSE))," ",VLOOKUP((ROW(D1037)-15),'List of tables'!$A$4:$H$2136,6,FALSE))</f>
        <v>All usual residents ages 3 or over in households (threshold 20+ usual residents living in a caravan or other mobile or temporary structure)</v>
      </c>
      <c r="E1037" s="5">
        <f>IF(ISNA(VLOOKUP((ROW(E1037)-15),'List of tables'!$A$4:$H$2136,7,FALSE))," ",VLOOKUP((ROW(E1037)-15),'List of tables'!$A$4:$H$2136,7,FALSE))</f>
        <v>44222</v>
      </c>
      <c r="F1037" s="6" t="s">
        <v>12</v>
      </c>
    </row>
    <row r="1038" spans="1:6">
      <c r="A1038" s="3" t="str">
        <f>IF(ISNA(VLOOKUP((ROW(A1038)-15),'List of tables'!$A$4:$H$2136,2,FALSE))," ",VLOOKUP((ROW(A1038)-15),'List of tables'!$A$4:$H$2136,2,FALSE))</f>
        <v>CT1152</v>
      </c>
      <c r="B1038" s="4" t="str">
        <f>IF(ISNA(VLOOKUP((ROW(B1038)-15),'List of tables'!$A$4:$H$2136,3,FALSE))," ",VLOOKUP((ROW(B1038)-15),'List of tables'!$A$4:$H$2136,3,FALSE))</f>
        <v>Theme table on household: Accommodation type by number of rooms; number of bedrooms; central heating; tenure; landlord type; car or van availibility</v>
      </c>
      <c r="C1038" s="4" t="str">
        <f>IF(ISNA(VLOOKUP((ROW(C1038)-15),'List of tables'!$A$4:$E$2137,5,FALSE))," ",VLOOKUP((ROW(C1038)-15),'List of tables'!$A$4:$E$2137,5,FALSE))</f>
        <v>MSOAs in North East Lincolnshire Unitary Authority and North Lincolnshire Unitary Authority (Yorkshire and The Humber region); local authorities and MSOAs in Lincolnshire county (East Midlands region); MSOAs in Kings Lynn and West Norfolk local authority (East of England region)</v>
      </c>
      <c r="D1038" s="4" t="str">
        <f>IF(ISNA(VLOOKUP((ROW(D1038)-15),'List of tables'!$A$4:$H$2136,6,FALSE))," ",VLOOKUP((ROW(D1038)-15),'List of tables'!$A$4:$H$2136,6,FALSE))</f>
        <v>All usual residents in households (threshold 20+ usual residents living in a caravan or other mobile or temporary structure)</v>
      </c>
      <c r="E1038" s="5">
        <f>IF(ISNA(VLOOKUP((ROW(E1038)-15),'List of tables'!$A$4:$H$2136,7,FALSE))," ",VLOOKUP((ROW(E1038)-15),'List of tables'!$A$4:$H$2136,7,FALSE))</f>
        <v>44222</v>
      </c>
      <c r="F1038" s="6" t="s">
        <v>12</v>
      </c>
    </row>
    <row r="1039" spans="1:6">
      <c r="A1039" s="3" t="str">
        <f>IF(ISNA(VLOOKUP((ROW(A1039)-15),'List of tables'!$A$4:$H$2136,2,FALSE))," ",VLOOKUP((ROW(A1039)-15),'List of tables'!$A$4:$H$2136,2,FALSE))</f>
        <v>CT1153</v>
      </c>
      <c r="B1039" s="4" t="str">
        <f>IF(ISNA(VLOOKUP((ROW(B1039)-15),'List of tables'!$A$4:$H$2136,3,FALSE))," ",VLOOKUP((ROW(B1039)-15),'List of tables'!$A$4:$H$2136,3,FALSE))</f>
        <v>Theme table on labour market: Accommodation type by economic activity; ever worked indicator</v>
      </c>
      <c r="C1039" s="4" t="str">
        <f>IF(ISNA(VLOOKUP((ROW(C1039)-15),'List of tables'!$A$4:$E$2137,5,FALSE))," ",VLOOKUP((ROW(C1039)-15),'List of tables'!$A$4:$E$2137,5,FALSE))</f>
        <v>MSOAs in North East Lincolnshire Unitary Authority and North Lincolnshire Unitary Authority (Yorkshire and The Humber region); local authorities and MSOAs in Lincolnshire county (East Midlands region); MSOAs in Kings Lynn and West Norfolk local authority (East of England region)</v>
      </c>
      <c r="D1039" s="4" t="str">
        <f>IF(ISNA(VLOOKUP((ROW(D1039)-15),'List of tables'!$A$4:$H$2136,6,FALSE))," ",VLOOKUP((ROW(D1039)-15),'List of tables'!$A$4:$H$2136,6,FALSE))</f>
        <v>All residents aged 16 or over in households (threshold 20+ usual residents living in a caravan or other mobile or temporary structure)</v>
      </c>
      <c r="E1039" s="5">
        <f>IF(ISNA(VLOOKUP((ROW(E1039)-15),'List of tables'!$A$4:$H$2136,7,FALSE))," ",VLOOKUP((ROW(E1039)-15),'List of tables'!$A$4:$H$2136,7,FALSE))</f>
        <v>44222</v>
      </c>
      <c r="F1039" s="6" t="s">
        <v>12</v>
      </c>
    </row>
    <row r="1040" spans="1:6">
      <c r="A1040" s="3" t="str">
        <f>IF(ISNA(VLOOKUP((ROW(A1040)-15),'List of tables'!$A$4:$H$2136,2,FALSE))," ",VLOOKUP((ROW(A1040)-15),'List of tables'!$A$4:$H$2136,2,FALSE))</f>
        <v>CT1154</v>
      </c>
      <c r="B1040" s="4" t="str">
        <f>IF(ISNA(VLOOKUP((ROW(B1040)-15),'List of tables'!$A$4:$H$2136,3,FALSE))," ",VLOOKUP((ROW(B1040)-15),'List of tables'!$A$4:$H$2136,3,FALSE))</f>
        <v>Theme table on current employment: Accommodation type by occupation (1 digit); Industry (1 digit); method of travel to work (2001 Census specification); hours worked</v>
      </c>
      <c r="C1040" s="4" t="str">
        <f>IF(ISNA(VLOOKUP((ROW(C1040)-15),'List of tables'!$A$4:$E$2137,5,FALSE))," ",VLOOKUP((ROW(C1040)-15),'List of tables'!$A$4:$E$2137,5,FALSE))</f>
        <v>MSOAs in North East Lincolnshire Unitary Authority and North Lincolnshire Unitary Authority (Yorkshire and The Humber region); local authorities and MSOAs in Lincolnshire county (East Midlands region); MSOAs in Kings Lynn and West Norfolk local authority (East of England region)</v>
      </c>
      <c r="D1040" s="4" t="str">
        <f>IF(ISNA(VLOOKUP((ROW(D1040)-15),'List of tables'!$A$4:$H$2136,6,FALSE))," ",VLOOKUP((ROW(D1040)-15),'List of tables'!$A$4:$H$2136,6,FALSE))</f>
        <v>All usual residents aged 16 or over in employment the week before the Census, living in households (threshold 20+ usual residents living in a caravan or other mobile or temporary structure)</v>
      </c>
      <c r="E1040" s="5">
        <f>IF(ISNA(VLOOKUP((ROW(E1040)-15),'List of tables'!$A$4:$H$2136,7,FALSE))," ",VLOOKUP((ROW(E1040)-15),'List of tables'!$A$4:$H$2136,7,FALSE))</f>
        <v>44222</v>
      </c>
      <c r="F1040" s="6" t="s">
        <v>12</v>
      </c>
    </row>
    <row r="1041" spans="1:6">
      <c r="A1041" s="3" t="str">
        <f>IF(ISNA(VLOOKUP((ROW(A1041)-15),'List of tables'!$A$4:$H$2136,2,FALSE))," ",VLOOKUP((ROW(A1041)-15),'List of tables'!$A$4:$H$2136,2,FALSE))</f>
        <v>CT1155</v>
      </c>
      <c r="B1041" s="4" t="str">
        <f>IF(ISNA(VLOOKUP((ROW(B1041)-15),'List of tables'!$A$4:$H$2136,3,FALSE))," ",VLOOKUP((ROW(B1041)-15),'List of tables'!$A$4:$H$2136,3,FALSE))</f>
        <v>Accommodation type by tenure by number of bedrooms by car or van availability</v>
      </c>
      <c r="C1041" s="4" t="str">
        <f>IF(ISNA(VLOOKUP((ROW(C1041)-15),'List of tables'!$A$4:$E$2137,5,FALSE))," ",VLOOKUP((ROW(C1041)-15),'List of tables'!$A$4:$E$2137,5,FALSE))</f>
        <v>MSOAs in London Borough of Greenwich</v>
      </c>
      <c r="D1041" s="4" t="str">
        <f>IF(ISNA(VLOOKUP((ROW(D1041)-15),'List of tables'!$A$4:$H$2136,6,FALSE))," ",VLOOKUP((ROW(D1041)-15),'List of tables'!$A$4:$H$2136,6,FALSE))</f>
        <v>All households (excluding caravans or other mobile or temporary structures)</v>
      </c>
      <c r="E1041" s="5">
        <f>IF(ISNA(VLOOKUP((ROW(E1041)-15),'List of tables'!$A$4:$H$2136,7,FALSE))," ",VLOOKUP((ROW(E1041)-15),'List of tables'!$A$4:$H$2136,7,FALSE))</f>
        <v>44174</v>
      </c>
      <c r="F1041" s="6" t="s">
        <v>12</v>
      </c>
    </row>
    <row r="1042" spans="1:6">
      <c r="A1042" s="3" t="str">
        <f>IF(ISNA(VLOOKUP((ROW(A1042)-15),'List of tables'!$A$4:$H$2136,2,FALSE))," ",VLOOKUP((ROW(A1042)-15),'List of tables'!$A$4:$H$2136,2,FALSE))</f>
        <v>CT1156</v>
      </c>
      <c r="B1042" s="4" t="str">
        <f>IF(ISNA(VLOOKUP((ROW(B1042)-15),'List of tables'!$A$4:$H$2136,3,FALSE))," ",VLOOKUP((ROW(B1042)-15),'List of tables'!$A$4:$H$2136,3,FALSE))</f>
        <v>Number of ethnic groups in the area</v>
      </c>
      <c r="C1042" s="4" t="str">
        <f>IF(ISNA(VLOOKUP((ROW(C1042)-15),'List of tables'!$A$4:$E$2137,5,FALSE))," ",VLOOKUP((ROW(C1042)-15),'List of tables'!$A$4:$E$2137,5,FALSE))</f>
        <v xml:space="preserve">England and Wales, Parliamentary Constituencies </v>
      </c>
      <c r="D1042" s="4" t="str">
        <f>IF(ISNA(VLOOKUP((ROW(D1042)-15),'List of tables'!$A$4:$H$2136,6,FALSE))," ",VLOOKUP((ROW(D1042)-15),'List of tables'!$A$4:$H$2136,6,FALSE))</f>
        <v xml:space="preserve">Number of ethnic groups in the area </v>
      </c>
      <c r="E1042" s="5">
        <f>IF(ISNA(VLOOKUP((ROW(E1042)-15),'List of tables'!$A$4:$H$2136,7,FALSE))," ",VLOOKUP((ROW(E1042)-15),'List of tables'!$A$4:$H$2136,7,FALSE))</f>
        <v>44167</v>
      </c>
      <c r="F1042" s="6" t="s">
        <v>12</v>
      </c>
    </row>
    <row r="1043" spans="1:6">
      <c r="A1043" s="3" t="str">
        <f>IF(ISNA(VLOOKUP((ROW(A1043)-15),'List of tables'!$A$4:$H$2136,2,FALSE))," ",VLOOKUP((ROW(A1043)-15),'List of tables'!$A$4:$H$2136,2,FALSE))</f>
        <v>CT1157</v>
      </c>
      <c r="B1043" s="4" t="str">
        <f>IF(ISNA(VLOOKUP((ROW(B1043)-15),'List of tables'!$A$4:$H$2136,3,FALSE))," ",VLOOKUP((ROW(B1043)-15),'List of tables'!$A$4:$H$2136,3,FALSE))</f>
        <v>Accommodation type(excluding caravans or other mobile or temporary structures) by tenure by number of bedrooms by car or van availability</v>
      </c>
      <c r="C1043" s="4" t="str">
        <f>IF(ISNA(VLOOKUP((ROW(C1043)-15),'List of tables'!$A$4:$E$2137,5,FALSE))," ",VLOOKUP((ROW(C1043)-15),'List of tables'!$A$4:$E$2137,5,FALSE))</f>
        <v>LSOAs in Guildford local authority (South East of England region)</v>
      </c>
      <c r="D1043" s="4" t="str">
        <f>IF(ISNA(VLOOKUP((ROW(D1043)-15),'List of tables'!$A$4:$H$2136,6,FALSE))," ",VLOOKUP((ROW(D1043)-15),'List of tables'!$A$4:$H$2136,6,FALSE))</f>
        <v xml:space="preserve">All households (excluding caravans or other mobile or temporary structures) </v>
      </c>
      <c r="E1043" s="5">
        <f>IF(ISNA(VLOOKUP((ROW(E1043)-15),'List of tables'!$A$4:$H$2136,7,FALSE))," ",VLOOKUP((ROW(E1043)-15),'List of tables'!$A$4:$H$2136,7,FALSE))</f>
        <v>44181</v>
      </c>
      <c r="F1043" s="6" t="s">
        <v>12</v>
      </c>
    </row>
    <row r="1044" spans="1:6">
      <c r="A1044" s="3" t="str">
        <f>IF(ISNA(VLOOKUP((ROW(A1044)-15),'List of tables'!$A$4:$H$2136,2,FALSE))," ",VLOOKUP((ROW(A1044)-15),'List of tables'!$A$4:$H$2136,2,FALSE))</f>
        <v>CT1158</v>
      </c>
      <c r="B1044" s="4" t="str">
        <f>IF(ISNA(VLOOKUP((ROW(B1044)-15),'List of tables'!$A$4:$H$2136,3,FALSE))," ",VLOOKUP((ROW(B1044)-15),'List of tables'!$A$4:$H$2136,3,FALSE))</f>
        <v>Origin Destination Migration: Inflow</v>
      </c>
      <c r="C1044" s="4" t="str">
        <f>IF(ISNA(VLOOKUP((ROW(C1044)-15),'List of tables'!$A$4:$E$2137,5,FALSE))," ",VLOOKUP((ROW(C1044)-15),'List of tables'!$A$4:$E$2137,5,FALSE))</f>
        <v>Origin: Area of residence one year before the Census: Local authorities in England and Wales; Scotland or Northern Ireland or outside the UK (as one combined area) Destination: Area of residence on Census day (27 March 2011): MSOAs in North East Lincolnshire Unitary Authority, North Lincolnshire Unitary Authority (Yorkshire and The Humber region), Lincolnshire county (East of England region) and King's Lynn and West Norfolk local authority (East of England region)</v>
      </c>
      <c r="D1044" s="4" t="str">
        <f>IF(ISNA(VLOOKUP((ROW(D1044)-15),'List of tables'!$A$4:$H$2136,6,FALSE))," ",VLOOKUP((ROW(D1044)-15),'List of tables'!$A$4:$H$2136,6,FALSE))</f>
        <v>All migrants aged 1 or over living in a caravan or other mobile or temporary structure</v>
      </c>
      <c r="E1044" s="5">
        <f>IF(ISNA(VLOOKUP((ROW(E1044)-15),'List of tables'!$A$4:$H$2136,7,FALSE))," ",VLOOKUP((ROW(E1044)-15),'List of tables'!$A$4:$H$2136,7,FALSE))</f>
        <v>44222</v>
      </c>
      <c r="F1044" s="6" t="s">
        <v>12</v>
      </c>
    </row>
    <row r="1045" spans="1:6">
      <c r="A1045" s="3" t="str">
        <f>IF(ISNA(VLOOKUP((ROW(A1045)-15),'List of tables'!$A$4:$H$2136,2,FALSE))," ",VLOOKUP((ROW(A1045)-15),'List of tables'!$A$4:$H$2136,2,FALSE))</f>
        <v>CT1159</v>
      </c>
      <c r="B1045" s="4" t="str">
        <f>IF(ISNA(VLOOKUP((ROW(B1045)-15),'List of tables'!$A$4:$H$2136,3,FALSE))," ",VLOOKUP((ROW(B1045)-15),'List of tables'!$A$4:$H$2136,3,FALSE))</f>
        <v>Origin Destination Migration: Outflow</v>
      </c>
      <c r="C1045" s="4" t="str">
        <f>IF(ISNA(VLOOKUP((ROW(C1045)-15),'List of tables'!$A$4:$E$2137,5,FALSE))," ",VLOOKUP((ROW(C1045)-15),'List of tables'!$A$4:$E$2137,5,FALSE))</f>
        <v>Origin: Area of residence one year before the Census: MSOAs in North East Lincolnshire Unitary Authority, North Lincolnshire Unitary Authority (Yorkshire and The Humber region), Lincolnshire county (East Midlands region) and King's Lynn and West Norfolk local authority (East of England region) Destination: Area of residence on Census day (27 March 2011): 2011 Census merged local authorities in England and Wales</v>
      </c>
      <c r="D1045" s="4" t="str">
        <f>IF(ISNA(VLOOKUP((ROW(D1045)-15),'List of tables'!$A$4:$H$2136,6,FALSE))," ",VLOOKUP((ROW(D1045)-15),'List of tables'!$A$4:$H$2136,6,FALSE))</f>
        <v>All migrants aged 1 or over living in a caravan or other mobile or temporary structure</v>
      </c>
      <c r="E1045" s="5">
        <f>IF(ISNA(VLOOKUP((ROW(E1045)-15),'List of tables'!$A$4:$H$2136,7,FALSE))," ",VLOOKUP((ROW(E1045)-15),'List of tables'!$A$4:$H$2136,7,FALSE))</f>
        <v>44222</v>
      </c>
      <c r="F1045" s="6" t="s">
        <v>12</v>
      </c>
    </row>
    <row r="1046" spans="1:6">
      <c r="A1046" s="3" t="str">
        <f>IF(ISNA(VLOOKUP((ROW(A1046)-15),'List of tables'!$A$4:$H$2136,2,FALSE))," ",VLOOKUP((ROW(A1046)-15),'List of tables'!$A$4:$H$2136,2,FALSE))</f>
        <v>CT1160</v>
      </c>
      <c r="B1046" s="4" t="str">
        <f>IF(ISNA(VLOOKUP((ROW(B1046)-15),'List of tables'!$A$4:$H$2136,3,FALSE))," ",VLOOKUP((ROW(B1046)-15),'List of tables'!$A$4:$H$2136,3,FALSE))</f>
        <v>Origin Destination Wokplace: Distance travelled to work</v>
      </c>
      <c r="C1046" s="4" t="str">
        <f>IF(ISNA(VLOOKUP((ROW(C1046)-15),'List of tables'!$A$4:$E$2137,5,FALSE))," ",VLOOKUP((ROW(C1046)-15),'List of tables'!$A$4:$E$2137,5,FALSE))</f>
        <v>Origin: Area of residence: MSOAs in North East Lincolnshire Unitary Authority, North Lincolnshire Unitary Authority (Yorkshire and The Humber region), Lincolnshire county (East Midlands region) and King's Lynn and West Norfolk local authority (East of England region); Remainder of selected MSOAs. Destination: Area of workplace: Local authorities in England and Wales; Scotland or Northern Ireland (combined area); Offshore installation or outside the UK</v>
      </c>
      <c r="D1046" s="4" t="str">
        <f>IF(ISNA(VLOOKUP((ROW(D1046)-15),'List of tables'!$A$4:$H$2136,6,FALSE))," ",VLOOKUP((ROW(D1046)-15),'List of tables'!$A$4:$H$2136,6,FALSE))</f>
        <v>All usual residents aged 16 or over in employment the week before the Census, living in a caravan or other mobile or temporary structure (threshold 20+ usual residents living in a caravan or other mobile or temporary structure)</v>
      </c>
      <c r="E1046" s="5">
        <f>IF(ISNA(VLOOKUP((ROW(E1046)-15),'List of tables'!$A$4:$H$2136,7,FALSE))," ",VLOOKUP((ROW(E1046)-15),'List of tables'!$A$4:$H$2136,7,FALSE))</f>
        <v>44222</v>
      </c>
      <c r="F1046" s="6" t="s">
        <v>12</v>
      </c>
    </row>
    <row r="1047" spans="1:6">
      <c r="A1047" s="3" t="str">
        <f>IF(ISNA(VLOOKUP((ROW(A1047)-15),'List of tables'!$A$4:$H$2136,2,FALSE))," ",VLOOKUP((ROW(A1047)-15),'List of tables'!$A$4:$H$2136,2,FALSE))</f>
        <v>CT1161</v>
      </c>
      <c r="B1047" s="4" t="str">
        <f>IF(ISNA(VLOOKUP((ROW(B1047)-15),'List of tables'!$A$4:$H$2136,3,FALSE))," ",VLOOKUP((ROW(B1047)-15),'List of tables'!$A$4:$H$2136,3,FALSE))</f>
        <v>Origin Destination Workplace: Distance travelled to work</v>
      </c>
      <c r="C1047" s="4" t="str">
        <f>IF(ISNA(VLOOKUP((ROW(C1047)-15),'List of tables'!$A$4:$E$2137,5,FALSE))," ",VLOOKUP((ROW(C1047)-15),'List of tables'!$A$4:$E$2137,5,FALSE))</f>
        <v>Origin: Area of residence: MSOAs in North East Lincolnshire Unitary Authority, North Lincolnshire Unitary Authority (Yorkshire and The Humber region), Lincolnshire county (East Midlands region) and King's Lynn and West Norfolk local authority (East of England region); Remainder of selected MSOAs. Destination: Area of workplace: MSOAs in North East Lincolnshire Unitary Authority, North Lincolnshire Unitary Authority (Yorkshire and The Humber region), Lincolnshire county (East Midlands region) and King's Lynn and West Norfolk local authority (East of England region)</v>
      </c>
      <c r="D1047" s="4" t="str">
        <f>IF(ISNA(VLOOKUP((ROW(D1047)-15),'List of tables'!$A$4:$H$2136,6,FALSE))," ",VLOOKUP((ROW(D1047)-15),'List of tables'!$A$4:$H$2136,6,FALSE))</f>
        <v>All usual residents aged 16 or over in employment the week before the Census, living in a caravan or other mobile or temporary structure (threshold 20+ usual residents living in a caravan or other mobile or temporary structure)</v>
      </c>
      <c r="E1047" s="5">
        <f>IF(ISNA(VLOOKUP((ROW(E1047)-15),'List of tables'!$A$4:$H$2136,7,FALSE))," ",VLOOKUP((ROW(E1047)-15),'List of tables'!$A$4:$H$2136,7,FALSE))</f>
        <v>44222</v>
      </c>
      <c r="F1047" s="6" t="s">
        <v>12</v>
      </c>
    </row>
    <row r="1048" spans="1:6">
      <c r="A1048" s="3" t="str">
        <f>IF(ISNA(VLOOKUP((ROW(A1048)-15),'List of tables'!$A$4:$H$2136,2,FALSE))," ",VLOOKUP((ROW(A1048)-15),'List of tables'!$A$4:$H$2136,2,FALSE))</f>
        <v>CT1162</v>
      </c>
      <c r="B1048" s="4" t="str">
        <f>IF(ISNA(VLOOKUP((ROW(B1048)-15),'List of tables'!$A$4:$H$2136,3,FALSE))," ",VLOOKUP((ROW(B1048)-15),'List of tables'!$A$4:$H$2136,3,FALSE))</f>
        <v>Sex by age by country of birth (UK, Brazil, India, Somalia, Rest of the world)</v>
      </c>
      <c r="C1048" s="4" t="str">
        <f>IF(ISNA(VLOOKUP((ROW(C1048)-15),'List of tables'!$A$4:$E$2137,5,FALSE))," ",VLOOKUP((ROW(C1048)-15),'List of tables'!$A$4:$E$2137,5,FALSE))</f>
        <v>England and Wales</v>
      </c>
      <c r="D1048" s="4" t="str">
        <f>IF(ISNA(VLOOKUP((ROW(D1048)-15),'List of tables'!$A$4:$H$2136,6,FALSE))," ",VLOOKUP((ROW(D1048)-15),'List of tables'!$A$4:$H$2136,6,FALSE))</f>
        <v>All usual residents</v>
      </c>
      <c r="E1048" s="5">
        <f>IF(ISNA(VLOOKUP((ROW(E1048)-15),'List of tables'!$A$4:$H$2136,7,FALSE))," ",VLOOKUP((ROW(E1048)-15),'List of tables'!$A$4:$H$2136,7,FALSE))</f>
        <v>44225</v>
      </c>
      <c r="F1048" s="6" t="s">
        <v>12</v>
      </c>
    </row>
    <row r="1049" spans="1:6">
      <c r="A1049" s="3" t="str">
        <f>IF(ISNA(VLOOKUP((ROW(A1049)-15),'List of tables'!$A$4:$H$2136,2,FALSE))," ",VLOOKUP((ROW(A1049)-15),'List of tables'!$A$4:$H$2136,2,FALSE))</f>
        <v>CT1163</v>
      </c>
      <c r="B1049" s="4" t="str">
        <f>IF(ISNA(VLOOKUP((ROW(B1049)-15),'List of tables'!$A$4:$H$2136,3,FALSE))," ",VLOOKUP((ROW(B1049)-15),'List of tables'!$A$4:$H$2136,3,FALSE))</f>
        <v>Economic activity by country of birth (UK, Brazil, India, Somalia, Rest of world)</v>
      </c>
      <c r="C1049" s="4" t="str">
        <f>IF(ISNA(VLOOKUP((ROW(C1049)-15),'List of tables'!$A$4:$E$2137,5,FALSE))," ",VLOOKUP((ROW(C1049)-15),'List of tables'!$A$4:$E$2137,5,FALSE))</f>
        <v>England and Wales</v>
      </c>
      <c r="D1049" s="4" t="str">
        <f>IF(ISNA(VLOOKUP((ROW(D1049)-15),'List of tables'!$A$4:$H$2136,6,FALSE))," ",VLOOKUP((ROW(D1049)-15),'List of tables'!$A$4:$H$2136,6,FALSE))</f>
        <v>All usual residents aged 16 and over</v>
      </c>
      <c r="E1049" s="5">
        <f>IF(ISNA(VLOOKUP((ROW(E1049)-15),'List of tables'!$A$4:$H$2136,7,FALSE))," ",VLOOKUP((ROW(E1049)-15),'List of tables'!$A$4:$H$2136,7,FALSE))</f>
        <v>44225</v>
      </c>
      <c r="F1049" s="6" t="s">
        <v>12</v>
      </c>
    </row>
    <row r="1050" spans="1:6">
      <c r="A1050" s="3" t="str">
        <f>IF(ISNA(VLOOKUP((ROW(A1050)-15),'List of tables'!$A$4:$H$2136,2,FALSE))," ",VLOOKUP((ROW(A1050)-15),'List of tables'!$A$4:$H$2136,2,FALSE))</f>
        <v>CT1164</v>
      </c>
      <c r="B1050" s="4" t="str">
        <f>IF(ISNA(VLOOKUP((ROW(B1050)-15),'List of tables'!$A$4:$H$2136,3,FALSE))," ",VLOOKUP((ROW(B1050)-15),'List of tables'!$A$4:$H$2136,3,FALSE))</f>
        <v>Occupation (1 digit) by country of birth (UK, Brazil, India, Somalia, Rest of world) by industry (1 digit)</v>
      </c>
      <c r="C1050" s="4" t="str">
        <f>IF(ISNA(VLOOKUP((ROW(C1050)-15),'List of tables'!$A$4:$E$2137,5,FALSE))," ",VLOOKUP((ROW(C1050)-15),'List of tables'!$A$4:$E$2137,5,FALSE))</f>
        <v>England and Wales</v>
      </c>
      <c r="D1050" s="4" t="str">
        <f>IF(ISNA(VLOOKUP((ROW(D1050)-15),'List of tables'!$A$4:$H$2136,6,FALSE))," ",VLOOKUP((ROW(D1050)-15),'List of tables'!$A$4:$H$2136,6,FALSE))</f>
        <v>All usual residents aged 16 or over in employment the week before the census</v>
      </c>
      <c r="E1050" s="5">
        <f>IF(ISNA(VLOOKUP((ROW(E1050)-15),'List of tables'!$A$4:$H$2136,7,FALSE))," ",VLOOKUP((ROW(E1050)-15),'List of tables'!$A$4:$H$2136,7,FALSE))</f>
        <v>44225</v>
      </c>
      <c r="F1050" s="6" t="s">
        <v>12</v>
      </c>
    </row>
    <row r="1051" spans="1:6">
      <c r="A1051" s="3" t="str">
        <f>IF(ISNA(VLOOKUP((ROW(A1051)-15),'List of tables'!$A$4:$H$2136,2,FALSE))," ",VLOOKUP((ROW(A1051)-15),'List of tables'!$A$4:$H$2136,2,FALSE))</f>
        <v>CT1165</v>
      </c>
      <c r="B1051" s="4" t="str">
        <f>IF(ISNA(VLOOKUP((ROW(B1051)-15),'List of tables'!$A$4:$H$2136,3,FALSE))," ",VLOOKUP((ROW(B1051)-15),'List of tables'!$A$4:$H$2136,3,FALSE))</f>
        <v>Household composition by country of birth (UK, Brazil, India, Somalia, Rest of world)</v>
      </c>
      <c r="C1051" s="4" t="str">
        <f>IF(ISNA(VLOOKUP((ROW(C1051)-15),'List of tables'!$A$4:$E$2137,5,FALSE))," ",VLOOKUP((ROW(C1051)-15),'List of tables'!$A$4:$E$2137,5,FALSE))</f>
        <v>England and Wales</v>
      </c>
      <c r="D1051" s="4" t="str">
        <f>IF(ISNA(VLOOKUP((ROW(D1051)-15),'List of tables'!$A$4:$H$2136,6,FALSE))," ",VLOOKUP((ROW(D1051)-15),'List of tables'!$A$4:$H$2136,6,FALSE))</f>
        <v>All usual residents in households</v>
      </c>
      <c r="E1051" s="5">
        <f>IF(ISNA(VLOOKUP((ROW(E1051)-15),'List of tables'!$A$4:$H$2136,7,FALSE))," ",VLOOKUP((ROW(E1051)-15),'List of tables'!$A$4:$H$2136,7,FALSE))</f>
        <v>44225</v>
      </c>
      <c r="F1051" s="6" t="s">
        <v>12</v>
      </c>
    </row>
    <row r="1052" spans="1:6">
      <c r="A1052" s="3" t="str">
        <f>IF(ISNA(VLOOKUP((ROW(A1052)-15),'List of tables'!$A$4:$H$2136,2,FALSE))," ",VLOOKUP((ROW(A1052)-15),'List of tables'!$A$4:$H$2136,2,FALSE))</f>
        <v>CT1166</v>
      </c>
      <c r="B1052" s="4" t="str">
        <f>IF(ISNA(VLOOKUP((ROW(B1052)-15),'List of tables'!$A$4:$H$2136,3,FALSE))," ",VLOOKUP((ROW(B1052)-15),'List of tables'!$A$4:$H$2136,3,FALSE))</f>
        <v>Accommodation type (excluding caravans or other mobile or temporary structures) by tenure by number of bedrooms by car or van availability</v>
      </c>
      <c r="C1052" s="4" t="str">
        <f>IF(ISNA(VLOOKUP((ROW(C1052)-15),'List of tables'!$A$4:$E$2137,5,FALSE))," ",VLOOKUP((ROW(C1052)-15),'List of tables'!$A$4:$E$2137,5,FALSE))</f>
        <v>MSOAs in Central Bedfordshire Unitary Authority (East of England)</v>
      </c>
      <c r="D1052" s="4" t="str">
        <f>IF(ISNA(VLOOKUP((ROW(D1052)-15),'List of tables'!$A$4:$H$2136,6,FALSE))," ",VLOOKUP((ROW(D1052)-15),'List of tables'!$A$4:$H$2136,6,FALSE))</f>
        <v>All households (excluding caravans or other mobile or temporary structures</v>
      </c>
      <c r="E1052" s="5">
        <f>IF(ISNA(VLOOKUP((ROW(E1052)-15),'List of tables'!$A$4:$H$2136,7,FALSE))," ",VLOOKUP((ROW(E1052)-15),'List of tables'!$A$4:$H$2136,7,FALSE))</f>
        <v>44218</v>
      </c>
      <c r="F1052" s="6" t="s">
        <v>12</v>
      </c>
    </row>
    <row r="1053" spans="1:6">
      <c r="A1053" s="3" t="str">
        <f>IF(ISNA(VLOOKUP((ROW(A1053)-15),'List of tables'!$A$4:$H$2136,2,FALSE))," ",VLOOKUP((ROW(A1053)-15),'List of tables'!$A$4:$H$2136,2,FALSE))</f>
        <v>CT1167</v>
      </c>
      <c r="B1053" s="4" t="str">
        <f>IF(ISNA(VLOOKUP((ROW(B1053)-15),'List of tables'!$A$4:$H$2136,3,FALSE))," ",VLOOKUP((ROW(B1053)-15),'List of tables'!$A$4:$H$2136,3,FALSE))</f>
        <v>Accommodation type (excluding caravans or other mobile or temporary structures) by tenure by number of rooms by car or van availability</v>
      </c>
      <c r="C1053" s="4" t="str">
        <f>IF(ISNA(VLOOKUP((ROW(C1053)-15),'List of tables'!$A$4:$E$2137,5,FALSE))," ",VLOOKUP((ROW(C1053)-15),'List of tables'!$A$4:$E$2137,5,FALSE))</f>
        <v>Selected LSOAs in Slough Unitary Authority: Slough 012D, Slough 013B, Slough 013E and Slough 013F (South East region)</v>
      </c>
      <c r="D1053" s="4" t="str">
        <f>IF(ISNA(VLOOKUP((ROW(D1053)-15),'List of tables'!$A$4:$H$2136,6,FALSE))," ",VLOOKUP((ROW(D1053)-15),'List of tables'!$A$4:$H$2136,6,FALSE))</f>
        <v>All usual residents in households (excluding caravans or other mobile or temporary structures)</v>
      </c>
      <c r="E1053" s="5">
        <f>IF(ISNA(VLOOKUP((ROW(E1053)-15),'List of tables'!$A$4:$H$2136,7,FALSE))," ",VLOOKUP((ROW(E1053)-15),'List of tables'!$A$4:$H$2136,7,FALSE))</f>
        <v>44218</v>
      </c>
      <c r="F1053" s="6" t="s">
        <v>12</v>
      </c>
    </row>
    <row r="1054" spans="1:6">
      <c r="A1054" s="3" t="str">
        <f>IF(ISNA(VLOOKUP((ROW(A1054)-15),'List of tables'!$A$4:$H$2136,2,FALSE))," ",VLOOKUP((ROW(A1054)-15),'List of tables'!$A$4:$H$2136,2,FALSE))</f>
        <v>CT1168</v>
      </c>
      <c r="B1054" s="4" t="str">
        <f>IF(ISNA(VLOOKUP((ROW(B1054)-15),'List of tables'!$A$4:$H$2136,3,FALSE))," ",VLOOKUP((ROW(B1054)-15),'List of tables'!$A$4:$H$2136,3,FALSE))</f>
        <v>Sex by age</v>
      </c>
      <c r="C1054" s="4" t="str">
        <f>IF(ISNA(VLOOKUP((ROW(C1054)-15),'List of tables'!$A$4:$E$2137,5,FALSE))," ",VLOOKUP((ROW(C1054)-15),'List of tables'!$A$4:$E$2137,5,FALSE))</f>
        <v>Unitary authorities in Wales</v>
      </c>
      <c r="D1054" s="4" t="str">
        <f>IF(ISNA(VLOOKUP((ROW(D1054)-15),'List of tables'!$A$4:$H$2136,6,FALSE))," ",VLOOKUP((ROW(D1054)-15),'List of tables'!$A$4:$H$2136,6,FALSE))</f>
        <v>All usual residents in communal establishments</v>
      </c>
      <c r="E1054" s="5">
        <f>IF(ISNA(VLOOKUP((ROW(E1054)-15),'List of tables'!$A$4:$H$2136,7,FALSE))," ",VLOOKUP((ROW(E1054)-15),'List of tables'!$A$4:$H$2136,7,FALSE))</f>
        <v>44224</v>
      </c>
      <c r="F1054" s="6" t="s">
        <v>12</v>
      </c>
    </row>
    <row r="1055" spans="1:6">
      <c r="A1055" s="3" t="str">
        <f>IF(ISNA(VLOOKUP((ROW(A1055)-15),'List of tables'!$A$4:$H$2136,2,FALSE))," ",VLOOKUP((ROW(A1055)-15),'List of tables'!$A$4:$H$2136,2,FALSE))</f>
        <v>CT1169</v>
      </c>
      <c r="B1055" s="4" t="str">
        <f>IF(ISNA(VLOOKUP((ROW(B1055)-15),'List of tables'!$A$4:$H$2136,3,FALSE))," ",VLOOKUP((ROW(B1055)-15),'List of tables'!$A$4:$H$2136,3,FALSE))</f>
        <v>Sex by age (0-15, SYOA 16-99, 100+)</v>
      </c>
      <c r="C1055" s="4" t="str">
        <f>IF(ISNA(VLOOKUP((ROW(C1055)-15),'List of tables'!$A$4:$E$2137,5,FALSE))," ",VLOOKUP((ROW(C1055)-15),'List of tables'!$A$4:$E$2137,5,FALSE))</f>
        <v>England and Wales, regions, 2011 Census Merged Local Authorities</v>
      </c>
      <c r="D1055" s="4" t="str">
        <f>IF(ISNA(VLOOKUP((ROW(D1055)-15),'List of tables'!$A$4:$H$2136,6,FALSE))," ",VLOOKUP((ROW(D1055)-15),'List of tables'!$A$4:$H$2136,6,FALSE))</f>
        <v>All usual residents in communal establishments</v>
      </c>
      <c r="E1055" s="5">
        <f>IF(ISNA(VLOOKUP((ROW(E1055)-15),'List of tables'!$A$4:$H$2136,7,FALSE))," ",VLOOKUP((ROW(E1055)-15),'List of tables'!$A$4:$H$2136,7,FALSE))</f>
        <v>44224</v>
      </c>
      <c r="F1055" s="6" t="s">
        <v>12</v>
      </c>
    </row>
    <row r="1056" spans="1:6">
      <c r="A1056" s="3" t="str">
        <f>IF(ISNA(VLOOKUP((ROW(A1056)-15),'List of tables'!$A$4:$H$2136,2,FALSE))," ",VLOOKUP((ROW(A1056)-15),'List of tables'!$A$4:$H$2136,2,FALSE))</f>
        <v>CT1170</v>
      </c>
      <c r="B1056" s="4" t="str">
        <f>IF(ISNA(VLOOKUP((ROW(B1056)-15),'List of tables'!$A$4:$H$2136,3,FALSE))," ",VLOOKUP((ROW(B1056)-15),'List of tables'!$A$4:$H$2136,3,FALSE))</f>
        <v xml:space="preserve">Accommodation type (excluding caravans or other mobile or temporary structures) by tenure (excluding living rent free) by number of bedrooms by car or van availibility </v>
      </c>
      <c r="C1056" s="4" t="str">
        <f>IF(ISNA(VLOOKUP((ROW(C1056)-15),'List of tables'!$A$4:$E$2137,5,FALSE))," ",VLOOKUP((ROW(C1056)-15),'List of tables'!$A$4:$E$2137,5,FALSE))</f>
        <v>MSOA's in the London Borough of Bexley and the London Borough of Bromley</v>
      </c>
      <c r="D1056" s="4" t="str">
        <f>IF(ISNA(VLOOKUP((ROW(D1056)-15),'List of tables'!$A$4:$H$2136,6,FALSE))," ",VLOOKUP((ROW(D1056)-15),'List of tables'!$A$4:$H$2136,6,FALSE))</f>
        <v>All households (excluding caravans or mobile or temporary structures, and rent free)</v>
      </c>
      <c r="E1056" s="5">
        <f>IF(ISNA(VLOOKUP((ROW(E1056)-15),'List of tables'!$A$4:$H$2136,7,FALSE))," ",VLOOKUP((ROW(E1056)-15),'List of tables'!$A$4:$H$2136,7,FALSE))</f>
        <v>44232</v>
      </c>
      <c r="F1056" s="6" t="s">
        <v>12</v>
      </c>
    </row>
    <row r="1057" spans="1:6">
      <c r="A1057" s="3" t="str">
        <f>IF(ISNA(VLOOKUP((ROW(A1057)-15),'List of tables'!$A$4:$H$2136,2,FALSE))," ",VLOOKUP((ROW(A1057)-15),'List of tables'!$A$4:$H$2136,2,FALSE))</f>
        <v>CT1171</v>
      </c>
      <c r="B1057" s="4" t="str">
        <f>IF(ISNA(VLOOKUP((ROW(B1057)-15),'List of tables'!$A$4:$H$2136,3,FALSE))," ",VLOOKUP((ROW(B1057)-15),'List of tables'!$A$4:$H$2136,3,FALSE))</f>
        <v>Method of travel to work (2001 specification) by car or van availibility</v>
      </c>
      <c r="C1057" s="4" t="str">
        <f>IF(ISNA(VLOOKUP((ROW(C1057)-15),'List of tables'!$A$4:$E$2137,5,FALSE))," ",VLOOKUP((ROW(C1057)-15),'List of tables'!$A$4:$E$2137,5,FALSE))</f>
        <v>MSOAs and LSOAs in the London Borough of Bexley and the London Borough of Bromley</v>
      </c>
      <c r="D1057" s="4" t="str">
        <f>IF(ISNA(VLOOKUP((ROW(D1057)-15),'List of tables'!$A$4:$H$2136,6,FALSE))," ",VLOOKUP((ROW(D1057)-15),'List of tables'!$A$4:$H$2136,6,FALSE))</f>
        <v>All usual residents aged 16 or over in employment the week before the Census, living in households</v>
      </c>
      <c r="E1057" s="5">
        <f>IF(ISNA(VLOOKUP((ROW(E1057)-15),'List of tables'!$A$4:$H$2136,7,FALSE))," ",VLOOKUP((ROW(E1057)-15),'List of tables'!$A$4:$H$2136,7,FALSE))</f>
        <v>44232</v>
      </c>
      <c r="F1057" s="6" t="s">
        <v>12</v>
      </c>
    </row>
    <row r="1058" spans="1:6">
      <c r="A1058" s="3" t="str">
        <f>IF(ISNA(VLOOKUP((ROW(A1058)-15),'List of tables'!$A$4:$H$2136,2,FALSE))," ",VLOOKUP((ROW(A1058)-15),'List of tables'!$A$4:$H$2136,2,FALSE))</f>
        <v>CT1172</v>
      </c>
      <c r="B1058" s="4" t="str">
        <f>IF(ISNA(VLOOKUP((ROW(B1058)-15),'List of tables'!$A$4:$H$2136,3,FALSE))," ",VLOOKUP((ROW(B1058)-15),'List of tables'!$A$4:$H$2136,3,FALSE))</f>
        <v>Accommodation type (excluding caravans or other mobile or temporary structures) by tenure (excluding living rent free) by number of bedrooms by car or van availibility</v>
      </c>
      <c r="C1058" s="4" t="str">
        <f>IF(ISNA(VLOOKUP((ROW(C1058)-15),'List of tables'!$A$4:$E$2137,5,FALSE))," ",VLOOKUP((ROW(C1058)-15),'List of tables'!$A$4:$E$2137,5,FALSE))</f>
        <v>LSOAs in the London Borough of Bexley and the London Borough of Bromley</v>
      </c>
      <c r="D1058" s="4" t="str">
        <f>IF(ISNA(VLOOKUP((ROW(D1058)-15),'List of tables'!$A$4:$H$2136,6,FALSE))," ",VLOOKUP((ROW(D1058)-15),'List of tables'!$A$4:$H$2136,6,FALSE))</f>
        <v>All households (excluding caravans or other mobile or temporary structures, and rent free)</v>
      </c>
      <c r="E1058" s="5">
        <f>IF(ISNA(VLOOKUP((ROW(E1058)-15),'List of tables'!$A$4:$H$2136,7,FALSE))," ",VLOOKUP((ROW(E1058)-15),'List of tables'!$A$4:$H$2136,7,FALSE))</f>
        <v>44232</v>
      </c>
      <c r="F1058" s="6" t="s">
        <v>12</v>
      </c>
    </row>
    <row r="1059" spans="1:6">
      <c r="A1059" s="3" t="str">
        <f>IF(ISNA(VLOOKUP((ROW(A1059)-15),'List of tables'!$A$4:$H$2136,2,FALSE))," ",VLOOKUP((ROW(A1059)-15),'List of tables'!$A$4:$H$2136,2,FALSE))</f>
        <v>CT1173</v>
      </c>
      <c r="B1059" s="4" t="str">
        <f>IF(ISNA(VLOOKUP((ROW(B1059)-15),'List of tables'!$A$4:$H$2136,3,FALSE))," ",VLOOKUP((ROW(B1059)-15),'List of tables'!$A$4:$H$2136,3,FALSE))</f>
        <v>Age by general health by highest level of qualification by economic activity</v>
      </c>
      <c r="C1059" s="4" t="str">
        <f>IF(ISNA(VLOOKUP((ROW(C1059)-15),'List of tables'!$A$4:$E$2137,5,FALSE))," ",VLOOKUP((ROW(C1059)-15),'List of tables'!$A$4:$E$2137,5,FALSE))</f>
        <v>England and Wales, Regions, 2011 Census merged local authorities</v>
      </c>
      <c r="D1059" s="4" t="str">
        <f>IF(ISNA(VLOOKUP((ROW(D1059)-15),'List of tables'!$A$4:$H$2136,6,FALSE))," ",VLOOKUP((ROW(D1059)-15),'List of tables'!$A$4:$H$2136,6,FALSE))</f>
        <v>All usual residents aged 18 or over</v>
      </c>
      <c r="E1059" s="5">
        <f>IF(ISNA(VLOOKUP((ROW(E1059)-15),'List of tables'!$A$4:$H$2136,7,FALSE))," ",VLOOKUP((ROW(E1059)-15),'List of tables'!$A$4:$H$2136,7,FALSE))</f>
        <v>44258</v>
      </c>
      <c r="F1059" s="6" t="s">
        <v>12</v>
      </c>
    </row>
    <row r="1060" spans="1:6">
      <c r="A1060" s="3" t="str">
        <f>IF(ISNA(VLOOKUP((ROW(A1060)-15),'List of tables'!$A$4:$H$2136,2,FALSE))," ",VLOOKUP((ROW(A1060)-15),'List of tables'!$A$4:$H$2136,2,FALSE))</f>
        <v>CT1174</v>
      </c>
      <c r="B1060" s="4" t="str">
        <f>IF(ISNA(VLOOKUP((ROW(B1060)-15),'List of tables'!$A$4:$H$2136,3,FALSE))," ",VLOOKUP((ROW(B1060)-15),'List of tables'!$A$4:$H$2136,3,FALSE))</f>
        <v>Age by country of birth (UK, Bespoke Commonwealth, Rest of EU, Rest of world) by economic activity</v>
      </c>
      <c r="C1060" s="4" t="str">
        <f>IF(ISNA(VLOOKUP((ROW(C1060)-15),'List of tables'!$A$4:$E$2137,5,FALSE))," ",VLOOKUP((ROW(C1060)-15),'List of tables'!$A$4:$E$2137,5,FALSE))</f>
        <v>England and Wales, Regions, 2011 Census merged local authorities</v>
      </c>
      <c r="D1060" s="4" t="str">
        <f>IF(ISNA(VLOOKUP((ROW(D1060)-15),'List of tables'!$A$4:$H$2136,6,FALSE))," ",VLOOKUP((ROW(D1060)-15),'List of tables'!$A$4:$H$2136,6,FALSE))</f>
        <v>All usual residents aged 18 or over</v>
      </c>
      <c r="E1060" s="5">
        <f>IF(ISNA(VLOOKUP((ROW(E1060)-15),'List of tables'!$A$4:$H$2136,7,FALSE))," ",VLOOKUP((ROW(E1060)-15),'List of tables'!$A$4:$H$2136,7,FALSE))</f>
        <v>44258</v>
      </c>
      <c r="F1060" s="6" t="s">
        <v>12</v>
      </c>
    </row>
    <row r="1061" spans="1:6">
      <c r="A1061" s="3" t="str">
        <f>IF(ISNA(VLOOKUP((ROW(A1061)-15),'List of tables'!$A$4:$H$2136,2,FALSE))," ",VLOOKUP((ROW(A1061)-15),'List of tables'!$A$4:$H$2136,2,FALSE))</f>
        <v>CT1178</v>
      </c>
      <c r="B1061" s="4" t="str">
        <f>IF(ISNA(VLOOKUP((ROW(B1061)-15),'List of tables'!$A$4:$H$2136,3,FALSE))," ",VLOOKUP((ROW(B1061)-15),'List of tables'!$A$4:$H$2136,3,FALSE))</f>
        <v>Tenure by occupancy rating (bedrooms) by ethnic group</v>
      </c>
      <c r="C1061" s="4" t="str">
        <f>IF(ISNA(VLOOKUP((ROW(C1061)-15),'List of tables'!$A$4:$E$2137,5,FALSE))," ",VLOOKUP((ROW(C1061)-15),'List of tables'!$A$4:$E$2137,5,FALSE))</f>
        <v>Unitary authorities in Wales</v>
      </c>
      <c r="D1061" s="4" t="str">
        <f>IF(ISNA(VLOOKUP((ROW(D1061)-15),'List of tables'!$A$4:$H$2136,6,FALSE))," ",VLOOKUP((ROW(D1061)-15),'List of tables'!$A$4:$H$2136,6,FALSE))</f>
        <v>All usual residents in households</v>
      </c>
      <c r="E1061" s="5">
        <f>IF(ISNA(VLOOKUP((ROW(E1061)-15),'List of tables'!$A$4:$H$2136,7,FALSE))," ",VLOOKUP((ROW(E1061)-15),'List of tables'!$A$4:$H$2136,7,FALSE))</f>
        <v>44439</v>
      </c>
      <c r="F1061" s="6" t="s">
        <v>12</v>
      </c>
    </row>
    <row r="1062" spans="1:6">
      <c r="A1062" s="3" t="str">
        <f>IF(ISNA(VLOOKUP((ROW(A1062)-15),'List of tables'!$A$4:$H$2136,2,FALSE))," ",VLOOKUP((ROW(A1062)-15),'List of tables'!$A$4:$H$2136,2,FALSE))</f>
        <v>CT1179</v>
      </c>
      <c r="B1062" s="4" t="str">
        <f>IF(ISNA(VLOOKUP((ROW(B1062)-15),'List of tables'!$A$4:$H$2136,3,FALSE))," ",VLOOKUP((ROW(B1062)-15),'List of tables'!$A$4:$H$2136,3,FALSE))</f>
        <v>Tenure by occupancy (bedrooms) by ethnis group</v>
      </c>
      <c r="C1062" s="4" t="str">
        <f>IF(ISNA(VLOOKUP((ROW(C1062)-15),'List of tables'!$A$4:$E$2137,5,FALSE))," ",VLOOKUP((ROW(C1062)-15),'List of tables'!$A$4:$E$2137,5,FALSE))</f>
        <v>Unitary authorities in Wales</v>
      </c>
      <c r="D1062" s="4" t="str">
        <f>IF(ISNA(VLOOKUP((ROW(D1062)-15),'List of tables'!$A$4:$H$2136,6,FALSE))," ",VLOOKUP((ROW(D1062)-15),'List of tables'!$A$4:$H$2136,6,FALSE))</f>
        <v>All Household Reference Persons</v>
      </c>
      <c r="E1062" s="5">
        <f>IF(ISNA(VLOOKUP((ROW(E1062)-15),'List of tables'!$A$4:$H$2136,7,FALSE))," ",VLOOKUP((ROW(E1062)-15),'List of tables'!$A$4:$H$2136,7,FALSE))</f>
        <v>44439</v>
      </c>
      <c r="F1062" s="6" t="s">
        <v>12</v>
      </c>
    </row>
    <row r="1063" spans="1:6">
      <c r="A1063" s="3" t="str">
        <f>IF(ISNA(VLOOKUP((ROW(A1063)-15),'List of tables'!$A$4:$H$2136,2,FALSE))," ",VLOOKUP((ROW(A1063)-15),'List of tables'!$A$4:$H$2136,2,FALSE))</f>
        <v>CT1180</v>
      </c>
      <c r="B1063" s="4" t="str">
        <f>IF(ISNA(VLOOKUP((ROW(B1063)-15),'List of tables'!$A$4:$H$2136,3,FALSE))," ",VLOOKUP((ROW(B1063)-15),'List of tables'!$A$4:$H$2136,3,FALSE))</f>
        <v>Age by country of birth (UK, Bespoke Commonwealth, Rest of EU, Rest of world) by sex</v>
      </c>
      <c r="C1063" s="4" t="str">
        <f>IF(ISNA(VLOOKUP((ROW(C1063)-15),'List of tables'!$A$4:$E$2137,5,FALSE))," ",VLOOKUP((ROW(C1063)-15),'List of tables'!$A$4:$E$2137,5,FALSE))</f>
        <v>England and Wales, Regions</v>
      </c>
      <c r="D1063" s="4" t="str">
        <f>IF(ISNA(VLOOKUP((ROW(D1063)-15),'List of tables'!$A$4:$H$2136,6,FALSE))," ",VLOOKUP((ROW(D1063)-15),'List of tables'!$A$4:$H$2136,6,FALSE))</f>
        <v>All usual residents aged 18 or over</v>
      </c>
      <c r="E1063" s="5">
        <f>IF(ISNA(VLOOKUP((ROW(E1063)-15),'List of tables'!$A$4:$H$2136,7,FALSE))," ",VLOOKUP((ROW(E1063)-15),'List of tables'!$A$4:$H$2136,7,FALSE))</f>
        <v>44266</v>
      </c>
      <c r="F1063" s="6" t="s">
        <v>12</v>
      </c>
    </row>
    <row r="1064" spans="1:6">
      <c r="A1064" s="3" t="str">
        <f>IF(ISNA(VLOOKUP((ROW(A1064)-15),'List of tables'!$A$4:$H$2136,2,FALSE))," ",VLOOKUP((ROW(A1064)-15),'List of tables'!$A$4:$H$2136,2,FALSE))</f>
        <v>CT1181</v>
      </c>
      <c r="B1064" s="4" t="str">
        <f>IF(ISNA(VLOOKUP((ROW(B1064)-15),'List of tables'!$A$4:$H$2136,3,FALSE))," ",VLOOKUP((ROW(B1064)-15),'List of tables'!$A$4:$H$2136,3,FALSE))</f>
        <v>Age by country of birth (UK, Bespoke Commonwealth, Rest of EU, Rest of world) by ethnic group</v>
      </c>
      <c r="C1064" s="4" t="str">
        <f>IF(ISNA(VLOOKUP((ROW(C1064)-15),'List of tables'!$A$4:$E$2137,5,FALSE))," ",VLOOKUP((ROW(C1064)-15),'List of tables'!$A$4:$E$2137,5,FALSE))</f>
        <v>England and Wales, Regions</v>
      </c>
      <c r="D1064" s="4" t="str">
        <f>IF(ISNA(VLOOKUP((ROW(D1064)-15),'List of tables'!$A$4:$H$2136,6,FALSE))," ",VLOOKUP((ROW(D1064)-15),'List of tables'!$A$4:$H$2136,6,FALSE))</f>
        <v>All usual residents aged 18 or over</v>
      </c>
      <c r="E1064" s="5">
        <f>IF(ISNA(VLOOKUP((ROW(E1064)-15),'List of tables'!$A$4:$H$2136,7,FALSE))," ",VLOOKUP((ROW(E1064)-15),'List of tables'!$A$4:$H$2136,7,FALSE))</f>
        <v>44266</v>
      </c>
      <c r="F1064" s="6" t="s">
        <v>12</v>
      </c>
    </row>
    <row r="1065" spans="1:6">
      <c r="A1065" s="3" t="str">
        <f>IF(ISNA(VLOOKUP((ROW(A1065)-15),'List of tables'!$A$4:$H$2136,2,FALSE))," ",VLOOKUP((ROW(A1065)-15),'List of tables'!$A$4:$H$2136,2,FALSE))</f>
        <v>CT1184</v>
      </c>
      <c r="B1065" s="4" t="str">
        <f>IF(ISNA(VLOOKUP((ROW(B1065)-15),'List of tables'!$A$4:$H$2136,3,FALSE))," ",VLOOKUP((ROW(B1065)-15),'List of tables'!$A$4:$H$2136,3,FALSE))</f>
        <v>Specified main language: Sign languages</v>
      </c>
      <c r="C1065" s="4" t="str">
        <f>IF(ISNA(VLOOKUP((ROW(C1065)-15),'List of tables'!$A$4:$E$2137,5,FALSE))," ",VLOOKUP((ROW(C1065)-15),'List of tables'!$A$4:$E$2137,5,FALSE))</f>
        <v>National to country</v>
      </c>
      <c r="D1065" s="4" t="str">
        <f>IF(ISNA(VLOOKUP((ROW(D1065)-15),'List of tables'!$A$4:$H$2136,6,FALSE))," ",VLOOKUP((ROW(D1065)-15),'List of tables'!$A$4:$H$2136,6,FALSE))</f>
        <v>All usual residents aged 3 or over</v>
      </c>
      <c r="E1065" s="5">
        <f>IF(ISNA(VLOOKUP((ROW(E1065)-15),'List of tables'!$A$4:$H$2136,7,FALSE))," ",VLOOKUP((ROW(E1065)-15),'List of tables'!$A$4:$H$2136,7,FALSE))</f>
        <v>44279</v>
      </c>
      <c r="F1065" s="6" t="s">
        <v>12</v>
      </c>
    </row>
    <row r="1066" spans="1:6">
      <c r="A1066" s="3" t="str">
        <f>IF(ISNA(VLOOKUP((ROW(A1066)-15),'List of tables'!$A$4:$H$2136,2,FALSE))," ",VLOOKUP((ROW(A1066)-15),'List of tables'!$A$4:$H$2136,2,FALSE))</f>
        <v>CT1185</v>
      </c>
      <c r="B1066" s="4" t="str">
        <f>IF(ISNA(VLOOKUP((ROW(B1066)-15),'List of tables'!$A$4:$H$2136,3,FALSE))," ",VLOOKUP((ROW(B1066)-15),'List of tables'!$A$4:$H$2136,3,FALSE))</f>
        <v>Central heating by household size by number of bedrooms by activity last week by occupation/former occupation (1 digit)</v>
      </c>
      <c r="C1066" s="4" t="str">
        <f>IF(ISNA(VLOOKUP((ROW(C1066)-15),'List of tables'!$A$4:$E$2137,5,FALSE))," ",VLOOKUP((ROW(C1066)-15),'List of tables'!$A$4:$E$2137,5,FALSE))</f>
        <v>National to country</v>
      </c>
      <c r="D1066" s="4" t="str">
        <f>IF(ISNA(VLOOKUP((ROW(D1066)-15),'List of tables'!$A$4:$H$2136,6,FALSE))," ",VLOOKUP((ROW(D1066)-15),'List of tables'!$A$4:$H$2136,6,FALSE))</f>
        <v>All usual residents aged 16 or over in households</v>
      </c>
      <c r="E1066" s="5">
        <f>IF(ISNA(VLOOKUP((ROW(E1066)-15),'List of tables'!$A$4:$H$2136,7,FALSE))," ",VLOOKUP((ROW(E1066)-15),'List of tables'!$A$4:$H$2136,7,FALSE))</f>
        <v>44341</v>
      </c>
      <c r="F1066" s="6" t="s">
        <v>12</v>
      </c>
    </row>
    <row r="1067" spans="1:6">
      <c r="A1067" s="3" t="str">
        <f>IF(ISNA(VLOOKUP((ROW(A1067)-15),'List of tables'!$A$4:$H$2136,2,FALSE))," ",VLOOKUP((ROW(A1067)-15),'List of tables'!$A$4:$H$2136,2,FALSE))</f>
        <v>CT1186</v>
      </c>
      <c r="B1067" s="4" t="str">
        <f>IF(ISNA(VLOOKUP((ROW(B1067)-15),'List of tables'!$A$4:$H$2136,3,FALSE))," ",VLOOKUP((ROW(B1067)-15),'List of tables'!$A$4:$H$2136,3,FALSE))</f>
        <v>Passport held</v>
      </c>
      <c r="C1067" s="4" t="str">
        <f>IF(ISNA(VLOOKUP((ROW(C1067)-15),'List of tables'!$A$4:$E$2137,5,FALSE))," ",VLOOKUP((ROW(C1067)-15),'List of tables'!$A$4:$E$2137,5,FALSE))</f>
        <v>England and Wales</v>
      </c>
      <c r="D1067" s="4" t="str">
        <f>IF(ISNA(VLOOKUP((ROW(D1067)-15),'List of tables'!$A$4:$H$2136,6,FALSE))," ",VLOOKUP((ROW(D1067)-15),'List of tables'!$A$4:$H$2136,6,FALSE))</f>
        <v>All usual residents living in the communal establishment type: Other establishment:  Education (residents only)</v>
      </c>
      <c r="E1067" s="5">
        <f>IF(ISNA(VLOOKUP((ROW(E1067)-15),'List of tables'!$A$4:$H$2136,7,FALSE))," ",VLOOKUP((ROW(E1067)-15),'List of tables'!$A$4:$H$2136,7,FALSE))</f>
        <v>44368</v>
      </c>
      <c r="F1067" s="6" t="s">
        <v>12</v>
      </c>
    </row>
    <row r="1068" spans="1:6">
      <c r="A1068" s="3" t="str">
        <f>IF(ISNA(VLOOKUP((ROW(A1068)-15),'List of tables'!$A$4:$H$2136,2,FALSE))," ",VLOOKUP((ROW(A1068)-15),'List of tables'!$A$4:$H$2136,2,FALSE))</f>
        <v>CT1187</v>
      </c>
      <c r="B1068" s="4" t="str">
        <f>IF(ISNA(VLOOKUP((ROW(B1068)-15),'List of tables'!$A$4:$H$2136,3,FALSE))," ",VLOOKUP((ROW(B1068)-15),'List of tables'!$A$4:$H$2136,3,FALSE))</f>
        <v>Proficiency in English by specified main language by passport held by country of birth (Born in the UK, Born outisde the UK)</v>
      </c>
      <c r="C1068" s="4" t="str">
        <f>IF(ISNA(VLOOKUP((ROW(C1068)-15),'List of tables'!$A$4:$E$2137,5,FALSE))," ",VLOOKUP((ROW(C1068)-15),'List of tables'!$A$4:$E$2137,5,FALSE))</f>
        <v>England and Wales</v>
      </c>
      <c r="D1068" s="4" t="str">
        <f>IF(ISNA(VLOOKUP((ROW(D1068)-15),'List of tables'!$A$4:$H$2136,6,FALSE))," ",VLOOKUP((ROW(D1068)-15),'List of tables'!$A$4:$H$2136,6,FALSE))</f>
        <v>All usual residents aged 3 or over</v>
      </c>
      <c r="E1068" s="5">
        <f>IF(ISNA(VLOOKUP((ROW(E1068)-15),'List of tables'!$A$4:$H$2136,7,FALSE))," ",VLOOKUP((ROW(E1068)-15),'List of tables'!$A$4:$H$2136,7,FALSE))</f>
        <v>44398</v>
      </c>
      <c r="F1068" s="6" t="s">
        <v>12</v>
      </c>
    </row>
    <row r="1069" spans="1:6">
      <c r="A1069" s="3" t="str">
        <f>IF(ISNA(VLOOKUP((ROW(A1069)-15),'List of tables'!$A$4:$H$2136,2,FALSE))," ",VLOOKUP((ROW(A1069)-15),'List of tables'!$A$4:$H$2136,2,FALSE))</f>
        <v>CT1188</v>
      </c>
      <c r="B1069" s="4" t="str">
        <f>IF(ISNA(VLOOKUP((ROW(B1069)-15),'List of tables'!$A$4:$H$2136,3,FALSE))," ",VLOOKUP((ROW(B1069)-15),'List of tables'!$A$4:$H$2136,3,FALSE))</f>
        <v>Accommodation type (excluding caravans or other mobile or temporary structures) by tenure by number of bedrooms</v>
      </c>
      <c r="C1069" s="4" t="str">
        <f>IF(ISNA(VLOOKUP((ROW(C1069)-15),'List of tables'!$A$4:$E$2137,5,FALSE))," ",VLOOKUP((ROW(C1069)-15),'List of tables'!$A$4:$E$2137,5,FALSE))</f>
        <v>IMD2019 based on 2011 LSOAa in Wales</v>
      </c>
      <c r="D1069" s="4" t="str">
        <f>IF(ISNA(VLOOKUP((ROW(D1069)-15),'List of tables'!$A$4:$H$2136,6,FALSE))," ",VLOOKUP((ROW(D1069)-15),'List of tables'!$A$4:$H$2136,6,FALSE))</f>
        <v>All households (excluding caravans or other mobile or temporary structures)</v>
      </c>
      <c r="E1069" s="5">
        <f>IF(ISNA(VLOOKUP((ROW(E1069)-15),'List of tables'!$A$4:$H$2136,7,FALSE))," ",VLOOKUP((ROW(E1069)-15),'List of tables'!$A$4:$H$2136,7,FALSE))</f>
        <v>44441</v>
      </c>
      <c r="F1069" s="6" t="s">
        <v>12</v>
      </c>
    </row>
    <row r="1070" spans="1:6">
      <c r="A1070" s="3" t="str">
        <f>IF(ISNA(VLOOKUP((ROW(A1070)-15),'List of tables'!$A$4:$H$2136,2,FALSE))," ",VLOOKUP((ROW(A1070)-15),'List of tables'!$A$4:$H$2136,2,FALSE))</f>
        <v>CT1189</v>
      </c>
      <c r="B1070" s="4" t="str">
        <f>IF(ISNA(VLOOKUP((ROW(B1070)-15),'List of tables'!$A$4:$H$2136,3,FALSE))," ",VLOOKUP((ROW(B1070)-15),'List of tables'!$A$4:$H$2136,3,FALSE))</f>
        <v>Accommodation type (excluding caravans or other mobile or temporary structures) by age by  tenure by number of bedrooms by sex</v>
      </c>
      <c r="C1070" s="4" t="str">
        <f>IF(ISNA(VLOOKUP((ROW(C1070)-15),'List of tables'!$A$4:$E$2137,5,FALSE))," ",VLOOKUP((ROW(C1070)-15),'List of tables'!$A$4:$E$2137,5,FALSE))</f>
        <v>IMD2019 based on 2011 LSOAs in Wales</v>
      </c>
      <c r="D1070" s="4" t="str">
        <f>IF(ISNA(VLOOKUP((ROW(D1070)-15),'List of tables'!$A$4:$H$2136,6,FALSE))," ",VLOOKUP((ROW(D1070)-15),'List of tables'!$A$4:$H$2136,6,FALSE))</f>
        <v>All households (excluding caravans or other mobile or temporary structures)</v>
      </c>
      <c r="E1070" s="5">
        <f>IF(ISNA(VLOOKUP((ROW(E1070)-15),'List of tables'!$A$4:$H$2136,7,FALSE))," ",VLOOKUP((ROW(E1070)-15),'List of tables'!$A$4:$H$2136,7,FALSE))</f>
        <v>44441</v>
      </c>
      <c r="F1070" s="6" t="s">
        <v>12</v>
      </c>
    </row>
    <row r="1071" spans="1:6">
      <c r="A1071" s="3" t="str">
        <f>IF(ISNA(VLOOKUP((ROW(A1071)-15),'List of tables'!$A$4:$H$2136,2,FALSE))," ",VLOOKUP((ROW(A1071)-15),'List of tables'!$A$4:$H$2136,2,FALSE))</f>
        <v>CT1190</v>
      </c>
      <c r="B1071" s="4" t="str">
        <f>IF(ISNA(VLOOKUP((ROW(B1071)-15),'List of tables'!$A$4:$H$2136,3,FALSE))," ",VLOOKUP((ROW(B1071)-15),'List of tables'!$A$4:$H$2136,3,FALSE))</f>
        <v>Sex by age by long-term health problem or disability by general health</v>
      </c>
      <c r="C1071" s="4" t="str">
        <f>IF(ISNA(VLOOKUP((ROW(C1071)-15),'List of tables'!$A$4:$E$2137,5,FALSE))," ",VLOOKUP((ROW(C1071)-15),'List of tables'!$A$4:$E$2137,5,FALSE))</f>
        <v>2020 Local Health Boards (Wales)</v>
      </c>
      <c r="D1071" s="4" t="str">
        <f>IF(ISNA(VLOOKUP((ROW(D1071)-15),'List of tables'!$A$4:$H$2136,6,FALSE))," ",VLOOKUP((ROW(D1071)-15),'List of tables'!$A$4:$H$2136,6,FALSE))</f>
        <v>All usual residents</v>
      </c>
      <c r="E1071" s="5">
        <f>IF(ISNA(VLOOKUP((ROW(E1071)-15),'List of tables'!$A$4:$H$2136,7,FALSE))," ",VLOOKUP((ROW(E1071)-15),'List of tables'!$A$4:$H$2136,7,FALSE))</f>
        <v>44449</v>
      </c>
      <c r="F1071" s="6" t="s">
        <v>12</v>
      </c>
    </row>
    <row r="1072" spans="1:6">
      <c r="A1072" s="3" t="str">
        <f>IF(ISNA(VLOOKUP((ROW(A1072)-15),'List of tables'!$A$4:$H$2136,2,FALSE))," ",VLOOKUP((ROW(A1072)-15),'List of tables'!$A$4:$H$2136,2,FALSE))</f>
        <v>CT1191</v>
      </c>
      <c r="B1072" s="4" t="str">
        <f>IF(ISNA(VLOOKUP((ROW(B1072)-15),'List of tables'!$A$4:$H$2136,3,FALSE))," ",VLOOKUP((ROW(B1072)-15),'List of tables'!$A$4:$H$2136,3,FALSE))</f>
        <v>Sex by age (SYOA) 0 to 99, 100+) by religion by residence type</v>
      </c>
      <c r="C1072" s="4" t="str">
        <f>IF(ISNA(VLOOKUP((ROW(C1072)-15),'List of tables'!$A$4:$E$2137,5,FALSE))," ",VLOOKUP((ROW(C1072)-15),'List of tables'!$A$4:$E$2137,5,FALSE))</f>
        <v>National to Country</v>
      </c>
      <c r="D1072" s="4" t="str">
        <f>IF(ISNA(VLOOKUP((ROW(D1072)-15),'List of tables'!$A$4:$H$2136,6,FALSE))," ",VLOOKUP((ROW(D1072)-15),'List of tables'!$A$4:$H$2136,6,FALSE))</f>
        <v>All usual residents</v>
      </c>
      <c r="E1072" s="5">
        <f>IF(ISNA(VLOOKUP((ROW(E1072)-15),'List of tables'!$A$4:$H$2136,7,FALSE))," ",VLOOKUP((ROW(E1072)-15),'List of tables'!$A$4:$H$2136,7,FALSE))</f>
        <v>44456</v>
      </c>
      <c r="F1072" s="6" t="s">
        <v>12</v>
      </c>
    </row>
    <row r="1073" spans="1:6">
      <c r="A1073" s="3" t="str">
        <f>IF(ISNA(VLOOKUP((ROW(A1073)-15),'List of tables'!$A$4:$H$2136,2,FALSE))," ",VLOOKUP((ROW(A1073)-15),'List of tables'!$A$4:$H$2136,2,FALSE))</f>
        <v>CT1192</v>
      </c>
      <c r="B1073" s="4" t="str">
        <f>IF(ISNA(VLOOKUP((ROW(B1073)-15),'List of tables'!$A$4:$H$2136,3,FALSE))," ",VLOOKUP((ROW(B1073)-15),'List of tables'!$A$4:$H$2136,3,FALSE))</f>
        <v>Sex by age (SYOA 0 to 99, 100+) by ethnic group by residence type</v>
      </c>
      <c r="C1073" s="4" t="str">
        <f>IF(ISNA(VLOOKUP((ROW(C1073)-15),'List of tables'!$A$4:$E$2137,5,FALSE))," ",VLOOKUP((ROW(C1073)-15),'List of tables'!$A$4:$E$2137,5,FALSE))</f>
        <v>England and Wales</v>
      </c>
      <c r="D1073" s="4" t="str">
        <f>IF(ISNA(VLOOKUP((ROW(D1073)-15),'List of tables'!$A$4:$H$2136,6,FALSE))," ",VLOOKUP((ROW(D1073)-15),'List of tables'!$A$4:$H$2136,6,FALSE))</f>
        <v>All usual residents</v>
      </c>
      <c r="E1073" s="5">
        <f>IF(ISNA(VLOOKUP((ROW(E1073)-15),'List of tables'!$A$4:$H$2136,7,FALSE))," ",VLOOKUP((ROW(E1073)-15),'List of tables'!$A$4:$H$2136,7,FALSE))</f>
        <v>44477</v>
      </c>
      <c r="F1073" s="6" t="s">
        <v>12</v>
      </c>
    </row>
    <row r="1074" spans="1:6">
      <c r="A1074" s="3" t="str">
        <f>IF(ISNA(VLOOKUP((ROW(A1074)-15),'List of tables'!$A$4:$H$2136,2,FALSE))," ",VLOOKUP((ROW(A1074)-15),'List of tables'!$A$4:$H$2136,2,FALSE))</f>
        <v>CT1193</v>
      </c>
      <c r="B1074" s="4" t="str">
        <f>IF(ISNA(VLOOKUP((ROW(B1074)-15),'List of tables'!$A$4:$H$2136,3,FALSE))," ",VLOOKUP((ROW(B1074)-15),'List of tables'!$A$4:$H$2136,3,FALSE))</f>
        <v>Sex by ethnic group</v>
      </c>
      <c r="C1074" s="4" t="str">
        <f>IF(ISNA(VLOOKUP((ROW(C1074)-15),'List of tables'!$A$4:$E$2137,5,FALSE))," ",VLOOKUP((ROW(C1074)-15),'List of tables'!$A$4:$E$2137,5,FALSE))</f>
        <v>National to country</v>
      </c>
      <c r="D1074" s="4" t="str">
        <f>IF(ISNA(VLOOKUP((ROW(D1074)-15),'List of tables'!$A$4:$H$2136,6,FALSE))," ",VLOOKUP((ROW(D1074)-15),'List of tables'!$A$4:$H$2136,6,FALSE))</f>
        <v>All usual residents in communal establishments</v>
      </c>
      <c r="E1074" s="5">
        <f>IF(ISNA(VLOOKUP((ROW(E1074)-15),'List of tables'!$A$4:$H$2136,7,FALSE))," ",VLOOKUP((ROW(E1074)-15),'List of tables'!$A$4:$H$2136,7,FALSE))</f>
        <v>44477</v>
      </c>
      <c r="F1074" s="6" t="s">
        <v>12</v>
      </c>
    </row>
    <row r="1075" spans="1:6">
      <c r="A1075" s="3" t="str">
        <f>IF(ISNA(VLOOKUP((ROW(A1075)-15),'List of tables'!$A$4:$H$2136,2,FALSE))," ",VLOOKUP((ROW(A1075)-15),'List of tables'!$A$4:$H$2136,2,FALSE))</f>
        <v>CT1196</v>
      </c>
      <c r="B1075" s="4" t="str">
        <f>IF(ISNA(VLOOKUP((ROW(B1075)-15),'List of tables'!$A$4:$H$2136,3,FALSE))," ",VLOOKUP((ROW(B1075)-15),'List of tables'!$A$4:$H$2136,3,FALSE))</f>
        <v xml:space="preserve">Date of birth of youngest child (Day, Month, Year) by family status (Mothers only) by economic activity of mother </v>
      </c>
      <c r="C1075" s="4" t="str">
        <f>IF(ISNA(VLOOKUP((ROW(C1075)-15),'List of tables'!$A$4:$E$2137,5,FALSE))," ",VLOOKUP((ROW(C1075)-15),'List of tables'!$A$4:$E$2137,5,FALSE))</f>
        <v>England</v>
      </c>
      <c r="D1075" s="4" t="str">
        <f>IF(ISNA(VLOOKUP((ROW(D1075)-15),'List of tables'!$A$4:$H$2136,6,FALSE))," ",VLOOKUP((ROW(D1075)-15),'List of tables'!$A$4:$H$2136,6,FALSE))</f>
        <v>All mothers whose youngest child was born between 1st April 1992 and 27th March 2011</v>
      </c>
      <c r="E1075" s="5">
        <f>IF(ISNA(VLOOKUP((ROW(E1075)-15),'List of tables'!$A$4:$H$2136,7,FALSE))," ",VLOOKUP((ROW(E1075)-15),'List of tables'!$A$4:$H$2136,7,FALSE))</f>
        <v>44502</v>
      </c>
      <c r="F1075" s="6" t="s">
        <v>12</v>
      </c>
    </row>
    <row r="1076" spans="1:6">
      <c r="A1076" s="3" t="str">
        <f>IF(ISNA(VLOOKUP((ROW(A1076)-15),'List of tables'!$A$4:$H$2136,2,FALSE))," ",VLOOKUP((ROW(A1076)-15),'List of tables'!$A$4:$H$2136,2,FALSE))</f>
        <v>CT1197</v>
      </c>
      <c r="B1076" s="4" t="str">
        <f>IF(ISNA(VLOOKUP((ROW(B1076)-15),'List of tables'!$A$4:$H$2136,3,FALSE))," ",VLOOKUP((ROW(B1076)-15),'List of tables'!$A$4:$H$2136,3,FALSE))</f>
        <v>Date of birth of youngest child (Day, Month,Year) by economic activity of mother by bespoke highest level of qualification of mother (excluding Apprenticeship and Other qualifications)</v>
      </c>
      <c r="C1076" s="4" t="str">
        <f>IF(ISNA(VLOOKUP((ROW(C1076)-15),'List of tables'!$A$4:$E$2137,5,FALSE))," ",VLOOKUP((ROW(C1076)-15),'List of tables'!$A$4:$E$2137,5,FALSE))</f>
        <v>England</v>
      </c>
      <c r="D1076" s="4" t="str">
        <f>IF(ISNA(VLOOKUP((ROW(D1076)-15),'List of tables'!$A$4:$H$2136,6,FALSE))," ",VLOOKUP((ROW(D1076)-15),'List of tables'!$A$4:$H$2136,6,FALSE))</f>
        <v>All mothers whose youngest child was born between 1st April 1992 and 27th March 2011, excluding those whose highest level of qualification is Apprenticeship or Other qualifications</v>
      </c>
      <c r="E1076" s="5">
        <f>IF(ISNA(VLOOKUP((ROW(E1076)-15),'List of tables'!$A$4:$H$2136,7,FALSE))," ",VLOOKUP((ROW(E1076)-15),'List of tables'!$A$4:$H$2136,7,FALSE))</f>
        <v>44502</v>
      </c>
      <c r="F1076" s="6" t="s">
        <v>12</v>
      </c>
    </row>
    <row r="1077" spans="1:6">
      <c r="A1077" s="3" t="str">
        <f>IF(ISNA(VLOOKUP((ROW(A1077)-15),'List of tables'!$A$4:$H$2136,2,FALSE))," ",VLOOKUP((ROW(A1077)-15),'List of tables'!$A$4:$H$2136,2,FALSE))</f>
        <v>CT1198</v>
      </c>
      <c r="B1077" s="4" t="str">
        <f>IF(ISNA(VLOOKUP((ROW(B1077)-15),'List of tables'!$A$4:$H$2136,3,FALSE))," ",VLOOKUP((ROW(B1077)-15),'List of tables'!$A$4:$H$2136,3,FALSE))</f>
        <v>Bespoke country of birth and religion (Born in Iran with Muslim religion; born in Israel with Jewish religion)</v>
      </c>
      <c r="C1077" s="4" t="str">
        <f>IF(ISNA(VLOOKUP((ROW(C1077)-15),'List of tables'!$A$4:$E$2137,5,FALSE))," ",VLOOKUP((ROW(C1077)-15),'List of tables'!$A$4:$E$2137,5,FALSE))</f>
        <v>London Regions</v>
      </c>
      <c r="D1077" s="4" t="str">
        <f>IF(ISNA(VLOOKUP((ROW(D1077)-15),'List of tables'!$A$4:$H$2136,6,FALSE))," ",VLOOKUP((ROW(D1077)-15),'List of tables'!$A$4:$H$2136,6,FALSE))</f>
        <v>All usual residents</v>
      </c>
      <c r="E1077" s="5">
        <f>IF(ISNA(VLOOKUP((ROW(E1077)-15),'List of tables'!$A$4:$H$2136,7,FALSE))," ",VLOOKUP((ROW(E1077)-15),'List of tables'!$A$4:$H$2136,7,FALSE))</f>
        <v>44510</v>
      </c>
      <c r="F1077" s="6" t="s">
        <v>12</v>
      </c>
    </row>
    <row r="1078" spans="1:6">
      <c r="A1078" s="3" t="str">
        <f>IF(ISNA(VLOOKUP((ROW(A1078)-15),'List of tables'!$A$4:$H$2136,2,FALSE))," ",VLOOKUP((ROW(A1078)-15),'List of tables'!$A$4:$H$2136,2,FALSE))</f>
        <v>CT1199</v>
      </c>
      <c r="B1078" s="4" t="str">
        <f>IF(ISNA(VLOOKUP((ROW(B1078)-15),'List of tables'!$A$4:$H$2136,3,FALSE))," ",VLOOKUP((ROW(B1078)-15),'List of tables'!$A$4:$H$2136,3,FALSE))</f>
        <v>Religion</v>
      </c>
      <c r="C1078" s="4" t="str">
        <f>IF(ISNA(VLOOKUP((ROW(C1078)-15),'List of tables'!$A$4:$E$2137,5,FALSE))," ",VLOOKUP((ROW(C1078)-15),'List of tables'!$A$4:$E$2137,5,FALSE))</f>
        <v>National to regions</v>
      </c>
      <c r="D1078" s="4" t="str">
        <f>IF(ISNA(VLOOKUP((ROW(D1078)-15),'List of tables'!$A$4:$H$2136,6,FALSE))," ",VLOOKUP((ROW(D1078)-15),'List of tables'!$A$4:$H$2136,6,FALSE))</f>
        <v>All usual residents in communal establishments</v>
      </c>
      <c r="E1078" s="5">
        <f>IF(ISNA(VLOOKUP((ROW(E1078)-15),'List of tables'!$A$4:$H$2136,7,FALSE))," ",VLOOKUP((ROW(E1078)-15),'List of tables'!$A$4:$H$2136,7,FALSE))</f>
        <v>44510</v>
      </c>
      <c r="F1078" s="6" t="s">
        <v>12</v>
      </c>
    </row>
    <row r="1079" spans="1:6">
      <c r="A1079" s="3" t="str">
        <f>IF(ISNA(VLOOKUP((ROW(A1079)-15),'List of tables'!$A$4:$H$2136,2,FALSE))," ",VLOOKUP((ROW(A1079)-15),'List of tables'!$A$4:$H$2136,2,FALSE))</f>
        <v>CT1200</v>
      </c>
      <c r="B1079" s="4" t="str">
        <f>IF(ISNA(VLOOKUP((ROW(B1079)-15),'List of tables'!$A$4:$H$2136,3,FALSE))," ",VLOOKUP((ROW(B1079)-15),'List of tables'!$A$4:$H$2136,3,FALSE))</f>
        <v>Accommodation type (excluding caravans or other mobile or temporary structures) by tenure by number of bedrooms by car or van availability</v>
      </c>
      <c r="C1079" s="4" t="str">
        <f>IF(ISNA(VLOOKUP((ROW(C1079)-15),'List of tables'!$A$4:$E$2137,5,FALSE))," ",VLOOKUP((ROW(C1079)-15),'List of tables'!$A$4:$E$2137,5,FALSE))</f>
        <v>MSOAs in London Borough of Newham</v>
      </c>
      <c r="D1079" s="4" t="str">
        <f>IF(ISNA(VLOOKUP((ROW(D1079)-15),'List of tables'!$A$4:$H$2136,6,FALSE))," ",VLOOKUP((ROW(D1079)-15),'List of tables'!$A$4:$H$2136,6,FALSE))</f>
        <v>All households (excluding caravans or other mobile or temporary structures)</v>
      </c>
      <c r="E1079" s="5">
        <f>IF(ISNA(VLOOKUP((ROW(E1079)-15),'List of tables'!$A$4:$H$2136,7,FALSE))," ",VLOOKUP((ROW(E1079)-15),'List of tables'!$A$4:$H$2136,7,FALSE))</f>
        <v>44525</v>
      </c>
      <c r="F1079" s="6" t="s">
        <v>12</v>
      </c>
    </row>
    <row r="1080" spans="1:6">
      <c r="A1080" s="3" t="str">
        <f>IF(ISNA(VLOOKUP((ROW(A1080)-15),'List of tables'!$A$4:$H$2136,2,FALSE))," ",VLOOKUP((ROW(A1080)-15),'List of tables'!$A$4:$H$2136,2,FALSE))</f>
        <v>CT1201</v>
      </c>
      <c r="B1080" s="4" t="str">
        <f>IF(ISNA(VLOOKUP((ROW(B1080)-15),'List of tables'!$A$4:$H$2136,3,FALSE))," ",VLOOKUP((ROW(B1080)-15),'List of tables'!$A$4:$H$2136,3,FALSE))</f>
        <v>Country of Birth by Local Authority Districts</v>
      </c>
      <c r="C1080" s="4" t="str">
        <f>IF(ISNA(VLOOKUP((ROW(C1080)-15),'List of tables'!$A$4:$E$2137,5,FALSE))," ",VLOOKUP((ROW(C1080)-15),'List of tables'!$A$4:$E$2137,5,FALSE))</f>
        <v>England and Wales, County/Unitary Authority (Cornwall UA and Isles of Scilly UA merged)</v>
      </c>
      <c r="D1080" s="4" t="str">
        <f>IF(ISNA(VLOOKUP((ROW(D1080)-15),'List of tables'!$A$4:$H$2136,6,FALSE))," ",VLOOKUP((ROW(D1080)-15),'List of tables'!$A$4:$H$2136,6,FALSE))</f>
        <v>All usual residents</v>
      </c>
      <c r="E1080" s="5">
        <f>IF(ISNA(VLOOKUP((ROW(E1080)-15),'List of tables'!$A$4:$H$2136,7,FALSE))," ",VLOOKUP((ROW(E1080)-15),'List of tables'!$A$4:$H$2136,7,FALSE))</f>
        <v>44579</v>
      </c>
      <c r="F1080" s="6" t="s">
        <v>12</v>
      </c>
    </row>
    <row r="1081" spans="1:6">
      <c r="A1081" s="3" t="str">
        <f>IF(ISNA(VLOOKUP((ROW(A1081)-15),'List of tables'!$A$4:$H$2136,2,FALSE))," ",VLOOKUP((ROW(A1081)-15),'List of tables'!$A$4:$H$2136,2,FALSE))</f>
        <v>CT1202</v>
      </c>
      <c r="B1081" s="4" t="str">
        <f>IF(ISNA(VLOOKUP((ROW(B1081)-15),'List of tables'!$A$4:$H$2136,3,FALSE))," ",VLOOKUP((ROW(B1081)-15),'List of tables'!$A$4:$H$2136,3,FALSE))</f>
        <v>Household composition and dependent children in household by household size</v>
      </c>
      <c r="C1081" s="4" t="str">
        <f>IF(ISNA(VLOOKUP((ROW(C1081)-15),'List of tables'!$A$4:$E$2137,5,FALSE))," ",VLOOKUP((ROW(C1081)-15),'List of tables'!$A$4:$E$2137,5,FALSE))</f>
        <v>England and Wales</v>
      </c>
      <c r="D1081" s="4" t="str">
        <f>IF(ISNA(VLOOKUP((ROW(D1081)-15),'List of tables'!$A$4:$H$2136,6,FALSE))," ",VLOOKUP((ROW(D1081)-15),'List of tables'!$A$4:$H$2136,6,FALSE))</f>
        <v>All households</v>
      </c>
      <c r="E1081" s="5">
        <f>IF(ISNA(VLOOKUP((ROW(E1081)-15),'List of tables'!$A$4:$H$2136,7,FALSE))," ",VLOOKUP((ROW(E1081)-15),'List of tables'!$A$4:$H$2136,7,FALSE))</f>
        <v>44609</v>
      </c>
      <c r="F1081" s="6" t="s">
        <v>12</v>
      </c>
    </row>
    <row r="1082" spans="1:6">
      <c r="A1082" s="3" t="str">
        <f>IF(ISNA(VLOOKUP((ROW(A1082)-15),'List of tables'!$A$4:$H$2136,2,FALSE))," ",VLOOKUP((ROW(A1082)-15),'List of tables'!$A$4:$H$2136,2,FALSE))</f>
        <v>CT1203</v>
      </c>
      <c r="B1082" s="4" t="str">
        <f>IF(ISNA(VLOOKUP((ROW(B1082)-15),'List of tables'!$A$4:$H$2136,3,FALSE))," ",VLOOKUP((ROW(B1082)-15),'List of tables'!$A$4:$H$2136,3,FALSE))</f>
        <v>Origin destination Workplace: Area of residence by area of workplace</v>
      </c>
      <c r="C1082" s="4" t="str">
        <f>IF(ISNA(VLOOKUP((ROW(C1082)-15),'List of tables'!$A$4:$E$2137,5,FALSE))," ",VLOOKUP((ROW(C1082)-15),'List of tables'!$A$4:$E$2137,5,FALSE))</f>
        <v>Origin: Area of residence: All MSOAs in Greater Manchester
Destination: Area of Workplace: All MSOAs in England and Wales; Scotland or Northern Ireland (combined area); Offshore installation (E, W and NI only); Outside the UK</v>
      </c>
      <c r="D1082" s="4" t="str">
        <f>IF(ISNA(VLOOKUP((ROW(D1082)-15),'List of tables'!$A$4:$H$2136,6,FALSE))," ",VLOOKUP((ROW(D1082)-15),'List of tables'!$A$4:$H$2136,6,FALSE))</f>
        <v>All usual residents aged 16 or over in employment the week before the Census with an occupation of Retail and Hospitality (Threshold 5+ usual residents)</v>
      </c>
      <c r="E1082" s="5">
        <f>IF(ISNA(VLOOKUP((ROW(E1082)-15),'List of tables'!$A$4:$H$2136,7,FALSE))," ",VLOOKUP((ROW(E1082)-15),'List of tables'!$A$4:$H$2136,7,FALSE))</f>
        <v>44652</v>
      </c>
      <c r="F1082" s="6" t="s">
        <v>12</v>
      </c>
    </row>
    <row r="1083" spans="1:6">
      <c r="A1083" s="3" t="str">
        <f>IF(ISNA(VLOOKUP((ROW(A1083)-15),'List of tables'!$A$4:$H$2136,2,FALSE))," ",VLOOKUP((ROW(A1083)-15),'List of tables'!$A$4:$H$2136,2,FALSE))</f>
        <v>CT1204</v>
      </c>
      <c r="B1083" s="4" t="str">
        <f>IF(ISNA(VLOOKUP((ROW(B1083)-15),'List of tables'!$A$4:$H$2136,3,FALSE))," ",VLOOKUP((ROW(B1083)-15),'List of tables'!$A$4:$H$2136,3,FALSE))</f>
        <v>Age by industry (Human health and social work activities + other) by Welsh language skills (detailed)</v>
      </c>
      <c r="C1083" s="4" t="str">
        <f>IF(ISNA(VLOOKUP((ROW(C1083)-15),'List of tables'!$A$4:$E$2137,5,FALSE))," ",VLOOKUP((ROW(C1083)-15),'List of tables'!$A$4:$E$2137,5,FALSE))</f>
        <v>Unitary authorities in Wales</v>
      </c>
      <c r="D1083" s="4" t="str">
        <f>IF(ISNA(VLOOKUP((ROW(D1083)-15),'List of tables'!$A$4:$H$2136,6,FALSE))," ",VLOOKUP((ROW(D1083)-15),'List of tables'!$A$4:$H$2136,6,FALSE))</f>
        <v>All usual residents aged 16 or over in employment the week before the Census</v>
      </c>
      <c r="E1083" s="5">
        <f>IF(ISNA(VLOOKUP((ROW(E1083)-15),'List of tables'!$A$4:$H$2136,7,FALSE))," ",VLOOKUP((ROW(E1083)-15),'List of tables'!$A$4:$H$2136,7,FALSE))</f>
        <v>44631</v>
      </c>
      <c r="F1083" s="6" t="s">
        <v>12</v>
      </c>
    </row>
    <row r="1084" spans="1:6">
      <c r="A1084" s="3" t="str">
        <f>IF(ISNA(VLOOKUP((ROW(A1084)-15),'List of tables'!$A$4:$H$2136,2,FALSE))," ",VLOOKUP((ROW(A1084)-15),'List of tables'!$A$4:$H$2136,2,FALSE))</f>
        <v>CT1205</v>
      </c>
      <c r="B1084" s="4" t="str">
        <f>IF(ISNA(VLOOKUP((ROW(B1084)-15),'List of tables'!$A$4:$H$2136,3,FALSE))," ",VLOOKUP((ROW(B1084)-15),'List of tables'!$A$4:$H$2136,3,FALSE))</f>
        <v>Age by industry (Human health and social work activities + other) by Welsh language skills (detailed)</v>
      </c>
      <c r="C1084" s="4" t="str">
        <f>IF(ISNA(VLOOKUP((ROW(C1084)-15),'List of tables'!$A$4:$E$2137,5,FALSE))," ",VLOOKUP((ROW(C1084)-15),'List of tables'!$A$4:$E$2137,5,FALSE))</f>
        <v>Local Health Boards (Wales)</v>
      </c>
      <c r="D1084" s="4" t="str">
        <f>IF(ISNA(VLOOKUP((ROW(D1084)-15),'List of tables'!$A$4:$H$2136,6,FALSE))," ",VLOOKUP((ROW(D1084)-15),'List of tables'!$A$4:$H$2136,6,FALSE))</f>
        <v>All usual residents aged 16 or over in employment the week before the Census</v>
      </c>
      <c r="E1084" s="5">
        <f>IF(ISNA(VLOOKUP((ROW(E1084)-15),'List of tables'!$A$4:$H$2136,7,FALSE))," ",VLOOKUP((ROW(E1084)-15),'List of tables'!$A$4:$H$2136,7,FALSE))</f>
        <v>44631</v>
      </c>
      <c r="F1084" s="6" t="s">
        <v>12</v>
      </c>
    </row>
    <row r="1085" spans="1:6">
      <c r="A1085" s="3" t="str">
        <f>IF(ISNA(VLOOKUP((ROW(A1085)-15),'List of tables'!$A$4:$H$2136,2,FALSE))," ",VLOOKUP((ROW(A1085)-15),'List of tables'!$A$4:$H$2136,2,FALSE))</f>
        <v>CT1206</v>
      </c>
      <c r="B1085" s="4" t="str">
        <f>IF(ISNA(VLOOKUP((ROW(B1085)-15),'List of tables'!$A$4:$H$2136,3,FALSE))," ",VLOOKUP((ROW(B1085)-15),'List of tables'!$A$4:$H$2136,3,FALSE))</f>
        <v>Sex by age by ethnic group by occupation (selected 3 digits)</v>
      </c>
      <c r="C1085" s="4" t="str">
        <f>IF(ISNA(VLOOKUP((ROW(C1085)-15),'List of tables'!$A$4:$E$2137,5,FALSE))," ",VLOOKUP((ROW(C1085)-15),'List of tables'!$A$4:$E$2137,5,FALSE))</f>
        <v>Regions in England</v>
      </c>
      <c r="D1085" s="4" t="str">
        <f>IF(ISNA(VLOOKUP((ROW(D1085)-15),'List of tables'!$A$4:$H$2136,6,FALSE))," ",VLOOKUP((ROW(D1085)-15),'List of tables'!$A$4:$H$2136,6,FALSE))</f>
        <v>All usual residents aged 16 or over in employment the week before the Census</v>
      </c>
      <c r="E1085" s="5">
        <f>IF(ISNA(VLOOKUP((ROW(E1085)-15),'List of tables'!$A$4:$H$2136,7,FALSE))," ",VLOOKUP((ROW(E1085)-15),'List of tables'!$A$4:$H$2136,7,FALSE))</f>
        <v>44658</v>
      </c>
      <c r="F1085" s="6" t="s">
        <v>12</v>
      </c>
    </row>
    <row r="1086" spans="1:6">
      <c r="A1086" s="3" t="str">
        <f>IF(ISNA(VLOOKUP((ROW(A1086)-15),'List of tables'!$A$4:$H$2136,2,FALSE))," ",VLOOKUP((ROW(A1086)-15),'List of tables'!$A$4:$H$2136,2,FALSE))</f>
        <v>CT1207</v>
      </c>
      <c r="B1086" s="4" t="str">
        <f>IF(ISNA(VLOOKUP((ROW(B1086)-15),'List of tables'!$A$4:$H$2136,3,FALSE))," ",VLOOKUP((ROW(B1086)-15),'List of tables'!$A$4:$H$2136,3,FALSE))</f>
        <v>Sex by month and year of birth by general health by highest level of qualification</v>
      </c>
      <c r="C1086" s="4" t="str">
        <f>IF(ISNA(VLOOKUP((ROW(C1086)-15),'List of tables'!$A$4:$E$2137,5,FALSE))," ",VLOOKUP((ROW(C1086)-15),'List of tables'!$A$4:$E$2137,5,FALSE))</f>
        <v>England and Wales</v>
      </c>
      <c r="D1086" s="4" t="str">
        <f>IF(ISNA(VLOOKUP((ROW(D1086)-15),'List of tables'!$A$4:$H$2136,6,FALSE))," ",VLOOKUP((ROW(D1086)-15),'List of tables'!$A$4:$H$2136,6,FALSE))</f>
        <v>All usual residents aged 16 or over born in England and Wales between January 1925 and December 1992</v>
      </c>
      <c r="E1086" s="5">
        <f>IF(ISNA(VLOOKUP((ROW(E1086)-15),'List of tables'!$A$4:$H$2136,7,FALSE))," ",VLOOKUP((ROW(E1086)-15),'List of tables'!$A$4:$H$2136,7,FALSE))</f>
        <v>44658</v>
      </c>
      <c r="F1086" s="6" t="s">
        <v>12</v>
      </c>
    </row>
    <row r="1087" spans="1:6">
      <c r="A1087" s="3" t="str">
        <f>IF(ISNA(VLOOKUP((ROW(A1087)-15),'List of tables'!$A$4:$H$2136,2,FALSE))," ",VLOOKUP((ROW(A1087)-15),'List of tables'!$A$4:$H$2136,2,FALSE))</f>
        <v>CT1208</v>
      </c>
      <c r="B1087" s="4" t="str">
        <f>IF(ISNA(VLOOKUP((ROW(B1087)-15),'List of tables'!$A$4:$H$2136,3,FALSE))," ",VLOOKUP((ROW(B1087)-15),'List of tables'!$A$4:$H$2136,3,FALSE))</f>
        <v>Sex by age by general health</v>
      </c>
      <c r="C1087" s="4" t="str">
        <f>IF(ISNA(VLOOKUP((ROW(C1087)-15),'List of tables'!$A$4:$E$2137,5,FALSE))," ",VLOOKUP((ROW(C1087)-15),'List of tables'!$A$4:$E$2137,5,FALSE))</f>
        <v>IMD2019 Quintiles based on 2011 LSOAs in England</v>
      </c>
      <c r="D1087" s="4" t="str">
        <f>IF(ISNA(VLOOKUP((ROW(D1087)-15),'List of tables'!$A$4:$H$2136,6,FALSE))," ",VLOOKUP((ROW(D1087)-15),'List of tables'!$A$4:$H$2136,6,FALSE))</f>
        <v>All usual residents</v>
      </c>
      <c r="E1087" s="5">
        <f>IF(ISNA(VLOOKUP((ROW(E1087)-15),'List of tables'!$A$4:$H$2136,7,FALSE))," ",VLOOKUP((ROW(E1087)-15),'List of tables'!$A$4:$H$2136,7,FALSE))</f>
        <v>44670</v>
      </c>
      <c r="F1087" s="6" t="s">
        <v>12</v>
      </c>
    </row>
    <row r="1088" spans="1:6">
      <c r="A1088" s="3" t="s">
        <v>13</v>
      </c>
      <c r="B1088" s="4" t="str">
        <f>IF(ISNA(VLOOKUP((ROW(B1088)-15),'List of tables'!$A$4:$H$2136,3,FALSE))," ",VLOOKUP((ROW(B1088)-15),'List of tables'!$A$4:$H$2136,3,FALSE))</f>
        <v>Sex by age by long-term health problem or disability</v>
      </c>
      <c r="C1088" s="4" t="str">
        <f>IF(ISNA(VLOOKUP((ROW(C1088)-15),'List of tables'!$A$4:$E$2137,5,FALSE))," ",VLOOKUP((ROW(C1088)-15),'List of tables'!$A$4:$E$2137,5,FALSE))</f>
        <v>IMD2019 Quintiles based on 2011 LSOAs in England</v>
      </c>
      <c r="D1088" s="4" t="str">
        <f>IF(ISNA(VLOOKUP((ROW(D1088)-15),'List of tables'!$A$4:$H$2136,6,FALSE))," ",VLOOKUP((ROW(D1088)-15),'List of tables'!$A$4:$H$2136,6,FALSE))</f>
        <v>All usual residents</v>
      </c>
      <c r="E1088" s="5">
        <f>IF(ISNA(VLOOKUP((ROW(E1088)-15),'List of tables'!$A$4:$H$2136,7,FALSE))," ",VLOOKUP((ROW(E1088)-15),'List of tables'!$A$4:$H$2136,7,FALSE))</f>
        <v>44670</v>
      </c>
      <c r="F1088" s="6" t="s">
        <v>12</v>
      </c>
    </row>
    <row r="1089" spans="1:6">
      <c r="A1089" s="3" t="str">
        <f>IF(ISNA(VLOOKUP((ROW(A1089)-15),'List of tables'!$A$4:$H$2136,2,FALSE))," ",VLOOKUP((ROW(A1089)-15),'List of tables'!$A$4:$H$2136,2,FALSE))</f>
        <v>CT1210</v>
      </c>
      <c r="B1089" s="4" t="str">
        <f>IF(ISNA(VLOOKUP((ROW(B1089)-15),'List of tables'!$A$4:$H$2136,3,FALSE))," ",VLOOKUP((ROW(B1089)-15),'List of tables'!$A$4:$H$2136,3,FALSE))</f>
        <v>Workplace table: Occupation (4 digits) by Industry (2 digits by sex</v>
      </c>
      <c r="C1089" s="4" t="str">
        <f>IF(ISNA(VLOOKUP((ROW(C1089)-15),'List of tables'!$A$4:$E$2137,5,FALSE))," ",VLOOKUP((ROW(C1089)-15),'List of tables'!$A$4:$E$2137,5,FALSE))</f>
        <v>Area of workplace: Regions, Scotland or Northern Ireland or an offshore installation or outside the UK (as one combined area</v>
      </c>
      <c r="D1089" s="4" t="str">
        <f>IF(ISNA(VLOOKUP((ROW(D1089)-15),'List of tables'!$A$4:$H$2136,6,FALSE))," ",VLOOKUP((ROW(D1089)-15),'List of tables'!$A$4:$H$2136,6,FALSE))</f>
        <v>All usual residents aged 16 and over in employment the week before the Census</v>
      </c>
      <c r="E1089" s="5">
        <f>IF(ISNA(VLOOKUP((ROW(E1089)-15),'List of tables'!$A$4:$H$2136,7,FALSE))," ",VLOOKUP((ROW(E1089)-15),'List of tables'!$A$4:$H$2136,7,FALSE))</f>
        <v>44728</v>
      </c>
      <c r="F1089" s="6" t="s">
        <v>12</v>
      </c>
    </row>
    <row r="1090" spans="1:6">
      <c r="A1090" s="3" t="str">
        <f>IF(ISNA(VLOOKUP((ROW(A1090)-15),'List of tables'!$A$4:$H$2136,2,FALSE))," ",VLOOKUP((ROW(A1090)-15),'List of tables'!$A$4:$H$2136,2,FALSE))</f>
        <v>CT1211</v>
      </c>
      <c r="B1090" s="4" t="str">
        <f>IF(ISNA(VLOOKUP((ROW(B1090)-15),'List of tables'!$A$4:$H$2136,3,FALSE))," ",VLOOKUP((ROW(B1090)-15),'List of tables'!$A$4:$H$2136,3,FALSE))</f>
        <v>Workplace table: Occupation (4 digits) by age</v>
      </c>
      <c r="C1090" s="4" t="str">
        <f>IF(ISNA(VLOOKUP((ROW(C1090)-15),'List of tables'!$A$4:$E$2137,5,FALSE))," ",VLOOKUP((ROW(C1090)-15),'List of tables'!$A$4:$E$2137,5,FALSE))</f>
        <v>Area of workplace: National to 2011 Census Merged Local Authorities, Scotland, or Northern Ireland or an offshore installation or outside the UK (as one combined area)</v>
      </c>
      <c r="D1090" s="4" t="str">
        <f>IF(ISNA(VLOOKUP((ROW(D1090)-15),'List of tables'!$A$4:$H$2136,6,FALSE))," ",VLOOKUP((ROW(D1090)-15),'List of tables'!$A$4:$H$2136,6,FALSE))</f>
        <v>All usual residents aged 16 or over in employment a week before the Census</v>
      </c>
      <c r="E1090" s="5">
        <f>IF(ISNA(VLOOKUP((ROW(E1090)-15),'List of tables'!$A$4:$H$2136,7,FALSE))," ",VLOOKUP((ROW(E1090)-15),'List of tables'!$A$4:$H$2136,7,FALSE))</f>
        <v>44728</v>
      </c>
      <c r="F1090" s="6" t="s">
        <v>12</v>
      </c>
    </row>
    <row r="1091" spans="1:6">
      <c r="A1091" s="3" t="str">
        <f>IF(ISNA(VLOOKUP((ROW(A1091)-15),'List of tables'!$A$4:$H$2136,2,FALSE))," ",VLOOKUP((ROW(A1091)-15),'List of tables'!$A$4:$H$2136,2,FALSE))</f>
        <v>CT1212</v>
      </c>
      <c r="B1091" s="4" t="str">
        <f>IF(ISNA(VLOOKUP((ROW(B1091)-15),'List of tables'!$A$4:$H$2136,3,FALSE))," ",VLOOKUP((ROW(B1091)-15),'List of tables'!$A$4:$H$2136,3,FALSE))</f>
        <v>Workplace table: Industry (2 digits) by age</v>
      </c>
      <c r="C1091" s="4" t="str">
        <f>IF(ISNA(VLOOKUP((ROW(C1091)-15),'List of tables'!$A$4:$E$2137,5,FALSE))," ",VLOOKUP((ROW(C1091)-15),'List of tables'!$A$4:$E$2137,5,FALSE))</f>
        <v>Area of workplace: National to 2011 Census Merged Local Authorities, Scotland, or Northern Ireland or an offshore installation or outside the UK (as one combined area)</v>
      </c>
      <c r="D1091" s="4" t="str">
        <f>IF(ISNA(VLOOKUP((ROW(D1091)-15),'List of tables'!$A$4:$H$2136,6,FALSE))," ",VLOOKUP((ROW(D1091)-15),'List of tables'!$A$4:$H$2136,6,FALSE))</f>
        <v>All usual residents aged 16 or over in employment before the Census</v>
      </c>
      <c r="E1091" s="5">
        <f>IF(ISNA(VLOOKUP((ROW(E1091)-15),'List of tables'!$A$4:$H$2136,7,FALSE))," ",VLOOKUP((ROW(E1091)-15),'List of tables'!$A$4:$H$2136,7,FALSE))</f>
        <v>44728</v>
      </c>
      <c r="F1091" s="6" t="s">
        <v>12</v>
      </c>
    </row>
    <row r="1092" spans="1:6">
      <c r="A1092" s="3" t="str">
        <f>IF(ISNA(VLOOKUP((ROW(A1092)-15),'List of tables'!$A$4:$H$2136,2,FALSE))," ",VLOOKUP((ROW(A1092)-15),'List of tables'!$A$4:$H$2136,2,FALSE))</f>
        <v>CT1213</v>
      </c>
      <c r="B1092" s="4" t="str">
        <f>IF(ISNA(VLOOKUP((ROW(B1092)-15),'List of tables'!$A$4:$H$2136,3,FALSE))," ",VLOOKUP((ROW(B1092)-15),'List of tables'!$A$4:$H$2136,3,FALSE))</f>
        <v>Workplace table: Industry (2 digits) by sex</v>
      </c>
      <c r="C1092" s="4" t="str">
        <f>IF(ISNA(VLOOKUP((ROW(C1092)-15),'List of tables'!$A$4:$E$2137,5,FALSE))," ",VLOOKUP((ROW(C1092)-15),'List of tables'!$A$4:$E$2137,5,FALSE))</f>
        <v>Area of workplace: National to 2011 Census Merged Local Authorities, Scotland, or Northern Ireland or an offshore installation or outside the UK (as one combined area)</v>
      </c>
      <c r="D1092" s="4" t="str">
        <f>IF(ISNA(VLOOKUP((ROW(D1092)-15),'List of tables'!$A$4:$H$2136,6,FALSE))," ",VLOOKUP((ROW(D1092)-15),'List of tables'!$A$4:$H$2136,6,FALSE))</f>
        <v>All usual residents aged 16 or over in employment before the Census</v>
      </c>
      <c r="E1092" s="5">
        <f>IF(ISNA(VLOOKUP((ROW(E1092)-15),'List of tables'!$A$4:$H$2136,7,FALSE))," ",VLOOKUP((ROW(E1092)-15),'List of tables'!$A$4:$H$2136,7,FALSE))</f>
        <v>44728</v>
      </c>
      <c r="F1092" s="6" t="s">
        <v>12</v>
      </c>
    </row>
    <row r="1093" spans="1:6">
      <c r="A1093" s="3" t="str">
        <f>IF(ISNA(VLOOKUP((ROW(A1093)-15),'List of tables'!$A$4:$H$2136,2,FALSE))," ",VLOOKUP((ROW(A1093)-15),'List of tables'!$A$4:$H$2136,2,FALSE))</f>
        <v>CT1214</v>
      </c>
      <c r="B1093" s="4" t="str">
        <f>IF(ISNA(VLOOKUP((ROW(B1093)-15),'List of tables'!$A$4:$H$2136,3,FALSE))," ",VLOOKUP((ROW(B1093)-15),'List of tables'!$A$4:$H$2136,3,FALSE))</f>
        <v>Sex Time series Census 1981 to 2011: Census Time series 1981, 1991, 2001, 2011, 2021 - Sex</v>
      </c>
      <c r="C1093" s="4" t="str">
        <f>IF(ISNA(VLOOKUP((ROW(C1093)-15),'List of tables'!$A$4:$E$2137,5,FALSE))," ",VLOOKUP((ROW(C1093)-15),'List of tables'!$A$4:$E$2137,5,FALSE))</f>
        <v>National to local authority</v>
      </c>
      <c r="D1093" s="4" t="str">
        <f>IF(ISNA(VLOOKUP((ROW(D1093)-15),'List of tables'!$A$4:$H$2136,6,FALSE))," ",VLOOKUP((ROW(D1093)-15),'List of tables'!$A$4:$H$2136,6,FALSE))</f>
        <v xml:space="preserve">All usual residents </v>
      </c>
      <c r="E1093" s="5">
        <f>IF(ISNA(VLOOKUP((ROW(E1093)-15),'List of tables'!$A$4:$H$2136,7,FALSE))," ",VLOOKUP((ROW(E1093)-15),'List of tables'!$A$4:$H$2136,7,FALSE))</f>
        <v>44736</v>
      </c>
      <c r="F1093" s="6" t="s">
        <v>12</v>
      </c>
    </row>
    <row r="1094" spans="1:6">
      <c r="A1094" s="3" t="str">
        <f>IF(ISNA(VLOOKUP((ROW(A1094)-15),'List of tables'!$A$4:$H$2136,2,FALSE))," ",VLOOKUP((ROW(A1094)-15),'List of tables'!$A$4:$H$2136,2,FALSE))</f>
        <v>CT1215</v>
      </c>
      <c r="B1094" s="4" t="str">
        <f>IF(ISNA(VLOOKUP((ROW(B1094)-15),'List of tables'!$A$4:$H$2136,3,FALSE))," ",VLOOKUP((ROW(B1094)-15),'List of tables'!$A$4:$H$2136,3,FALSE))</f>
        <v xml:space="preserve">Age Time series Census 1981 to 2011: Census Time series 1981, 1991, 2001, 2011, 2021 - Age </v>
      </c>
      <c r="C1094" s="4" t="str">
        <f>IF(ISNA(VLOOKUP((ROW(C1094)-15),'List of tables'!$A$4:$E$2137,5,FALSE))," ",VLOOKUP((ROW(C1094)-15),'List of tables'!$A$4:$E$2137,5,FALSE))</f>
        <v>National to local authority</v>
      </c>
      <c r="D1094" s="4" t="str">
        <f>IF(ISNA(VLOOKUP((ROW(D1094)-15),'List of tables'!$A$4:$H$2136,6,FALSE))," ",VLOOKUP((ROW(D1094)-15),'List of tables'!$A$4:$H$2136,6,FALSE))</f>
        <v>All usual residents</v>
      </c>
      <c r="E1094" s="5">
        <f>IF(ISNA(VLOOKUP((ROW(E1094)-15),'List of tables'!$A$4:$H$2136,7,FALSE))," ",VLOOKUP((ROW(E1094)-15),'List of tables'!$A$4:$H$2136,7,FALSE))</f>
        <v>44736</v>
      </c>
      <c r="F1094" s="6" t="s">
        <v>12</v>
      </c>
    </row>
    <row r="1095" spans="1:6">
      <c r="A1095" s="3" t="str">
        <f>IF(ISNA(VLOOKUP((ROW(A1095)-15),'List of tables'!$A$4:$H$2136,2,FALSE))," ",VLOOKUP((ROW(A1095)-15),'List of tables'!$A$4:$H$2136,2,FALSE))</f>
        <v>CT1216</v>
      </c>
      <c r="B1095" s="4" t="str">
        <f>IF(ISNA(VLOOKUP((ROW(B1095)-15),'List of tables'!$A$4:$H$2136,3,FALSE))," ",VLOOKUP((ROW(B1095)-15),'List of tables'!$A$4:$H$2136,3,FALSE))</f>
        <v>Sex by age Time series Census 1981 to 2011: Census Time series 1981, 1991, 2001, 2011, 2021 - Sex by age</v>
      </c>
      <c r="C1095" s="4" t="str">
        <f>IF(ISNA(VLOOKUP((ROW(C1095)-15),'List of tables'!$A$4:$E$2137,5,FALSE))," ",VLOOKUP((ROW(C1095)-15),'List of tables'!$A$4:$E$2137,5,FALSE))</f>
        <v>National to local authority</v>
      </c>
      <c r="D1095" s="4" t="str">
        <f>IF(ISNA(VLOOKUP((ROW(D1095)-15),'List of tables'!$A$4:$H$2136,6,FALSE))," ",VLOOKUP((ROW(D1095)-15),'List of tables'!$A$4:$H$2136,6,FALSE))</f>
        <v>All usual residents</v>
      </c>
      <c r="E1095" s="5">
        <f>IF(ISNA(VLOOKUP((ROW(E1095)-15),'List of tables'!$A$4:$H$2136,7,FALSE))," ",VLOOKUP((ROW(E1095)-15),'List of tables'!$A$4:$H$2136,7,FALSE))</f>
        <v>44736</v>
      </c>
      <c r="F1095" s="6" t="s">
        <v>12</v>
      </c>
    </row>
    <row r="1096" spans="1:6">
      <c r="A1096" s="3" t="str">
        <f>IF(ISNA(VLOOKUP((ROW(A1096)-15),'List of tables'!$A$4:$H$2136,2,FALSE))," ",VLOOKUP((ROW(A1096)-15),'List of tables'!$A$4:$H$2136,2,FALSE))</f>
        <v>CT1217</v>
      </c>
      <c r="B1096" s="4" t="str">
        <f>IF(ISNA(VLOOKUP((ROW(B1096)-15),'List of tables'!$A$4:$H$2136,3,FALSE))," ",VLOOKUP((ROW(B1096)-15),'List of tables'!$A$4:$H$2136,3,FALSE))</f>
        <v>Population density Time series Census 1981 to 2011: Census Time series 1981, 1991, 2001, 2011, 2021 - Population density</v>
      </c>
      <c r="C1096" s="4" t="str">
        <f>IF(ISNA(VLOOKUP((ROW(C1096)-15),'List of tables'!$A$4:$E$2137,5,FALSE))," ",VLOOKUP((ROW(C1096)-15),'List of tables'!$A$4:$E$2137,5,FALSE))</f>
        <v>National to local authority</v>
      </c>
      <c r="D1096" s="4" t="str">
        <f>IF(ISNA(VLOOKUP((ROW(D1096)-15),'List of tables'!$A$4:$H$2136,6,FALSE))," ",VLOOKUP((ROW(D1096)-15),'List of tables'!$A$4:$H$2136,6,FALSE))</f>
        <v>Population density (number of persons per square kilometre)</v>
      </c>
      <c r="E1096" s="5">
        <f>IF(ISNA(VLOOKUP((ROW(E1096)-15),'List of tables'!$A$4:$H$2136,7,FALSE))," ",VLOOKUP((ROW(E1096)-15),'List of tables'!$A$4:$H$2136,7,FALSE))</f>
        <v>44736</v>
      </c>
      <c r="F1096" s="6" t="s">
        <v>12</v>
      </c>
    </row>
    <row r="1097" spans="1:6">
      <c r="A1097" s="3" t="str">
        <f>IF(ISNA(VLOOKUP((ROW(A1097)-15),'List of tables'!$A$4:$H$2136,2,FALSE))," ",VLOOKUP((ROW(A1097)-15),'List of tables'!$A$4:$H$2136,2,FALSE))</f>
        <v>CT1219</v>
      </c>
      <c r="B1097" s="4" t="str">
        <f>IF(ISNA(VLOOKUP((ROW(B1097)-15),'List of tables'!$A$4:$H$2136,3,FALSE))," ",VLOOKUP((ROW(B1097)-15),'List of tables'!$A$4:$H$2136,3,FALSE))</f>
        <v>Sex by month and year of birth by occupation (3 digits) by highest level of qualification</v>
      </c>
      <c r="C1097" s="4" t="str">
        <f>IF(ISNA(VLOOKUP((ROW(C1097)-15),'List of tables'!$A$4:$E$2137,5,FALSE))," ",VLOOKUP((ROW(C1097)-15),'List of tables'!$A$4:$E$2137,5,FALSE))</f>
        <v>England and Wales</v>
      </c>
      <c r="D1097" s="4" t="str">
        <f>IF(ISNA(VLOOKUP((ROW(D1097)-15),'List of tables'!$A$4:$H$2136,6,FALSE))," ",VLOOKUP((ROW(D1097)-15),'List of tables'!$A$4:$H$2136,6,FALSE))</f>
        <v>All usual residents aged 16 or over born in England and Wales between January 1925 and December 1992</v>
      </c>
      <c r="E1097" s="5">
        <f>IF(ISNA(VLOOKUP((ROW(E1097)-15),'List of tables'!$A$4:$H$2136,7,FALSE))," ",VLOOKUP((ROW(E1097)-15),'List of tables'!$A$4:$H$2136,7,FALSE))</f>
        <v>44770</v>
      </c>
      <c r="F1097" s="6" t="s">
        <v>12</v>
      </c>
    </row>
    <row r="1098" spans="1:6">
      <c r="A1098" s="3" t="str">
        <f>IF(ISNA(VLOOKUP((ROW(A1098)-15),'List of tables'!$A$4:$H$2136,2,FALSE))," ",VLOOKUP((ROW(A1098)-15),'List of tables'!$A$4:$H$2136,2,FALSE))</f>
        <v>CT1220</v>
      </c>
      <c r="B1098" s="4" t="str">
        <f>IF(ISNA(VLOOKUP((ROW(B1098)-15),'List of tables'!$A$4:$H$2136,3,FALSE))," ",VLOOKUP((ROW(B1098)-15),'List of tables'!$A$4:$H$2136,3,FALSE))</f>
        <v>Workplace table: Distance travelled to work by tenure (excluding rent free')</v>
      </c>
      <c r="C1098" s="4" t="str">
        <f>IF(ISNA(VLOOKUP((ROW(C1098)-15),'List of tables'!$A$4:$E$2137,5,FALSE))," ",VLOOKUP((ROW(C1098)-15),'List of tables'!$A$4:$E$2137,5,FALSE))</f>
        <v>Area of workplace: selected local authorities: Newcastle upon Tyne, Liverpool, Manchester, Leeds, Nottingham UA, Birmingham, Luton UA, City of London, Westminster, Milton Keynes, Bristol; City of UA, Cardiff</v>
      </c>
      <c r="D1098" s="4" t="str">
        <f>IF(ISNA(VLOOKUP((ROW(D1098)-15),'List of tables'!$A$4:$H$2136,6,FALSE))," ",VLOOKUP((ROW(D1098)-15),'List of tables'!$A$4:$H$2136,6,FALSE))</f>
        <v>All usual residents aged 16 and over in employment the week before the Census, living in households (excluding 'Living rent free')</v>
      </c>
      <c r="E1098" s="5">
        <f>IF(ISNA(VLOOKUP((ROW(E1098)-15),'List of tables'!$A$4:$H$2136,7,FALSE))," ",VLOOKUP((ROW(E1098)-15),'List of tables'!$A$4:$H$2136,7,FALSE))</f>
        <v>44844</v>
      </c>
      <c r="F1098" s="6" t="s">
        <v>12</v>
      </c>
    </row>
    <row r="1099" spans="1:6">
      <c r="A1099" s="3" t="str">
        <f>IF(ISNA(VLOOKUP((ROW(A1099)-15),'List of tables'!$A$4:$H$2136,2,FALSE))," ",VLOOKUP((ROW(A1099)-15),'List of tables'!$A$4:$H$2136,2,FALSE))</f>
        <v>CT1221</v>
      </c>
      <c r="B1099" s="4" t="str">
        <f>IF(ISNA(VLOOKUP((ROW(B1099)-15),'List of tables'!$A$4:$H$2136,3,FALSE))," ",VLOOKUP((ROW(B1099)-15),'List of tables'!$A$4:$H$2136,3,FALSE))</f>
        <v>Top 100 country of birth</v>
      </c>
      <c r="C1099" s="4" t="str">
        <f>IF(ISNA(VLOOKUP((ROW(C1099)-15),'List of tables'!$A$4:$E$2137,5,FALSE))," ",VLOOKUP((ROW(C1099)-15),'List of tables'!$A$4:$E$2137,5,FALSE))</f>
        <v>England and Wales</v>
      </c>
      <c r="D1099" s="4" t="str">
        <f>IF(ISNA(VLOOKUP((ROW(D1099)-15),'List of tables'!$A$4:$H$2136,6,FALSE))," ",VLOOKUP((ROW(D1099)-15),'List of tables'!$A$4:$H$2136,6,FALSE))</f>
        <v>All usual residents</v>
      </c>
      <c r="E1099" s="5">
        <f>IF(ISNA(VLOOKUP((ROW(E1099)-15),'List of tables'!$A$4:$H$2136,7,FALSE))," ",VLOOKUP((ROW(E1099)-15),'List of tables'!$A$4:$H$2136,7,FALSE))</f>
        <v>44865</v>
      </c>
      <c r="F1099" s="6" t="s">
        <v>12</v>
      </c>
    </row>
    <row r="1100" spans="1:6">
      <c r="A1100" s="3" t="str">
        <f>IF(ISNA(VLOOKUP((ROW(A1100)-15),'List of tables'!$A$4:$H$2136,2,FALSE))," ",VLOOKUP((ROW(A1100)-15),'List of tables'!$A$4:$H$2136,2,FALSE))</f>
        <v>CT1222</v>
      </c>
      <c r="B1100" s="4" t="str">
        <f>IF(ISNA(VLOOKUP((ROW(B1100)-15),'List of tables'!$A$4:$H$2136,3,FALSE))," ",VLOOKUP((ROW(B1100)-15),'List of tables'!$A$4:$H$2136,3,FALSE))</f>
        <v>Top 100 passport held</v>
      </c>
      <c r="C1100" s="4" t="str">
        <f>IF(ISNA(VLOOKUP((ROW(C1100)-15),'List of tables'!$A$4:$E$2137,5,FALSE))," ",VLOOKUP((ROW(C1100)-15),'List of tables'!$A$4:$E$2137,5,FALSE))</f>
        <v>England and Wales</v>
      </c>
      <c r="D1100" s="4" t="str">
        <f>IF(ISNA(VLOOKUP((ROW(D1100)-15),'List of tables'!$A$4:$H$2136,6,FALSE))," ",VLOOKUP((ROW(D1100)-15),'List of tables'!$A$4:$H$2136,6,FALSE))</f>
        <v>All usual residents</v>
      </c>
      <c r="E1100" s="5">
        <f>IF(ISNA(VLOOKUP((ROW(E1100)-15),'List of tables'!$A$4:$H$2136,7,FALSE))," ",VLOOKUP((ROW(E1100)-15),'List of tables'!$A$4:$H$2136,7,FALSE))</f>
        <v>44865</v>
      </c>
      <c r="F1100" s="6" t="s">
        <v>12</v>
      </c>
    </row>
    <row r="1101" spans="1:6">
      <c r="A1101" s="3" t="str">
        <f>IF(ISNA(VLOOKUP((ROW(A1101)-15),'List of tables'!$A$4:$H$2136,2,FALSE))," ",VLOOKUP((ROW(A1101)-15),'List of tables'!$A$4:$H$2136,2,FALSE))</f>
        <v>CT1223</v>
      </c>
      <c r="B1101" s="4" t="str">
        <f>IF(ISNA(VLOOKUP((ROW(B1101)-15),'List of tables'!$A$4:$H$2136,3,FALSE))," ",VLOOKUP((ROW(B1101)-15),'List of tables'!$A$4:$H$2136,3,FALSE))</f>
        <v>Sex by age by bespoke country of birth</v>
      </c>
      <c r="C1101" s="4" t="str">
        <f>IF(ISNA(VLOOKUP((ROW(C1101)-15),'List of tables'!$A$4:$E$2137,5,FALSE))," ",VLOOKUP((ROW(C1101)-15),'List of tables'!$A$4:$E$2137,5,FALSE))</f>
        <v>England and Wales</v>
      </c>
      <c r="D1101" s="4" t="str">
        <f>IF(ISNA(VLOOKUP((ROW(D1101)-15),'List of tables'!$A$4:$H$2136,6,FALSE))," ",VLOOKUP((ROW(D1101)-15),'List of tables'!$A$4:$H$2136,6,FALSE))</f>
        <v>All usual residents</v>
      </c>
      <c r="E1101" s="5">
        <f>IF(ISNA(VLOOKUP((ROW(E1101)-15),'List of tables'!$A$4:$H$2136,7,FALSE))," ",VLOOKUP((ROW(E1101)-15),'List of tables'!$A$4:$H$2136,7,FALSE))</f>
        <v>44879</v>
      </c>
      <c r="F1101" s="6" t="s">
        <v>12</v>
      </c>
    </row>
    <row r="1102" spans="1:6">
      <c r="A1102" s="3" t="str">
        <f>IF(ISNA(VLOOKUP((ROW(A1102)-15),'List of tables'!$A$4:$H$2136,2,FALSE))," ",VLOOKUP((ROW(A1102)-15),'List of tables'!$A$4:$H$2136,2,FALSE))</f>
        <v>CT1224</v>
      </c>
      <c r="B1102" s="4" t="str">
        <f>IF(ISNA(VLOOKUP((ROW(B1102)-15),'List of tables'!$A$4:$H$2136,3,FALSE))," ",VLOOKUP((ROW(B1102)-15),'List of tables'!$A$4:$H$2136,3,FALSE))</f>
        <v>Age (5 year age bands)</v>
      </c>
      <c r="C1102" s="4" t="str">
        <f>IF(ISNA(VLOOKUP((ROW(C1102)-15),'List of tables'!$A$4:$E$2137,5,FALSE))," ",VLOOKUP((ROW(C1102)-15),'List of tables'!$A$4:$E$2137,5,FALSE))</f>
        <v>England and Wales</v>
      </c>
      <c r="D1102" s="4" t="str">
        <f>IF(ISNA(VLOOKUP((ROW(D1102)-15),'List of tables'!$A$4:$H$2136,6,FALSE))," ",VLOOKUP((ROW(D1102)-15),'List of tables'!$A$4:$H$2136,6,FALSE))</f>
        <v>All Household Reference Persons aged 16 or over, living in one person households</v>
      </c>
      <c r="E1102" s="5">
        <f>IF(ISNA(VLOOKUP((ROW(E1102)-15),'List of tables'!$A$4:$H$2136,7,FALSE))," ",VLOOKUP((ROW(E1102)-15),'List of tables'!$A$4:$H$2136,7,FALSE))</f>
        <v>44911</v>
      </c>
      <c r="F1102" s="6" t="s">
        <v>12</v>
      </c>
    </row>
    <row r="1103" spans="1:6">
      <c r="A1103" s="3" t="str">
        <f>IF(ISNA(VLOOKUP((ROW(A1103)-15),'List of tables'!$A$4:$H$2136,2,FALSE))," ",VLOOKUP((ROW(A1103)-15),'List of tables'!$A$4:$H$2136,2,FALSE))</f>
        <v>CT1225</v>
      </c>
      <c r="B1103" s="4" t="str">
        <f>IF(ISNA(VLOOKUP((ROW(B1103)-15),'List of tables'!$A$4:$H$2136,3,FALSE))," ",VLOOKUP((ROW(B1103)-15),'List of tables'!$A$4:$H$2136,3,FALSE))</f>
        <v>Marital and civil partnership status</v>
      </c>
      <c r="C1103" s="4" t="str">
        <f>IF(ISNA(VLOOKUP((ROW(C1103)-15),'List of tables'!$A$4:$E$2137,5,FALSE))," ",VLOOKUP((ROW(C1103)-15),'List of tables'!$A$4:$E$2137,5,FALSE))</f>
        <v>England and Wales</v>
      </c>
      <c r="D1103" s="4" t="str">
        <f>IF(ISNA(VLOOKUP((ROW(D1103)-15),'List of tables'!$A$4:$H$2136,6,FALSE))," ",VLOOKUP((ROW(D1103)-15),'List of tables'!$A$4:$H$2136,6,FALSE))</f>
        <v>All Household Reference Persons aged 16 or over, living in one person households</v>
      </c>
      <c r="E1103" s="5">
        <f>IF(ISNA(VLOOKUP((ROW(E1103)-15),'List of tables'!$A$4:$H$2136,7,FALSE))," ",VLOOKUP((ROW(E1103)-15),'List of tables'!$A$4:$H$2136,7,FALSE))</f>
        <v>44911</v>
      </c>
      <c r="F1103" s="6" t="s">
        <v>12</v>
      </c>
    </row>
    <row r="1104" spans="1:6">
      <c r="A1104" s="3" t="str">
        <f>IF(ISNA(VLOOKUP((ROW(A1104)-15),'List of tables'!$A$4:$H$2136,2,FALSE))," ",VLOOKUP((ROW(A1104)-15),'List of tables'!$A$4:$H$2136,2,FALSE))</f>
        <v>CT1226</v>
      </c>
      <c r="B1104" s="4" t="str">
        <f>IF(ISNA(VLOOKUP((ROW(B1104)-15),'List of tables'!$A$4:$H$2136,3,FALSE))," ",VLOOKUP((ROW(B1104)-15),'List of tables'!$A$4:$H$2136,3,FALSE))</f>
        <v>Living arrangements by age</v>
      </c>
      <c r="C1104" s="4" t="str">
        <f>IF(ISNA(VLOOKUP((ROW(C1104)-15),'List of tables'!$A$4:$E$2137,5,FALSE))," ",VLOOKUP((ROW(C1104)-15),'List of tables'!$A$4:$E$2137,5,FALSE))</f>
        <v>England and Wales</v>
      </c>
      <c r="D1104" s="4" t="str">
        <f>IF(ISNA(VLOOKUP((ROW(D1104)-15),'List of tables'!$A$4:$H$2136,6,FALSE))," ",VLOOKUP((ROW(D1104)-15),'List of tables'!$A$4:$H$2136,6,FALSE))</f>
        <v>All usual residents aged 16 or over in households</v>
      </c>
      <c r="E1104" s="5">
        <f>IF(ISNA(VLOOKUP((ROW(E1104)-15),'List of tables'!$A$4:$H$2136,7,FALSE))," ",VLOOKUP((ROW(E1104)-15),'List of tables'!$A$4:$H$2136,7,FALSE))</f>
        <v>44911</v>
      </c>
      <c r="F1104" s="6" t="s">
        <v>12</v>
      </c>
    </row>
    <row r="1105" spans="1:6">
      <c r="A1105" s="3" t="str">
        <f>IF(ISNA(VLOOKUP((ROW(A1105)-15),'List of tables'!$A$4:$H$2136,2,FALSE))," ",VLOOKUP((ROW(A1105)-15),'List of tables'!$A$4:$H$2136,2,FALSE))</f>
        <v>CT1227</v>
      </c>
      <c r="B1105" s="4" t="str">
        <f>IF(ISNA(VLOOKUP((ROW(B1105)-15),'List of tables'!$A$4:$H$2136,3,FALSE))," ",VLOOKUP((ROW(B1105)-15),'List of tables'!$A$4:$H$2136,3,FALSE))</f>
        <v>Living arrangements by sex</v>
      </c>
      <c r="C1105" s="4" t="str">
        <f>IF(ISNA(VLOOKUP((ROW(C1105)-15),'List of tables'!$A$4:$E$2137,5,FALSE))," ",VLOOKUP((ROW(C1105)-15),'List of tables'!$A$4:$E$2137,5,FALSE))</f>
        <v>England and Wales</v>
      </c>
      <c r="D1105" s="4" t="str">
        <f>IF(ISNA(VLOOKUP((ROW(D1105)-15),'List of tables'!$A$4:$H$2136,6,FALSE))," ",VLOOKUP((ROW(D1105)-15),'List of tables'!$A$4:$H$2136,6,FALSE))</f>
        <v>All usual residents in households</v>
      </c>
      <c r="E1105" s="5">
        <f>IF(ISNA(VLOOKUP((ROW(E1105)-15),'List of tables'!$A$4:$H$2136,7,FALSE))," ",VLOOKUP((ROW(E1105)-15),'List of tables'!$A$4:$H$2136,7,FALSE))</f>
        <v>44911</v>
      </c>
      <c r="F1105" s="6" t="s">
        <v>12</v>
      </c>
    </row>
    <row r="1106" spans="1:6">
      <c r="A1106" s="3" t="str">
        <f>IF(ISNA(VLOOKUP((ROW(A1106)-15),'List of tables'!$A$4:$H$2136,2,FALSE))," ",VLOOKUP((ROW(A1106)-15),'List of tables'!$A$4:$H$2136,2,FALSE))</f>
        <v>CT1228</v>
      </c>
      <c r="B1106" s="4" t="str">
        <f>IF(ISNA(VLOOKUP((ROW(B1106)-15),'List of tables'!$A$4:$H$2136,3,FALSE))," ",VLOOKUP((ROW(B1106)-15),'List of tables'!$A$4:$H$2136,3,FALSE))</f>
        <v>Age (SYOA to 85 or over) by selected family status (non-dependent children only)</v>
      </c>
      <c r="C1106" s="4" t="str">
        <f>IF(ISNA(VLOOKUP((ROW(C1106)-15),'List of tables'!$A$4:$E$2137,5,FALSE))," ",VLOOKUP((ROW(C1106)-15),'List of tables'!$A$4:$E$2137,5,FALSE))</f>
        <v>England and Wales</v>
      </c>
      <c r="D1106" s="4" t="str">
        <f>IF(ISNA(VLOOKUP((ROW(D1106)-15),'List of tables'!$A$4:$H$2136,6,FALSE))," ",VLOOKUP((ROW(D1106)-15),'List of tables'!$A$4:$H$2136,6,FALSE))</f>
        <v>All non-dependent children</v>
      </c>
      <c r="E1106" s="5">
        <f>IF(ISNA(VLOOKUP((ROW(E1106)-15),'List of tables'!$A$4:$H$2136,7,FALSE))," ",VLOOKUP((ROW(E1106)-15),'List of tables'!$A$4:$H$2136,7,FALSE))</f>
        <v>44911</v>
      </c>
      <c r="F1106" s="6" t="s">
        <v>12</v>
      </c>
    </row>
    <row r="1107" spans="1:6">
      <c r="A1107" s="3" t="str">
        <f>IF(ISNA(VLOOKUP((ROW(A1107)-15),'List of tables'!$A$4:$H$2136,2,FALSE))," ",VLOOKUP((ROW(A1107)-15),'List of tables'!$A$4:$H$2136,2,FALSE))</f>
        <v>CT1229</v>
      </c>
      <c r="B1107" s="4" t="str">
        <f>IF(ISNA(VLOOKUP((ROW(B1107)-15),'List of tables'!$A$4:$H$2136,3,FALSE))," ",VLOOKUP((ROW(B1107)-15),'List of tables'!$A$4:$H$2136,3,FALSE))</f>
        <v>Second address type</v>
      </c>
      <c r="C1107" s="4" t="str">
        <f>IF(ISNA(VLOOKUP((ROW(C1107)-15),'List of tables'!$A$4:$E$2137,5,FALSE))," ",VLOOKUP((ROW(C1107)-15),'List of tables'!$A$4:$E$2137,5,FALSE))</f>
        <v>Area of usual residence: England and Wales, Local Authorities based on 2021 boundaries</v>
      </c>
      <c r="D1107" s="4" t="str">
        <f>IF(ISNA(VLOOKUP((ROW(D1107)-15),'List of tables'!$A$4:$H$2136,6,FALSE))," ",VLOOKUP((ROW(D1107)-15),'List of tables'!$A$4:$H$2136,6,FALSE))</f>
        <v>All usual residents</v>
      </c>
      <c r="E1107" s="5">
        <f>IF(ISNA(VLOOKUP((ROW(E1107)-15),'List of tables'!$A$4:$H$2136,7,FALSE))," ",VLOOKUP((ROW(E1107)-15),'List of tables'!$A$4:$H$2136,7,FALSE))</f>
        <v>44911</v>
      </c>
      <c r="F1107" s="6" t="s">
        <v>12</v>
      </c>
    </row>
    <row r="1108" spans="1:6">
      <c r="A1108" s="3" t="str">
        <f>IF(ISNA(VLOOKUP((ROW(A1108)-15),'List of tables'!$A$4:$H$2136,2,FALSE))," ",VLOOKUP((ROW(A1108)-15),'List of tables'!$A$4:$H$2136,2,FALSE))</f>
        <v>CT1230</v>
      </c>
      <c r="B1108" s="4" t="str">
        <f>IF(ISNA(VLOOKUP((ROW(B1108)-15),'List of tables'!$A$4:$H$2136,3,FALSE))," ",VLOOKUP((ROW(B1108)-15),'List of tables'!$A$4:$H$2136,3,FALSE))</f>
        <v>Age (0 to 17; 18 or over) by second address type</v>
      </c>
      <c r="C1108" s="4" t="str">
        <f>IF(ISNA(VLOOKUP((ROW(C1108)-15),'List of tables'!$A$4:$E$2137,5,FALSE))," ",VLOOKUP((ROW(C1108)-15),'List of tables'!$A$4:$E$2137,5,FALSE))</f>
        <v>Area of usual residence: England and Wales, Local Authorities based on 2021 boundaries</v>
      </c>
      <c r="D1108" s="4" t="str">
        <f>IF(ISNA(VLOOKUP((ROW(D1108)-15),'List of tables'!$A$4:$H$2136,6,FALSE))," ",VLOOKUP((ROW(D1108)-15),'List of tables'!$A$4:$H$2136,6,FALSE))</f>
        <v>All usual residents</v>
      </c>
      <c r="E1108" s="5">
        <f>IF(ISNA(VLOOKUP((ROW(E1108)-15),'List of tables'!$A$4:$H$2136,7,FALSE))," ",VLOOKUP((ROW(E1108)-15),'List of tables'!$A$4:$H$2136,7,FALSE))</f>
        <v>44911</v>
      </c>
      <c r="F1108" s="6" t="s">
        <v>12</v>
      </c>
    </row>
    <row r="1109" spans="1:6">
      <c r="A1109" s="3" t="str">
        <f>IF(ISNA(VLOOKUP((ROW(A1109)-15),'List of tables'!$A$4:$H$2136,2,FALSE))," ",VLOOKUP((ROW(A1109)-15),'List of tables'!$A$4:$H$2136,2,FALSE))</f>
        <v>CT1231</v>
      </c>
      <c r="B1109" s="4" t="str">
        <f>IF(ISNA(VLOOKUP((ROW(B1109)-15),'List of tables'!$A$4:$H$2136,3,FALSE))," ",VLOOKUP((ROW(B1109)-15),'List of tables'!$A$4:$H$2136,3,FALSE))</f>
        <v>Wholly moving household by household composition (2021 specification)</v>
      </c>
      <c r="C1109" s="4" t="str">
        <f>IF(ISNA(VLOOKUP((ROW(C1109)-15),'List of tables'!$A$4:$E$2137,5,FALSE))," ",VLOOKUP((ROW(C1109)-15),'List of tables'!$A$4:$E$2137,5,FALSE))</f>
        <v>National to region</v>
      </c>
      <c r="D1109" s="4" t="str">
        <f>IF(ISNA(VLOOKUP((ROW(D1109)-15),'List of tables'!$A$4:$H$2136,6,FALSE))," ",VLOOKUP((ROW(D1109)-15),'List of tables'!$A$4:$H$2136,6,FALSE))</f>
        <v>All households</v>
      </c>
      <c r="E1109" s="5">
        <f>IF(ISNA(VLOOKUP((ROW(E1109)-15),'List of tables'!$A$4:$H$2136,7,FALSE))," ",VLOOKUP((ROW(E1109)-15),'List of tables'!$A$4:$H$2136,7,FALSE))</f>
        <v>44911</v>
      </c>
      <c r="F1109" s="6" t="s">
        <v>12</v>
      </c>
    </row>
    <row r="1110" spans="1:6">
      <c r="A1110" s="3" t="str">
        <f>IF(ISNA(VLOOKUP((ROW(A1110)-15),'List of tables'!$A$4:$H$2136,2,FALSE))," ",VLOOKUP((ROW(A1110)-15),'List of tables'!$A$4:$H$2136,2,FALSE))</f>
        <v>CT1232</v>
      </c>
      <c r="B1110" s="4" t="str">
        <f>IF(ISNA(VLOOKUP((ROW(B1110)-15),'List of tables'!$A$4:$H$2136,3,FALSE))," ",VLOOKUP((ROW(B1110)-15),'List of tables'!$A$4:$H$2136,3,FALSE))</f>
        <v>Country of Birth (2021 specification) by passport held (UK, EU, non-EU, no passport held)</v>
      </c>
      <c r="C1110" s="4" t="str">
        <f>IF(ISNA(VLOOKUP((ROW(C1110)-15),'List of tables'!$A$4:$E$2137,5,FALSE))," ",VLOOKUP((ROW(C1110)-15),'List of tables'!$A$4:$E$2137,5,FALSE))</f>
        <v>National to country</v>
      </c>
      <c r="D1110" s="4" t="str">
        <f>IF(ISNA(VLOOKUP((ROW(D1110)-15),'List of tables'!$A$4:$H$2136,6,FALSE))," ",VLOOKUP((ROW(D1110)-15),'List of tables'!$A$4:$H$2136,6,FALSE))</f>
        <v>All usual residents</v>
      </c>
      <c r="E1110" s="5">
        <f>IF(ISNA(VLOOKUP((ROW(E1110)-15),'List of tables'!$A$4:$H$2136,7,FALSE))," ",VLOOKUP((ROW(E1110)-15),'List of tables'!$A$4:$H$2136,7,FALSE))</f>
        <v>44911</v>
      </c>
      <c r="F1110" s="6" t="s">
        <v>12</v>
      </c>
    </row>
    <row r="1111" spans="1:6">
      <c r="A1111" s="3" t="str">
        <f>IF(ISNA(VLOOKUP((ROW(A1111)-15),'List of tables'!$A$4:$H$2136,2,FALSE))," ",VLOOKUP((ROW(A1111)-15),'List of tables'!$A$4:$H$2136,2,FALSE))</f>
        <v>CT1233</v>
      </c>
      <c r="B1111" s="4" t="str">
        <f>IF(ISNA(VLOOKUP((ROW(B1111)-15),'List of tables'!$A$4:$H$2136,3,FALSE))," ",VLOOKUP((ROW(B1111)-15),'List of tables'!$A$4:$H$2136,3,FALSE))</f>
        <v>Top 60 country of birth</v>
      </c>
      <c r="C1111" s="4" t="str">
        <f>IF(ISNA(VLOOKUP((ROW(C1111)-15),'List of tables'!$A$4:$E$2137,5,FALSE))," ",VLOOKUP((ROW(C1111)-15),'List of tables'!$A$4:$E$2137,5,FALSE))</f>
        <v>National to country</v>
      </c>
      <c r="D1111" s="4" t="str">
        <f>IF(ISNA(VLOOKUP((ROW(D1111)-15),'List of tables'!$A$4:$H$2136,6,FALSE))," ",VLOOKUP((ROW(D1111)-15),'List of tables'!$A$4:$H$2136,6,FALSE))</f>
        <v>All usual residents who arrived in the UK between 1st April 2010 and 27th March 2011 (Census day)</v>
      </c>
      <c r="E1111" s="5">
        <f>IF(ISNA(VLOOKUP((ROW(E1111)-15),'List of tables'!$A$4:$H$2136,7,FALSE))," ",VLOOKUP((ROW(E1111)-15),'List of tables'!$A$4:$H$2136,7,FALSE))</f>
        <v>44911</v>
      </c>
      <c r="F1111" s="6" t="s">
        <v>12</v>
      </c>
    </row>
    <row r="1112" spans="1:6">
      <c r="A1112" s="3" t="str">
        <f>IF(ISNA(VLOOKUP((ROW(A1112)-15),'List of tables'!$A$4:$H$2136,2,FALSE))," ",VLOOKUP((ROW(A1112)-15),'List of tables'!$A$4:$H$2136,2,FALSE))</f>
        <v>CT1234</v>
      </c>
      <c r="B1112" s="4" t="str">
        <f>IF(ISNA(VLOOKUP((ROW(B1112)-15),'List of tables'!$A$4:$H$2136,3,FALSE))," ",VLOOKUP((ROW(B1112)-15),'List of tables'!$A$4:$H$2136,3,FALSE))</f>
        <v>Top 60 passport held</v>
      </c>
      <c r="C1112" s="4" t="str">
        <f>IF(ISNA(VLOOKUP((ROW(C1112)-15),'List of tables'!$A$4:$E$2137,5,FALSE))," ",VLOOKUP((ROW(C1112)-15),'List of tables'!$A$4:$E$2137,5,FALSE))</f>
        <v>National to country</v>
      </c>
      <c r="D1112" s="4" t="str">
        <f>IF(ISNA(VLOOKUP((ROW(D1112)-15),'List of tables'!$A$4:$H$2136,6,FALSE))," ",VLOOKUP((ROW(D1112)-15),'List of tables'!$A$4:$H$2136,6,FALSE))</f>
        <v>All usual residents who arrived in the UK between 1st April 2010 and 27th March 2011 (Census day)</v>
      </c>
      <c r="E1112" s="5">
        <f>IF(ISNA(VLOOKUP((ROW(E1112)-15),'List of tables'!$A$4:$H$2136,7,FALSE))," ",VLOOKUP((ROW(E1112)-15),'List of tables'!$A$4:$H$2136,7,FALSE))</f>
        <v>44911</v>
      </c>
      <c r="F1112" s="6" t="s">
        <v>12</v>
      </c>
    </row>
    <row r="1113" spans="1:6">
      <c r="A1113" s="3" t="str">
        <f>IF(ISNA(VLOOKUP((ROW(A1113)-15),'List of tables'!$A$4:$H$2136,2,FALSE))," ",VLOOKUP((ROW(A1113)-15),'List of tables'!$A$4:$H$2136,2,FALSE))</f>
        <v>CT1235</v>
      </c>
      <c r="B1113" s="4" t="str">
        <f>IF(ISNA(VLOOKUP((ROW(B1113)-15),'List of tables'!$A$4:$H$2136,3,FALSE))," ",VLOOKUP((ROW(B1113)-15),'List of tables'!$A$4:$H$2136,3,FALSE))</f>
        <v>Economic activity status (2021 specification)</v>
      </c>
      <c r="C1113" s="4" t="str">
        <f>IF(ISNA(VLOOKUP((ROW(C1113)-15),'List of tables'!$A$4:$E$2137,5,FALSE))," ",VLOOKUP((ROW(C1113)-15),'List of tables'!$A$4:$E$2137,5,FALSE))</f>
        <v>National to local authority based on 2021 boundaries</v>
      </c>
      <c r="D1113" s="4" t="str">
        <f>IF(ISNA(VLOOKUP((ROW(D1113)-15),'List of tables'!$A$4:$H$2136,6,FALSE))," ",VLOOKUP((ROW(D1113)-15),'List of tables'!$A$4:$H$2136,6,FALSE))</f>
        <v>All usual residents aged 16 or over</v>
      </c>
      <c r="E1113" s="5">
        <f>IF(ISNA(VLOOKUP((ROW(E1113)-15),'List of tables'!$A$4:$H$2136,7,FALSE))," ",VLOOKUP((ROW(E1113)-15),'List of tables'!$A$4:$H$2136,7,FALSE))</f>
        <v>44910</v>
      </c>
      <c r="F1113" s="6" t="s">
        <v>12</v>
      </c>
    </row>
    <row r="1114" spans="1:6">
      <c r="A1114" s="3" t="str">
        <f>IF(ISNA(VLOOKUP((ROW(A1114)-15),'List of tables'!$A$4:$H$2136,2,FALSE))," ",VLOOKUP((ROW(A1114)-15),'List of tables'!$A$4:$H$2136,2,FALSE))</f>
        <v>CT1236</v>
      </c>
      <c r="B1114" s="4" t="str">
        <f>IF(ISNA(VLOOKUP((ROW(B1114)-15),'List of tables'!$A$4:$H$2136,3,FALSE))," ",VLOOKUP((ROW(B1114)-15),'List of tables'!$A$4:$H$2136,3,FALSE))</f>
        <v>Industry (2 digits) (2021 specification)</v>
      </c>
      <c r="C1114" s="4" t="str">
        <f>IF(ISNA(VLOOKUP((ROW(C1114)-15),'List of tables'!$A$4:$E$2137,5,FALSE))," ",VLOOKUP((ROW(C1114)-15),'List of tables'!$A$4:$E$2137,5,FALSE))</f>
        <v>National to local authority based on 2021 boundaries</v>
      </c>
      <c r="D1114" s="4" t="str">
        <f>IF(ISNA(VLOOKUP((ROW(D1114)-15),'List of tables'!$A$4:$H$2136,6,FALSE))," ",VLOOKUP((ROW(D1114)-15),'List of tables'!$A$4:$H$2136,6,FALSE))</f>
        <v>All usual residents aged 16 or over</v>
      </c>
      <c r="E1114" s="5">
        <f>IF(ISNA(VLOOKUP((ROW(E1114)-15),'List of tables'!$A$4:$H$2136,7,FALSE))," ",VLOOKUP((ROW(E1114)-15),'List of tables'!$A$4:$H$2136,7,FALSE))</f>
        <v>44911</v>
      </c>
      <c r="F1114" s="6" t="s">
        <v>12</v>
      </c>
    </row>
    <row r="1115" spans="1:6">
      <c r="A1115" s="3" t="str">
        <f>IF(ISNA(VLOOKUP((ROW(A1115)-15),'List of tables'!$A$4:$H$2136,2,FALSE))," ",VLOOKUP((ROW(A1115)-15),'List of tables'!$A$4:$H$2136,2,FALSE))</f>
        <v>CT1237</v>
      </c>
      <c r="B1115" s="4" t="str">
        <f>IF(ISNA(VLOOKUP((ROW(B1115)-15),'List of tables'!$A$4:$H$2136,3,FALSE))," ",VLOOKUP((ROW(B1115)-15),'List of tables'!$A$4:$H$2136,3,FALSE))</f>
        <v>Selected family status (non-dependant children only)</v>
      </c>
      <c r="C1115" s="4" t="str">
        <f>IF(ISNA(VLOOKUP((ROW(C1115)-15),'List of tables'!$A$4:$E$2137,5,FALSE))," ",VLOOKUP((ROW(C1115)-15),'List of tables'!$A$4:$E$2137,5,FALSE))</f>
        <v>England and Wales, Local Authorities based on 2021 boundaries</v>
      </c>
      <c r="D1115" s="4" t="str">
        <f>IF(ISNA(VLOOKUP((ROW(D1115)-15),'List of tables'!$A$4:$H$2136,6,FALSE))," ",VLOOKUP((ROW(D1115)-15),'List of tables'!$A$4:$H$2136,6,FALSE))</f>
        <v>All non-dependant children</v>
      </c>
      <c r="E1115" s="5">
        <f>IF(ISNA(VLOOKUP((ROW(E1115)-15),'List of tables'!$A$4:$H$2136,7,FALSE))," ",VLOOKUP((ROW(E1115)-15),'List of tables'!$A$4:$H$2136,7,FALSE))</f>
        <v>44936</v>
      </c>
      <c r="F1115" s="6" t="s">
        <v>12</v>
      </c>
    </row>
    <row r="1116" spans="1:6">
      <c r="A1116" s="3" t="str">
        <f>IF(ISNA(VLOOKUP((ROW(A1116)-15),'List of tables'!$A$4:$H$2136,2,FALSE))," ",VLOOKUP((ROW(A1116)-15),'List of tables'!$A$4:$H$2136,2,FALSE))</f>
        <v>CT1238</v>
      </c>
      <c r="B1116" s="4" t="str">
        <f>IF(ISNA(VLOOKUP((ROW(B1116)-15),'List of tables'!$A$4:$H$2136,3,FALSE))," ",VLOOKUP((ROW(B1116)-15),'List of tables'!$A$4:$H$2136,3,FALSE))</f>
        <v>Age (SYOA to 85 or over) by second address type</v>
      </c>
      <c r="C1116" s="4" t="str">
        <f>IF(ISNA(VLOOKUP((ROW(C1116)-15),'List of tables'!$A$4:$E$2137,5,FALSE))," ",VLOOKUP((ROW(C1116)-15),'List of tables'!$A$4:$E$2137,5,FALSE))</f>
        <v>Area of usual residence: England and Wales</v>
      </c>
      <c r="D1116" s="4" t="str">
        <f>IF(ISNA(VLOOKUP((ROW(D1116)-15),'List of tables'!$A$4:$H$2136,6,FALSE))," ",VLOOKUP((ROW(D1116)-15),'List of tables'!$A$4:$H$2136,6,FALSE))</f>
        <v>All usual residents</v>
      </c>
      <c r="E1116" s="5">
        <f>IF(ISNA(VLOOKUP((ROW(E1116)-15),'List of tables'!$A$4:$H$2136,7,FALSE))," ",VLOOKUP((ROW(E1116)-15),'List of tables'!$A$4:$H$2136,7,FALSE))</f>
        <v>44936</v>
      </c>
      <c r="F1116" s="6" t="s">
        <v>12</v>
      </c>
    </row>
    <row r="1117" spans="1:6">
      <c r="A1117" s="3" t="str">
        <f>IF(ISNA(VLOOKUP((ROW(A1117)-15),'List of tables'!$A$4:$H$2136,2,FALSE))," ",VLOOKUP((ROW(A1117)-15),'List of tables'!$A$4:$H$2136,2,FALSE))</f>
        <v>CT1239</v>
      </c>
      <c r="B1117" s="4" t="str">
        <f>IF(ISNA(VLOOKUP((ROW(B1117)-15),'List of tables'!$A$4:$H$2136,3,FALSE))," ",VLOOKUP((ROW(B1117)-15),'List of tables'!$A$4:$H$2136,3,FALSE))</f>
        <v>Living arrangements (extended) by year of arrival in the UK</v>
      </c>
      <c r="C1117" s="4" t="str">
        <f>IF(ISNA(VLOOKUP((ROW(C1117)-15),'List of tables'!$A$4:$E$2137,5,FALSE))," ",VLOOKUP((ROW(C1117)-15),'List of tables'!$A$4:$E$2137,5,FALSE))</f>
        <v>England and Wales</v>
      </c>
      <c r="D1117" s="4" t="str">
        <f>IF(ISNA(VLOOKUP((ROW(D1117)-15),'List of tables'!$A$4:$H$2136,6,FALSE))," ",VLOOKUP((ROW(D1117)-15),'List of tables'!$A$4:$H$2136,6,FALSE))</f>
        <v>All usual residents aged 16 or over in households</v>
      </c>
      <c r="E1117" s="5">
        <f>IF(ISNA(VLOOKUP((ROW(E1117)-15),'List of tables'!$A$4:$H$2136,7,FALSE))," ",VLOOKUP((ROW(E1117)-15),'List of tables'!$A$4:$H$2136,7,FALSE))</f>
        <v>44936</v>
      </c>
      <c r="F1117" s="6" t="s">
        <v>12</v>
      </c>
    </row>
    <row r="1118" spans="1:6">
      <c r="A1118" s="3" t="str">
        <f>IF(ISNA(VLOOKUP((ROW(A1118)-15),'List of tables'!$A$4:$H$2136,2,FALSE))," ",VLOOKUP((ROW(A1118)-15),'List of tables'!$A$4:$H$2136,2,FALSE))</f>
        <v>CT1240</v>
      </c>
      <c r="B1118" s="4" t="str">
        <f>IF(ISNA(VLOOKUP((ROW(B1118)-15),'List of tables'!$A$4:$H$2136,3,FALSE))," ",VLOOKUP((ROW(B1118)-15),'List of tables'!$A$4:$H$2136,3,FALSE))</f>
        <v>Age (SYOA 0 to 99, 100  or over) by sex by ethnic groups (18 groups)</v>
      </c>
      <c r="C1118" s="4" t="str">
        <f>IF(ISNA(VLOOKUP((ROW(C1118)-15),'List of tables'!$A$4:$E$2137,5,FALSE))," ",VLOOKUP((ROW(C1118)-15),'List of tables'!$A$4:$E$2137,5,FALSE))</f>
        <v>England and Wales, Local Authorities based on 2021 boundaries</v>
      </c>
      <c r="D1118" s="4" t="str">
        <f>IF(ISNA(VLOOKUP((ROW(D1118)-15),'List of tables'!$A$4:$H$2136,6,FALSE))," ",VLOOKUP((ROW(D1118)-15),'List of tables'!$A$4:$H$2136,6,FALSE))</f>
        <v>All usual residents</v>
      </c>
      <c r="E1118" s="5">
        <f>IF(ISNA(VLOOKUP((ROW(E1118)-15),'List of tables'!$A$4:$H$2136,7,FALSE))," ",VLOOKUP((ROW(E1118)-15),'List of tables'!$A$4:$H$2136,7,FALSE))</f>
        <v>44942</v>
      </c>
      <c r="F1118" s="6" t="s">
        <v>12</v>
      </c>
    </row>
    <row r="1119" spans="1:6">
      <c r="A1119" s="3" t="str">
        <f>IF(ISNA(VLOOKUP((ROW(A1119)-15),'List of tables'!$A$4:$H$2136,2,FALSE))," ",VLOOKUP((ROW(A1119)-15),'List of tables'!$A$4:$H$2136,2,FALSE))</f>
        <v>CT1241</v>
      </c>
      <c r="B1119" s="4" t="str">
        <f>IF(ISNA(VLOOKUP((ROW(B1119)-15),'List of tables'!$A$4:$H$2136,3,FALSE))," ",VLOOKUP((ROW(B1119)-15),'List of tables'!$A$4:$H$2136,3,FALSE))</f>
        <v>Ethnic Group (based on QS211EW detailed list) by sex by age (SYOA to 85 or over)</v>
      </c>
      <c r="C1119" s="4" t="str">
        <f>IF(ISNA(VLOOKUP((ROW(C1119)-15),'List of tables'!$A$4:$E$2137,5,FALSE))," ",VLOOKUP((ROW(C1119)-15),'List of tables'!$A$4:$E$2137,5,FALSE))</f>
        <v xml:space="preserve">England and Wales </v>
      </c>
      <c r="D1119" s="4" t="str">
        <f>IF(ISNA(VLOOKUP((ROW(D1119)-15),'List of tables'!$A$4:$H$2136,6,FALSE))," ",VLOOKUP((ROW(D1119)-15),'List of tables'!$A$4:$H$2136,6,FALSE))</f>
        <v>All usual residents</v>
      </c>
      <c r="E1119" s="5">
        <f>IF(ISNA(VLOOKUP((ROW(E1119)-15),'List of tables'!$A$4:$H$2136,7,FALSE))," ",VLOOKUP((ROW(E1119)-15),'List of tables'!$A$4:$H$2136,7,FALSE))</f>
        <v>44942</v>
      </c>
      <c r="F1119" s="6" t="s">
        <v>12</v>
      </c>
    </row>
    <row r="1120" spans="1:6">
      <c r="A1120" s="3" t="str">
        <f>IF(ISNA(VLOOKUP((ROW(A1120)-15),'List of tables'!$A$4:$H$2136,2,FALSE))," ",VLOOKUP((ROW(A1120)-15),'List of tables'!$A$4:$H$2136,2,FALSE))</f>
        <v>CT1242</v>
      </c>
      <c r="B1120" s="4" t="str">
        <f>IF(ISNA(VLOOKUP((ROW(B1120)-15),'List of tables'!$A$4:$H$2136,3,FALSE))," ",VLOOKUP((ROW(B1120)-15),'List of tables'!$A$4:$H$2136,3,FALSE))</f>
        <v>Top 30 Country of birth</v>
      </c>
      <c r="C1120" s="4" t="str">
        <f>IF(ISNA(VLOOKUP((ROW(C1120)-15),'List of tables'!$A$4:$E$2137,5,FALSE))," ",VLOOKUP((ROW(C1120)-15),'List of tables'!$A$4:$E$2137,5,FALSE))</f>
        <v>England and Wales</v>
      </c>
      <c r="D1120" s="4" t="str">
        <f>IF(ISNA(VLOOKUP((ROW(D1120)-15),'List of tables'!$A$4:$H$2136,6,FALSE))," ",VLOOKUP((ROW(D1120)-15),'List of tables'!$A$4:$H$2136,6,FALSE))</f>
        <v>All non-UK born short-term residents</v>
      </c>
      <c r="E1120" s="5">
        <f>IF(ISNA(VLOOKUP((ROW(E1120)-15),'List of tables'!$A$4:$H$2136,7,FALSE))," ",VLOOKUP((ROW(E1120)-15),'List of tables'!$A$4:$H$2136,7,FALSE))</f>
        <v>44945</v>
      </c>
      <c r="F1120" s="6" t="s">
        <v>12</v>
      </c>
    </row>
    <row r="1121" spans="1:6">
      <c r="A1121" s="3" t="str">
        <f>IF(ISNA(VLOOKUP((ROW(A1121)-15),'List of tables'!$A$4:$H$2136,2,FALSE))," ",VLOOKUP((ROW(A1121)-15),'List of tables'!$A$4:$H$2136,2,FALSE))</f>
        <v>CT1243</v>
      </c>
      <c r="B1121" s="4" t="str">
        <f>IF(ISNA(VLOOKUP((ROW(B1121)-15),'List of tables'!$A$4:$H$2136,3,FALSE))," ",VLOOKUP((ROW(B1121)-15),'List of tables'!$A$4:$H$2136,3,FALSE))</f>
        <v>Top 30 Passport held</v>
      </c>
      <c r="C1121" s="4" t="str">
        <f>IF(ISNA(VLOOKUP((ROW(C1121)-15),'List of tables'!$A$4:$E$2137,5,FALSE))," ",VLOOKUP((ROW(C1121)-15),'List of tables'!$A$4:$E$2137,5,FALSE))</f>
        <v>England and Wales</v>
      </c>
      <c r="D1121" s="4" t="str">
        <f>IF(ISNA(VLOOKUP((ROW(D1121)-15),'List of tables'!$A$4:$H$2136,6,FALSE))," ",VLOOKUP((ROW(D1121)-15),'List of tables'!$A$4:$H$2136,6,FALSE))</f>
        <v>All non-UK born short-term residents</v>
      </c>
      <c r="E1121" s="5">
        <f>IF(ISNA(VLOOKUP((ROW(E1121)-15),'List of tables'!$A$4:$H$2136,7,FALSE))," ",VLOOKUP((ROW(E1121)-15),'List of tables'!$A$4:$H$2136,7,FALSE))</f>
        <v>44945</v>
      </c>
      <c r="F1121" s="6" t="s">
        <v>12</v>
      </c>
    </row>
    <row r="1122" spans="1:6">
      <c r="A1122" s="3" t="str">
        <f>IF(ISNA(VLOOKUP((ROW(A1122)-15),'List of tables'!$A$4:$H$2136,2,FALSE))," ",VLOOKUP((ROW(A1122)-15),'List of tables'!$A$4:$H$2136,2,FALSE))</f>
        <v>CT1244</v>
      </c>
      <c r="B1122" s="4" t="str">
        <f>IF(ISNA(VLOOKUP((ROW(B1122)-15),'List of tables'!$A$4:$H$2136,3,FALSE))," ",VLOOKUP((ROW(B1122)-15),'List of tables'!$A$4:$H$2136,3,FALSE))</f>
        <v>Country of birth by econmic activity</v>
      </c>
      <c r="C1122" s="4" t="str">
        <f>IF(ISNA(VLOOKUP((ROW(C1122)-15),'List of tables'!$A$4:$E$2137,5,FALSE))," ",VLOOKUP((ROW(C1122)-15),'List of tables'!$A$4:$E$2137,5,FALSE))</f>
        <v>England and Wales</v>
      </c>
      <c r="D1122" s="4" t="str">
        <f>IF(ISNA(VLOOKUP((ROW(D1122)-15),'List of tables'!$A$4:$H$2136,6,FALSE))," ",VLOOKUP((ROW(D1122)-15),'List of tables'!$A$4:$H$2136,6,FALSE))</f>
        <v>All non-UK born short-term residents aged 16 or over (threshold 3+ residents)</v>
      </c>
      <c r="E1122" s="5">
        <f>IF(ISNA(VLOOKUP((ROW(E1122)-15),'List of tables'!$A$4:$H$2136,7,FALSE))," ",VLOOKUP((ROW(E1122)-15),'List of tables'!$A$4:$H$2136,7,FALSE))</f>
        <v>44945</v>
      </c>
      <c r="F1122" s="6" t="s">
        <v>12</v>
      </c>
    </row>
    <row r="1123" spans="1:6">
      <c r="A1123" s="3" t="str">
        <f>IF(ISNA(VLOOKUP((ROW(A1123)-15),'List of tables'!$A$4:$H$2136,2,FALSE))," ",VLOOKUP((ROW(A1123)-15),'List of tables'!$A$4:$H$2136,2,FALSE))</f>
        <v>CT1245</v>
      </c>
      <c r="B1123" s="4" t="str">
        <f>IF(ISNA(VLOOKUP((ROW(B1123)-15),'List of tables'!$A$4:$H$2136,3,FALSE))," ",VLOOKUP((ROW(B1123)-15),'List of tables'!$A$4:$H$2136,3,FALSE))</f>
        <v>Ethnic group by accommodation type</v>
      </c>
      <c r="C1123" s="4" t="str">
        <f>IF(ISNA(VLOOKUP((ROW(C1123)-15),'List of tables'!$A$4:$E$2137,5,FALSE))," ",VLOOKUP((ROW(C1123)-15),'List of tables'!$A$4:$E$2137,5,FALSE))</f>
        <v>National to Region</v>
      </c>
      <c r="D1123" s="4" t="str">
        <f>IF(ISNA(VLOOKUP((ROW(D1123)-15),'List of tables'!$A$4:$H$2136,6,FALSE))," ",VLOOKUP((ROW(D1123)-15),'List of tables'!$A$4:$H$2136,6,FALSE))</f>
        <v>All Household Reference Persons</v>
      </c>
      <c r="E1123" s="5">
        <f>IF(ISNA(VLOOKUP((ROW(E1123)-15),'List of tables'!$A$4:$H$2136,7,FALSE))," ",VLOOKUP((ROW(E1123)-15),'List of tables'!$A$4:$H$2136,7,FALSE))</f>
        <v>44942</v>
      </c>
      <c r="F1123" s="6" t="s">
        <v>12</v>
      </c>
    </row>
    <row r="1124" spans="1:6">
      <c r="A1124" s="3" t="str">
        <f>IF(ISNA(VLOOKUP((ROW(A1124)-15),'List of tables'!$A$4:$H$2136,2,FALSE))," ",VLOOKUP((ROW(A1124)-15),'List of tables'!$A$4:$H$2136,2,FALSE))</f>
        <v>CT1246</v>
      </c>
      <c r="B1124" s="4" t="str">
        <f>IF(ISNA(VLOOKUP((ROW(B1124)-15),'List of tables'!$A$4:$H$2136,3,FALSE))," ",VLOOKUP((ROW(B1124)-15),'List of tables'!$A$4:$H$2136,3,FALSE))</f>
        <v>Household size by household composition (2021 Specification)</v>
      </c>
      <c r="C1124" s="4" t="str">
        <f>IF(ISNA(VLOOKUP((ROW(C1124)-15),'List of tables'!$A$4:$E$2137,5,FALSE))," ",VLOOKUP((ROW(C1124)-15),'List of tables'!$A$4:$E$2137,5,FALSE))</f>
        <v>National to region</v>
      </c>
      <c r="D1124" s="4" t="str">
        <f>IF(ISNA(VLOOKUP((ROW(D1124)-15),'List of tables'!$A$4:$H$2136,6,FALSE))," ",VLOOKUP((ROW(D1124)-15),'List of tables'!$A$4:$H$2136,6,FALSE))</f>
        <v>All households</v>
      </c>
      <c r="E1124" s="5">
        <f>IF(ISNA(VLOOKUP((ROW(E1124)-15),'List of tables'!$A$4:$H$2136,7,FALSE))," ",VLOOKUP((ROW(E1124)-15),'List of tables'!$A$4:$H$2136,7,FALSE))</f>
        <v>44951</v>
      </c>
      <c r="F1124" s="6" t="s">
        <v>12</v>
      </c>
    </row>
    <row r="1125" spans="1:6">
      <c r="A1125" s="3" t="str">
        <f>IF(ISNA(VLOOKUP((ROW(A1125)-15),'List of tables'!$A$4:$H$2136,2,FALSE))," ",VLOOKUP((ROW(A1125)-15),'List of tables'!$A$4:$H$2136,2,FALSE))</f>
        <v>CT1247</v>
      </c>
      <c r="B1125" s="4" t="str">
        <f>IF(ISNA(VLOOKUP((ROW(B1125)-15),'List of tables'!$A$4:$H$2136,3,FALSE))," ",VLOOKUP((ROW(B1125)-15),'List of tables'!$A$4:$H$2136,3,FALSE))</f>
        <v>Household composition (2021 specification) by selected family status (non-dependent children only)</v>
      </c>
      <c r="C1125" s="4" t="str">
        <f>IF(ISNA(VLOOKUP((ROW(C1125)-15),'List of tables'!$A$4:$E$2137,5,FALSE))," ",VLOOKUP((ROW(C1125)-15),'List of tables'!$A$4:$E$2137,5,FALSE))</f>
        <v>National to region</v>
      </c>
      <c r="D1125" s="4" t="str">
        <f>IF(ISNA(VLOOKUP((ROW(D1125)-15),'List of tables'!$A$4:$H$2136,6,FALSE))," ",VLOOKUP((ROW(D1125)-15),'List of tables'!$A$4:$H$2136,6,FALSE))</f>
        <v>All non-dependent children</v>
      </c>
      <c r="E1125" s="5">
        <f>IF(ISNA(VLOOKUP((ROW(E1125)-15),'List of tables'!$A$4:$H$2136,7,FALSE))," ",VLOOKUP((ROW(E1125)-15),'List of tables'!$A$4:$H$2136,7,FALSE))</f>
        <v>44951</v>
      </c>
      <c r="F1125" s="6" t="s">
        <v>12</v>
      </c>
    </row>
    <row r="1126" spans="1:6">
      <c r="A1126" s="3" t="str">
        <f>IF(ISNA(VLOOKUP((ROW(A1126)-15),'List of tables'!$A$4:$H$2136,2,FALSE))," ",VLOOKUP((ROW(A1126)-15),'List of tables'!$A$4:$H$2136,2,FALSE))</f>
        <v>CT1248</v>
      </c>
      <c r="B1126" s="4" t="str">
        <f>IF(ISNA(VLOOKUP((ROW(B1126)-15),'List of tables'!$A$4:$H$2136,3,FALSE))," ",VLOOKUP((ROW(B1126)-15),'List of tables'!$A$4:$H$2136,3,FALSE))</f>
        <v>Accommodation type</v>
      </c>
      <c r="C1126" s="4" t="str">
        <f>IF(ISNA(VLOOKUP((ROW(C1126)-15),'List of tables'!$A$4:$E$2137,5,FALSE))," ",VLOOKUP((ROW(C1126)-15),'List of tables'!$A$4:$E$2137,5,FALSE))</f>
        <v>National to local authority based on 2021 boundaries</v>
      </c>
      <c r="D1126" s="4" t="str">
        <f>IF(ISNA(VLOOKUP((ROW(D1126)-15),'List of tables'!$A$4:$H$2136,6,FALSE))," ",VLOOKUP((ROW(D1126)-15),'List of tables'!$A$4:$H$2136,6,FALSE))</f>
        <v>All households</v>
      </c>
      <c r="E1126" s="5">
        <f>IF(ISNA(VLOOKUP((ROW(E1126)-15),'List of tables'!$A$4:$H$2136,7,FALSE))," ",VLOOKUP((ROW(E1126)-15),'List of tables'!$A$4:$H$2136,7,FALSE))</f>
        <v>44952</v>
      </c>
      <c r="F1126" s="6" t="s">
        <v>12</v>
      </c>
    </row>
    <row r="1127" spans="1:6">
      <c r="A1127" s="3" t="str">
        <f>IF(ISNA(VLOOKUP((ROW(A1127)-15),'List of tables'!$A$4:$H$2136,2,FALSE))," ",VLOOKUP((ROW(A1127)-15),'List of tables'!$A$4:$H$2136,2,FALSE))</f>
        <v>CT1249</v>
      </c>
      <c r="B1127" s="4" t="str">
        <f>IF(ISNA(VLOOKUP((ROW(B1127)-15),'List of tables'!$A$4:$H$2136,3,FALSE))," ",VLOOKUP((ROW(B1127)-15),'List of tables'!$A$4:$H$2136,3,FALSE))</f>
        <v>Dwelling occupancy by dwelling type by tenure of dwelling</v>
      </c>
      <c r="C1127" s="4" t="str">
        <f>IF(ISNA(VLOOKUP((ROW(C1127)-15),'List of tables'!$A$4:$E$2137,5,FALSE))," ",VLOOKUP((ROW(C1127)-15),'List of tables'!$A$4:$E$2137,5,FALSE))</f>
        <v>National to MSOA</v>
      </c>
      <c r="D1127" s="4" t="str">
        <f>IF(ISNA(VLOOKUP((ROW(D1127)-15),'List of tables'!$A$4:$H$2136,6,FALSE))," ",VLOOKUP((ROW(D1127)-15),'List of tables'!$A$4:$H$2136,6,FALSE))</f>
        <v>All dwellings (excluding communal establishments)</v>
      </c>
      <c r="E1127" s="5">
        <f>IF(ISNA(VLOOKUP((ROW(E1127)-15),'List of tables'!$A$4:$H$2136,7,FALSE))," ",VLOOKUP((ROW(E1127)-15),'List of tables'!$A$4:$H$2136,7,FALSE))</f>
        <v>44958</v>
      </c>
      <c r="F1127" s="6" t="s">
        <v>12</v>
      </c>
    </row>
    <row r="1128" spans="1:6">
      <c r="A1128" s="3" t="str">
        <f>IF(ISNA(VLOOKUP((ROW(A1128)-15),'List of tables'!$A$4:$H$2136,2,FALSE))," ",VLOOKUP((ROW(A1128)-15),'List of tables'!$A$4:$H$2136,2,FALSE))</f>
        <v>CT1250</v>
      </c>
      <c r="B1128" s="4" t="str">
        <f>IF(ISNA(VLOOKUP((ROW(B1128)-15),'List of tables'!$A$4:$H$2136,3,FALSE))," ",VLOOKUP((ROW(B1128)-15),'List of tables'!$A$4:$H$2136,3,FALSE))</f>
        <v>Dwelling occupancy by dwelling type by accommodation type of dwelling</v>
      </c>
      <c r="C1128" s="4" t="str">
        <f>IF(ISNA(VLOOKUP((ROW(C1128)-15),'List of tables'!$A$4:$E$2137,5,FALSE))," ",VLOOKUP((ROW(C1128)-15),'List of tables'!$A$4:$E$2137,5,FALSE))</f>
        <v>National to MSOA</v>
      </c>
      <c r="D1128" s="4" t="str">
        <f>IF(ISNA(VLOOKUP((ROW(D1128)-15),'List of tables'!$A$4:$H$2136,6,FALSE))," ",VLOOKUP((ROW(D1128)-15),'List of tables'!$A$4:$H$2136,6,FALSE))</f>
        <v>All dwellings (excluding communal establishments)</v>
      </c>
      <c r="E1128" s="5">
        <f>IF(ISNA(VLOOKUP((ROW(E1128)-15),'List of tables'!$A$4:$H$2136,7,FALSE))," ",VLOOKUP((ROW(E1128)-15),'List of tables'!$A$4:$H$2136,7,FALSE))</f>
        <v>44958</v>
      </c>
      <c r="F1128" s="6" t="s">
        <v>12</v>
      </c>
    </row>
    <row r="1129" spans="1:6">
      <c r="A1129" s="3" t="str">
        <f>IF(ISNA(VLOOKUP((ROW(A1129)-15),'List of tables'!$A$4:$H$2136,2,FALSE))," ",VLOOKUP((ROW(A1129)-15),'List of tables'!$A$4:$H$2136,2,FALSE))</f>
        <v>CT1251</v>
      </c>
      <c r="B1129" s="4" t="str">
        <f>IF(ISNA(VLOOKUP((ROW(B1129)-15),'List of tables'!$A$4:$H$2136,3,FALSE))," ",VLOOKUP((ROW(B1129)-15),'List of tables'!$A$4:$H$2136,3,FALSE))</f>
        <v>Dwelling occupancy by dwelling type by accommodation type of dwelling by tenure of dwelling</v>
      </c>
      <c r="C1129" s="4" t="str">
        <f>IF(ISNA(VLOOKUP((ROW(C1129)-15),'List of tables'!$A$4:$E$2137,5,FALSE))," ",VLOOKUP((ROW(C1129)-15),'List of tables'!$A$4:$E$2137,5,FALSE))</f>
        <v>National to MSOA</v>
      </c>
      <c r="D1129" s="4" t="str">
        <f>IF(ISNA(VLOOKUP((ROW(D1129)-15),'List of tables'!$A$4:$H$2136,6,FALSE))," ",VLOOKUP((ROW(D1129)-15),'List of tables'!$A$4:$H$2136,6,FALSE))</f>
        <v>All dwellings (excluding communal establishments)</v>
      </c>
      <c r="E1129" s="5">
        <f>IF(ISNA(VLOOKUP((ROW(E1129)-15),'List of tables'!$A$4:$H$2136,7,FALSE))," ",VLOOKUP((ROW(E1129)-15),'List of tables'!$A$4:$H$2136,7,FALSE))</f>
        <v>44958</v>
      </c>
      <c r="F1129" s="6" t="s">
        <v>12</v>
      </c>
    </row>
    <row r="1130" spans="1:6">
      <c r="A1130" s="3" t="str">
        <f>IF(ISNA(VLOOKUP((ROW(A1130)-15),'List of tables'!$A$4:$H$2136,2,FALSE))," ",VLOOKUP((ROW(A1130)-15),'List of tables'!$A$4:$H$2136,2,FALSE))</f>
        <v>CT1252</v>
      </c>
      <c r="B1130" s="4" t="str">
        <f>IF(ISNA(VLOOKUP((ROW(B1130)-15),'List of tables'!$A$4:$H$2136,3,FALSE))," ",VLOOKUP((ROW(B1130)-15),'List of tables'!$A$4:$H$2136,3,FALSE))</f>
        <v>Dwelling occupancy by dwelling type by central heating of dwelling</v>
      </c>
      <c r="C1130" s="4" t="str">
        <f>IF(ISNA(VLOOKUP((ROW(C1130)-15),'List of tables'!$A$4:$E$2137,5,FALSE))," ",VLOOKUP((ROW(C1130)-15),'List of tables'!$A$4:$E$2137,5,FALSE))</f>
        <v>National to MSOA</v>
      </c>
      <c r="D1130" s="4" t="str">
        <f>IF(ISNA(VLOOKUP((ROW(D1130)-15),'List of tables'!$A$4:$H$2136,6,FALSE))," ",VLOOKUP((ROW(D1130)-15),'List of tables'!$A$4:$H$2136,6,FALSE))</f>
        <v>All dwellings (excluding communal establishments)</v>
      </c>
      <c r="E1130" s="5">
        <f>IF(ISNA(VLOOKUP((ROW(E1130)-15),'List of tables'!$A$4:$H$2136,7,FALSE))," ",VLOOKUP((ROW(E1130)-15),'List of tables'!$A$4:$H$2136,7,FALSE))</f>
        <v>44958</v>
      </c>
      <c r="F1130" s="6" t="s">
        <v>12</v>
      </c>
    </row>
    <row r="1131" spans="1:6">
      <c r="A1131" s="3" t="str">
        <f>IF(ISNA(VLOOKUP((ROW(A1131)-15),'List of tables'!$A$4:$H$2136,2,FALSE))," ",VLOOKUP((ROW(A1131)-15),'List of tables'!$A$4:$H$2136,2,FALSE))</f>
        <v>CT1253</v>
      </c>
      <c r="B1131" s="4" t="str">
        <f>IF(ISNA(VLOOKUP((ROW(B1131)-15),'List of tables'!$A$4:$H$2136,3,FALSE))," ",VLOOKUP((ROW(B1131)-15),'List of tables'!$A$4:$H$2136,3,FALSE))</f>
        <v>Dwelling occupancy by dwelling type by central heating of dwelling by accommodation type of dwelling</v>
      </c>
      <c r="C1131" s="4" t="str">
        <f>IF(ISNA(VLOOKUP((ROW(C1131)-15),'List of tables'!$A$4:$E$2137,5,FALSE))," ",VLOOKUP((ROW(C1131)-15),'List of tables'!$A$4:$E$2137,5,FALSE))</f>
        <v>National to MSOA</v>
      </c>
      <c r="D1131" s="4" t="str">
        <f>IF(ISNA(VLOOKUP((ROW(D1131)-15),'List of tables'!$A$4:$H$2136,6,FALSE))," ",VLOOKUP((ROW(D1131)-15),'List of tables'!$A$4:$H$2136,6,FALSE))</f>
        <v>All dwellings (excluding communal establishments)</v>
      </c>
      <c r="E1131" s="5">
        <f>IF(ISNA(VLOOKUP((ROW(E1131)-15),'List of tables'!$A$4:$H$2136,7,FALSE))," ",VLOOKUP((ROW(E1131)-15),'List of tables'!$A$4:$H$2136,7,FALSE))</f>
        <v>44958</v>
      </c>
      <c r="F1131" s="6" t="s">
        <v>12</v>
      </c>
    </row>
    <row r="1132" spans="1:6">
      <c r="A1132" s="3" t="str">
        <f>IF(ISNA(VLOOKUP((ROW(A1132)-15),'List of tables'!$A$4:$H$2136,2,FALSE))," ",VLOOKUP((ROW(A1132)-15),'List of tables'!$A$4:$H$2136,2,FALSE))</f>
        <v>CT1254</v>
      </c>
      <c r="B1132" s="4" t="str">
        <f>IF(ISNA(VLOOKUP((ROW(B1132)-15),'List of tables'!$A$4:$H$2136,3,FALSE))," ",VLOOKUP((ROW(B1132)-15),'List of tables'!$A$4:$H$2136,3,FALSE))</f>
        <v>Dwelling occupancy by dwelling type by number of bedrooms</v>
      </c>
      <c r="C1132" s="4" t="str">
        <f>IF(ISNA(VLOOKUP((ROW(C1132)-15),'List of tables'!$A$4:$E$2137,5,FALSE))," ",VLOOKUP((ROW(C1132)-15),'List of tables'!$A$4:$E$2137,5,FALSE))</f>
        <v>National to MSOA</v>
      </c>
      <c r="D1132" s="4" t="str">
        <f>IF(ISNA(VLOOKUP((ROW(D1132)-15),'List of tables'!$A$4:$H$2136,6,FALSE))," ",VLOOKUP((ROW(D1132)-15),'List of tables'!$A$4:$H$2136,6,FALSE))</f>
        <v>All dwellings (excluding communal establishments)</v>
      </c>
      <c r="E1132" s="5">
        <f>IF(ISNA(VLOOKUP((ROW(E1132)-15),'List of tables'!$A$4:$H$2136,7,FALSE))," ",VLOOKUP((ROW(E1132)-15),'List of tables'!$A$4:$H$2136,7,FALSE))</f>
        <v>44958</v>
      </c>
      <c r="F1132" s="6" t="s">
        <v>12</v>
      </c>
    </row>
    <row r="1133" spans="1:6">
      <c r="A1133" s="3" t="str">
        <f>IF(ISNA(VLOOKUP((ROW(A1133)-15),'List of tables'!$A$4:$H$2136,2,FALSE))," ",VLOOKUP((ROW(A1133)-15),'List of tables'!$A$4:$H$2136,2,FALSE))</f>
        <v>CT1255</v>
      </c>
      <c r="B1133" s="4" t="str">
        <f>IF(ISNA(VLOOKUP((ROW(B1133)-15),'List of tables'!$A$4:$H$2136,3,FALSE))," ",VLOOKUP((ROW(B1133)-15),'List of tables'!$A$4:$H$2136,3,FALSE))</f>
        <v>Dwelling occupancy by dwelling type by car or van availability</v>
      </c>
      <c r="C1133" s="4" t="str">
        <f>IF(ISNA(VLOOKUP((ROW(C1133)-15),'List of tables'!$A$4:$E$2137,5,FALSE))," ",VLOOKUP((ROW(C1133)-15),'List of tables'!$A$4:$E$2137,5,FALSE))</f>
        <v>National to MSOA</v>
      </c>
      <c r="D1133" s="4" t="str">
        <f>IF(ISNA(VLOOKUP((ROW(D1133)-15),'List of tables'!$A$4:$H$2136,6,FALSE))," ",VLOOKUP((ROW(D1133)-15),'List of tables'!$A$4:$H$2136,6,FALSE))</f>
        <v>All dwellings (excluding communal establishments)</v>
      </c>
      <c r="E1133" s="5">
        <f>IF(ISNA(VLOOKUP((ROW(E1133)-15),'List of tables'!$A$4:$H$2136,7,FALSE))," ",VLOOKUP((ROW(E1133)-15),'List of tables'!$A$4:$H$2136,7,FALSE))</f>
        <v>44958</v>
      </c>
      <c r="F1133" s="6" t="s">
        <v>12</v>
      </c>
    </row>
    <row r="1134" spans="1:6">
      <c r="A1134" s="3" t="str">
        <f>IF(ISNA(VLOOKUP((ROW(A1134)-15),'List of tables'!$A$4:$H$2136,2,FALSE))," ",VLOOKUP((ROW(A1134)-15),'List of tables'!$A$4:$H$2136,2,FALSE))</f>
        <v>CT1256</v>
      </c>
      <c r="B1134" s="4" t="str">
        <f>IF(ISNA(VLOOKUP((ROW(B1134)-15),'List of tables'!$A$4:$H$2136,3,FALSE))," ",VLOOKUP((ROW(B1134)-15),'List of tables'!$A$4:$H$2136,3,FALSE))</f>
        <v>Age by sex by second address type</v>
      </c>
      <c r="C1134" s="4" t="str">
        <f>IF(ISNA(VLOOKUP((ROW(C1134)-15),'List of tables'!$A$4:$E$2137,5,FALSE))," ",VLOOKUP((ROW(C1134)-15),'List of tables'!$A$4:$E$2137,5,FALSE))</f>
        <v xml:space="preserve">England and Wales </v>
      </c>
      <c r="D1134" s="4" t="str">
        <f>IF(ISNA(VLOOKUP((ROW(D1134)-15),'List of tables'!$A$4:$H$2136,6,FALSE))," ",VLOOKUP((ROW(D1134)-15),'List of tables'!$A$4:$H$2136,6,FALSE))</f>
        <v>All usual residents</v>
      </c>
      <c r="E1134" s="5">
        <f>IF(ISNA(VLOOKUP((ROW(E1134)-15),'List of tables'!$A$4:$H$2136,7,FALSE))," ",VLOOKUP((ROW(E1134)-15),'List of tables'!$A$4:$H$2136,7,FALSE))</f>
        <v>44979</v>
      </c>
      <c r="F1134" s="6" t="s">
        <v>12</v>
      </c>
    </row>
    <row r="1135" spans="1:6">
      <c r="A1135" s="3" t="str">
        <f>IF(ISNA(VLOOKUP((ROW(A1135)-15),'List of tables'!$A$4:$H$2136,2,FALSE))," ",VLOOKUP((ROW(A1135)-15),'List of tables'!$A$4:$H$2136,2,FALSE))</f>
        <v>CT1257</v>
      </c>
      <c r="B1135" s="4" t="str">
        <f>IF(ISNA(VLOOKUP((ROW(B1135)-15),'List of tables'!$A$4:$H$2136,3,FALSE))," ",VLOOKUP((ROW(B1135)-15),'List of tables'!$A$4:$H$2136,3,FALSE))</f>
        <v>Age (SYOA) by sex by second address type</v>
      </c>
      <c r="C1135" s="4" t="str">
        <f>IF(ISNA(VLOOKUP((ROW(C1135)-15),'List of tables'!$A$4:$E$2137,5,FALSE))," ",VLOOKUP((ROW(C1135)-15),'List of tables'!$A$4:$E$2137,5,FALSE))</f>
        <v>England and Wales</v>
      </c>
      <c r="D1135" s="4" t="str">
        <f>IF(ISNA(VLOOKUP((ROW(D1135)-15),'List of tables'!$A$4:$H$2136,6,FALSE))," ",VLOOKUP((ROW(D1135)-15),'List of tables'!$A$4:$H$2136,6,FALSE))</f>
        <v>All usual residents</v>
      </c>
      <c r="E1135" s="5">
        <f>IF(ISNA(VLOOKUP((ROW(E1135)-15),'List of tables'!$A$4:$H$2136,7,FALSE))," ",VLOOKUP((ROW(E1135)-15),'List of tables'!$A$4:$H$2136,7,FALSE))</f>
        <v>44979</v>
      </c>
      <c r="F1135" s="6" t="s">
        <v>12</v>
      </c>
    </row>
    <row r="1136" spans="1:6">
      <c r="A1136" s="3" t="str">
        <f>IF(ISNA(VLOOKUP((ROW(A1136)-15),'List of tables'!$A$4:$H$2136,2,FALSE))," ",VLOOKUP((ROW(A1136)-15),'List of tables'!$A$4:$H$2136,2,FALSE))</f>
        <v>CT1258</v>
      </c>
      <c r="B1136" s="4" t="str">
        <f>IF(ISNA(VLOOKUP((ROW(B1136)-15),'List of tables'!$A$4:$H$2136,3,FALSE))," ",VLOOKUP((ROW(B1136)-15),'List of tables'!$A$4:$H$2136,3,FALSE))</f>
        <v>Country of birth (born in the UK / born outside the UK) by second address type</v>
      </c>
      <c r="C1136" s="4" t="str">
        <f>IF(ISNA(VLOOKUP((ROW(C1136)-15),'List of tables'!$A$4:$E$2137,5,FALSE))," ",VLOOKUP((ROW(C1136)-15),'List of tables'!$A$4:$E$2137,5,FALSE))</f>
        <v xml:space="preserve">England and Wales </v>
      </c>
      <c r="D1136" s="4" t="str">
        <f>IF(ISNA(VLOOKUP((ROW(D1136)-15),'List of tables'!$A$4:$H$2136,6,FALSE))," ",VLOOKUP((ROW(D1136)-15),'List of tables'!$A$4:$H$2136,6,FALSE))</f>
        <v xml:space="preserve">All usual residents </v>
      </c>
      <c r="E1136" s="5">
        <f>IF(ISNA(VLOOKUP((ROW(E1136)-15),'List of tables'!$A$4:$H$2136,7,FALSE))," ",VLOOKUP((ROW(E1136)-15),'List of tables'!$A$4:$H$2136,7,FALSE))</f>
        <v>44979</v>
      </c>
      <c r="F1136" s="6" t="s">
        <v>12</v>
      </c>
    </row>
    <row r="1137" spans="1:6">
      <c r="A1137" s="3" t="str">
        <f>IF(ISNA(VLOOKUP((ROW(A1137)-15),'List of tables'!$A$4:$H$2136,2,FALSE))," ",VLOOKUP((ROW(A1137)-15),'List of tables'!$A$4:$H$2136,2,FALSE))</f>
        <v>CT1259</v>
      </c>
      <c r="B1137" s="4" t="str">
        <f>IF(ISNA(VLOOKUP((ROW(B1137)-15),'List of tables'!$A$4:$H$2136,3,FALSE))," ",VLOOKUP((ROW(B1137)-15),'List of tables'!$A$4:$H$2136,3,FALSE))</f>
        <v>Second address type by bespoke location of second address by country of birth (born in the UK / born outside the UK)</v>
      </c>
      <c r="C1137" s="4" t="str">
        <f>IF(ISNA(VLOOKUP((ROW(C1137)-15),'List of tables'!$A$4:$E$2137,5,FALSE))," ",VLOOKUP((ROW(C1137)-15),'List of tables'!$A$4:$E$2137,5,FALSE))</f>
        <v>Area of usual residence: England and Wales. Location of second address: Same as local authority (2021 boundaries) of usual residence in England and Wales; A different local authority (2021 boundaries) in England and Wales; In Scotland or Northern Ireland; Outside of the UK"</v>
      </c>
      <c r="D1137" s="4" t="str">
        <f>IF(ISNA(VLOOKUP((ROW(D1137)-15),'List of tables'!$A$4:$H$2136,6,FALSE))," ",VLOOKUP((ROW(D1137)-15),'List of tables'!$A$4:$H$2136,6,FALSE))</f>
        <v xml:space="preserve">All usual residents with a second address </v>
      </c>
      <c r="E1137" s="5">
        <f>IF(ISNA(VLOOKUP((ROW(E1137)-15),'List of tables'!$A$4:$H$2136,7,FALSE))," ",VLOOKUP((ROW(E1137)-15),'List of tables'!$A$4:$H$2136,7,FALSE))</f>
        <v>44979</v>
      </c>
      <c r="F1137" s="6" t="s">
        <v>12</v>
      </c>
    </row>
    <row r="1138" spans="1:6">
      <c r="A1138" s="3" t="str">
        <f>IF(ISNA(VLOOKUP((ROW(A1138)-15),'List of tables'!$A$4:$H$2136,2,FALSE))," ",VLOOKUP((ROW(A1138)-15),'List of tables'!$A$4:$H$2136,2,FALSE))</f>
        <v>CT1260</v>
      </c>
      <c r="B1138" s="4" t="str">
        <f>IF(ISNA(VLOOKUP((ROW(B1138)-15),'List of tables'!$A$4:$H$2136,3,FALSE))," ",VLOOKUP((ROW(B1138)-15),'List of tables'!$A$4:$H$2136,3,FALSE))</f>
        <v>Area of usual residence by bespoke location of second address</v>
      </c>
      <c r="C1138" s="4" t="str">
        <f>IF(ISNA(VLOOKUP((ROW(C1138)-15),'List of tables'!$A$4:$E$2137,5,FALSE))," ",VLOOKUP((ROW(C1138)-15),'List of tables'!$A$4:$E$2137,5,FALSE))</f>
        <v>Area of usual residence: England and Wales, Local Authorities; Location of second address: Same as local authority of usual residence in England and Wales; A different local authority in England and Wales; Scotland or Northern Ireland; Outside of the UK</v>
      </c>
      <c r="D1138" s="4" t="str">
        <f>IF(ISNA(VLOOKUP((ROW(D1138)-15),'List of tables'!$A$4:$H$2136,6,FALSE))," ",VLOOKUP((ROW(D1138)-15),'List of tables'!$A$4:$H$2136,6,FALSE))</f>
        <v>All usual residents aged 0 to 17 in households, with another parent's or guardian's address as a second address</v>
      </c>
      <c r="E1138" s="5">
        <f>IF(ISNA(VLOOKUP((ROW(E1138)-15),'List of tables'!$A$4:$H$2136,7,FALSE))," ",VLOOKUP((ROW(E1138)-15),'List of tables'!$A$4:$H$2136,7,FALSE))</f>
        <v>44979</v>
      </c>
      <c r="F1138" s="6" t="s">
        <v>12</v>
      </c>
    </row>
    <row r="1139" spans="1:6">
      <c r="A1139" s="3" t="str">
        <f>IF(ISNA(VLOOKUP((ROW(A1139)-15),'List of tables'!$A$4:$H$2136,2,FALSE))," ",VLOOKUP((ROW(A1139)-15),'List of tables'!$A$4:$H$2136,2,FALSE))</f>
        <v>CT1261</v>
      </c>
      <c r="B1139" s="4" t="str">
        <f>IF(ISNA(VLOOKUP((ROW(B1139)-15),'List of tables'!$A$4:$H$2136,3,FALSE))," ",VLOOKUP((ROW(B1139)-15),'List of tables'!$A$4:$H$2136,3,FALSE))</f>
        <v>Area of usual residence by bespoke location of second address</v>
      </c>
      <c r="C1139" s="4" t="str">
        <f>IF(ISNA(VLOOKUP((ROW(C1139)-15),'List of tables'!$A$4:$E$2137,5,FALSE))," ",VLOOKUP((ROW(C1139)-15),'List of tables'!$A$4:$E$2137,5,FALSE))</f>
        <v>Area of usual residence; England and Wales, Local Authorities based on 2021 LA boundaries ; Location of second address: Same as local authority (2021 boundaries) of usual residence in England and Wales; A different local authority (2021 boundaries) in England and Wales; In Scotland or Northern Ireland; Outside of the UK</v>
      </c>
      <c r="D1139" s="4" t="str">
        <f>IF(ISNA(VLOOKUP((ROW(D1139)-15),'List of tables'!$A$4:$H$2136,6,FALSE))," ",VLOOKUP((ROW(D1139)-15),'List of tables'!$A$4:$H$2136,6,FALSE))</f>
        <v>All usual residents aged 0 to 17 in households, with another parent's or guardian's address as a second address</v>
      </c>
      <c r="E1139" s="5">
        <f>IF(ISNA(VLOOKUP((ROW(E1139)-15),'List of tables'!$A$4:$H$2136,7,FALSE))," ",VLOOKUP((ROW(E1139)-15),'List of tables'!$A$4:$H$2136,7,FALSE))</f>
        <v>44979</v>
      </c>
      <c r="F1139" s="6" t="s">
        <v>12</v>
      </c>
    </row>
    <row r="1140" spans="1:6">
      <c r="A1140" s="3" t="str">
        <f>IF(ISNA(VLOOKUP((ROW(A1140)-15),'List of tables'!$A$4:$H$2136,2,FALSE))," ",VLOOKUP((ROW(A1140)-15),'List of tables'!$A$4:$H$2136,2,FALSE))</f>
        <v>CT1262</v>
      </c>
      <c r="B1140" s="4" t="str">
        <f>IF(ISNA(VLOOKUP((ROW(B1140)-15),'List of tables'!$A$4:$H$2136,3,FALSE))," ",VLOOKUP((ROW(B1140)-15),'List of tables'!$A$4:$H$2136,3,FALSE))</f>
        <v>Age (SYOA to 90 or over) by sex by country of birth</v>
      </c>
      <c r="C1140" s="4" t="str">
        <f>IF(ISNA(VLOOKUP((ROW(C1140)-15),'List of tables'!$A$4:$E$2137,5,FALSE))," ",VLOOKUP((ROW(C1140)-15),'List of tables'!$A$4:$E$2137,5,FALSE))</f>
        <v>National to country</v>
      </c>
      <c r="D1140" s="4" t="str">
        <f>IF(ISNA(VLOOKUP((ROW(D1140)-15),'List of tables'!$A$4:$H$2136,6,FALSE))," ",VLOOKUP((ROW(D1140)-15),'List of tables'!$A$4:$H$2136,6,FALSE))</f>
        <v>All usual residents</v>
      </c>
      <c r="E1140" s="5">
        <f>IF(ISNA(VLOOKUP((ROW(E1140)-15),'List of tables'!$A$4:$H$2136,7,FALSE))," ",VLOOKUP((ROW(E1140)-15),'List of tables'!$A$4:$H$2136,7,FALSE))</f>
        <v>44977</v>
      </c>
      <c r="F1140" s="6" t="s">
        <v>12</v>
      </c>
    </row>
    <row r="1141" spans="1:6">
      <c r="A1141" s="3" t="str">
        <f>IF(ISNA(VLOOKUP((ROW(A1141)-15),'List of tables'!$A$4:$H$2136,2,FALSE))," ",VLOOKUP((ROW(A1141)-15),'List of tables'!$A$4:$H$2136,2,FALSE))</f>
        <v>CT1263</v>
      </c>
      <c r="B1141" s="4" t="str">
        <f>IF(ISNA(VLOOKUP((ROW(B1141)-15),'List of tables'!$A$4:$H$2136,3,FALSE))," ",VLOOKUP((ROW(B1141)-15),'List of tables'!$A$4:$H$2136,3,FALSE))</f>
        <v>Students in full-time education</v>
      </c>
      <c r="C1141" s="4" t="str">
        <f>IF(ISNA(VLOOKUP((ROW(C1141)-15),'List of tables'!$A$4:$E$2137,5,FALSE))," ",VLOOKUP((ROW(C1141)-15),'List of tables'!$A$4:$E$2137,5,FALSE))</f>
        <v>National to country</v>
      </c>
      <c r="D1141" s="4" t="str">
        <f>IF(ISNA(VLOOKUP((ROW(D1141)-15),'List of tables'!$A$4:$H$2136,6,FALSE))," ",VLOOKUP((ROW(D1141)-15),'List of tables'!$A$4:$H$2136,6,FALSE))</f>
        <v>All students (usual residents) in full-time education aged 18 or over</v>
      </c>
      <c r="E1141" s="5">
        <f>IF(ISNA(VLOOKUP((ROW(E1141)-15),'List of tables'!$A$4:$H$2136,7,FALSE))," ",VLOOKUP((ROW(E1141)-15),'List of tables'!$A$4:$H$2136,7,FALSE))</f>
        <v>44995</v>
      </c>
      <c r="F1141" s="6" t="s">
        <v>12</v>
      </c>
    </row>
    <row r="1142" spans="1:6">
      <c r="A1142" s="3" t="str">
        <f>IF(ISNA(VLOOKUP((ROW(A1142)-15),'List of tables'!$A$4:$H$2136,2,FALSE))," ",VLOOKUP((ROW(A1142)-15),'List of tables'!$A$4:$H$2136,2,FALSE))</f>
        <v>CT1264</v>
      </c>
      <c r="B1142" s="4" t="str">
        <f>IF(ISNA(VLOOKUP((ROW(B1142)-15),'List of tables'!$A$4:$H$2136,3,FALSE))," ",VLOOKUP((ROW(B1142)-15),'List of tables'!$A$4:$H$2136,3,FALSE))</f>
        <v>International Students</v>
      </c>
      <c r="C1142" s="4" t="str">
        <f>IF(ISNA(VLOOKUP((ROW(C1142)-15),'List of tables'!$A$4:$E$2137,5,FALSE))," ",VLOOKUP((ROW(C1142)-15),'List of tables'!$A$4:$E$2137,5,FALSE))</f>
        <v>National to region</v>
      </c>
      <c r="D1142" s="4" t="str">
        <f>IF(ISNA(VLOOKUP((ROW(D1142)-15),'List of tables'!$A$4:$H$2136,6,FALSE))," ",VLOOKUP((ROW(D1142)-15),'List of tables'!$A$4:$H$2136,6,FALSE))</f>
        <v>All international students (usual residents) aged 18 or over</v>
      </c>
      <c r="E1142" s="5">
        <f>IF(ISNA(VLOOKUP((ROW(E1142)-15),'List of tables'!$A$4:$H$2136,7,FALSE))," ",VLOOKUP((ROW(E1142)-15),'List of tables'!$A$4:$H$2136,7,FALSE))</f>
        <v>44995</v>
      </c>
      <c r="F1142" s="6" t="s">
        <v>12</v>
      </c>
    </row>
    <row r="1143" spans="1:6">
      <c r="A1143" s="3" t="str">
        <f>IF(ISNA(VLOOKUP((ROW(A1143)-15),'List of tables'!$A$4:$H$2136,2,FALSE))," ",VLOOKUP((ROW(A1143)-15),'List of tables'!$A$4:$H$2136,2,FALSE))</f>
        <v>CT1265</v>
      </c>
      <c r="B1143" s="4" t="str">
        <f>IF(ISNA(VLOOKUP((ROW(B1143)-15),'List of tables'!$A$4:$H$2136,3,FALSE))," ",VLOOKUP((ROW(B1143)-15),'List of tables'!$A$4:$H$2136,3,FALSE))</f>
        <v>International students by country of birth</v>
      </c>
      <c r="C1143" s="4" t="str">
        <f>IF(ISNA(VLOOKUP((ROW(C1143)-15),'List of tables'!$A$4:$E$2137,5,FALSE))," ",VLOOKUP((ROW(C1143)-15),'List of tables'!$A$4:$E$2137,5,FALSE))</f>
        <v>National to country</v>
      </c>
      <c r="D1143" s="4" t="str">
        <f>IF(ISNA(VLOOKUP((ROW(D1143)-15),'List of tables'!$A$4:$H$2136,6,FALSE))," ",VLOOKUP((ROW(D1143)-15),'List of tables'!$A$4:$H$2136,6,FALSE))</f>
        <v>All international students (usual residents) aged 18 or over</v>
      </c>
      <c r="E1143" s="5">
        <f>IF(ISNA(VLOOKUP((ROW(E1143)-15),'List of tables'!$A$4:$H$2136,7,FALSE))," ",VLOOKUP((ROW(E1143)-15),'List of tables'!$A$4:$H$2136,7,FALSE))</f>
        <v>44995</v>
      </c>
      <c r="F1143" s="6" t="s">
        <v>12</v>
      </c>
    </row>
    <row r="1144" spans="1:6">
      <c r="A1144" s="3" t="str">
        <f>IF(ISNA(VLOOKUP((ROW(A1144)-15),'List of tables'!$A$4:$H$2136,2,FALSE))," ",VLOOKUP((ROW(A1144)-15),'List of tables'!$A$4:$H$2136,2,FALSE))</f>
        <v>CT1266</v>
      </c>
      <c r="B1144" s="4" t="str">
        <f>IF(ISNA(VLOOKUP((ROW(B1144)-15),'List of tables'!$A$4:$H$2136,3,FALSE))," ",VLOOKUP((ROW(B1144)-15),'List of tables'!$A$4:$H$2136,3,FALSE))</f>
        <v>International students by Top 100 countries of birth</v>
      </c>
      <c r="C1144" s="4" t="str">
        <f>IF(ISNA(VLOOKUP((ROW(C1144)-15),'List of tables'!$A$4:$E$2137,5,FALSE))," ",VLOOKUP((ROW(C1144)-15),'List of tables'!$A$4:$E$2137,5,FALSE))</f>
        <v>National to countyr</v>
      </c>
      <c r="D1144" s="4" t="str">
        <f>IF(ISNA(VLOOKUP((ROW(D1144)-15),'List of tables'!$A$4:$H$2136,6,FALSE))," ",VLOOKUP((ROW(D1144)-15),'List of tables'!$A$4:$H$2136,6,FALSE))</f>
        <v>All international students (usual residents) aged 18 or over</v>
      </c>
      <c r="E1144" s="5">
        <f>IF(ISNA(VLOOKUP((ROW(E1144)-15),'List of tables'!$A$4:$H$2136,7,FALSE))," ",VLOOKUP((ROW(E1144)-15),'List of tables'!$A$4:$H$2136,7,FALSE))</f>
        <v>44995</v>
      </c>
      <c r="F1144" s="6" t="s">
        <v>12</v>
      </c>
    </row>
    <row r="1145" spans="1:6">
      <c r="A1145" s="3" t="str">
        <f>IF(ISNA(VLOOKUP((ROW(A1145)-15),'List of tables'!$A$4:$H$2136,2,FALSE))," ",VLOOKUP((ROW(A1145)-15),'List of tables'!$A$4:$H$2136,2,FALSE))</f>
        <v>CT1267</v>
      </c>
      <c r="B1145" s="4" t="str">
        <f>IF(ISNA(VLOOKUP((ROW(B1145)-15),'List of tables'!$A$4:$H$2136,3,FALSE))," ",VLOOKUP((ROW(B1145)-15),'List of tables'!$A$4:$H$2136,3,FALSE))</f>
        <v>Sex by age</v>
      </c>
      <c r="C1145" s="4" t="str">
        <f>IF(ISNA(VLOOKUP((ROW(C1145)-15),'List of tables'!$A$4:$E$2137,5,FALSE))," ",VLOOKUP((ROW(C1145)-15),'List of tables'!$A$4:$E$2137,5,FALSE))</f>
        <v>England and Wales</v>
      </c>
      <c r="D1145" s="4" t="str">
        <f>IF(ISNA(VLOOKUP((ROW(D1145)-15),'List of tables'!$A$4:$H$2136,6,FALSE))," ",VLOOKUP((ROW(D1145)-15),'List of tables'!$A$4:$H$2136,6,FALSE))</f>
        <v>All usual residents aged 65 or over in one person households</v>
      </c>
      <c r="E1145" s="5">
        <f>IF(ISNA(VLOOKUP((ROW(E1145)-15),'List of tables'!$A$4:$H$2136,7,FALSE))," ",VLOOKUP((ROW(E1145)-15),'List of tables'!$A$4:$H$2136,7,FALSE))</f>
        <v>44994</v>
      </c>
      <c r="F1145" s="6" t="s">
        <v>12</v>
      </c>
    </row>
    <row r="1146" spans="1:6">
      <c r="A1146" s="3" t="str">
        <f>IF(ISNA(VLOOKUP((ROW(A1146)-15),'List of tables'!$A$4:$H$2136,2,FALSE))," ",VLOOKUP((ROW(A1146)-15),'List of tables'!$A$4:$H$2136,2,FALSE))</f>
        <v>CT1268</v>
      </c>
      <c r="B1146" s="4" t="str">
        <f>IF(ISNA(VLOOKUP((ROW(B1146)-15),'List of tables'!$A$4:$H$2136,3,FALSE))," ",VLOOKUP((ROW(B1146)-15),'List of tables'!$A$4:$H$2136,3,FALSE))</f>
        <v>Former Occupation (1 digit)</v>
      </c>
      <c r="C1146" s="4" t="str">
        <f>IF(ISNA(VLOOKUP((ROW(C1146)-15),'List of tables'!$A$4:$E$2137,5,FALSE))," ",VLOOKUP((ROW(C1146)-15),'List of tables'!$A$4:$E$2137,5,FALSE))</f>
        <v>National to local authority based on 2021 boundaries</v>
      </c>
      <c r="D1146" s="4" t="str">
        <f>IF(ISNA(VLOOKUP((ROW(D1146)-15),'List of tables'!$A$4:$H$2136,6,FALSE))," ",VLOOKUP((ROW(D1146)-15),'List of tables'!$A$4:$H$2136,6,FALSE))</f>
        <v>All usual residents aged 16 or over not in employment the week before the Census</v>
      </c>
      <c r="E1146" s="5">
        <f>IF(ISNA(VLOOKUP((ROW(E1146)-15),'List of tables'!$A$4:$H$2136,7,FALSE))," ",VLOOKUP((ROW(E1146)-15),'List of tables'!$A$4:$H$2136,7,FALSE))</f>
        <v>45013</v>
      </c>
      <c r="F1146" s="6" t="s">
        <v>12</v>
      </c>
    </row>
    <row r="1147" spans="1:6">
      <c r="A1147" s="3" t="str">
        <f>IF(ISNA(VLOOKUP((ROW(A1147)-15),'List of tables'!$A$4:$H$2136,2,FALSE))," ",VLOOKUP((ROW(A1147)-15),'List of tables'!$A$4:$H$2136,2,FALSE))</f>
        <v>CT1269</v>
      </c>
      <c r="B1147" s="4" t="str">
        <f>IF(ISNA(VLOOKUP((ROW(B1147)-15),'List of tables'!$A$4:$H$2136,3,FALSE))," ",VLOOKUP((ROW(B1147)-15),'List of tables'!$A$4:$H$2136,3,FALSE))</f>
        <v>Former Industry (1 digit)</v>
      </c>
      <c r="C1147" s="4" t="str">
        <f>IF(ISNA(VLOOKUP((ROW(C1147)-15),'List of tables'!$A$4:$E$2137,5,FALSE))," ",VLOOKUP((ROW(C1147)-15),'List of tables'!$A$4:$E$2137,5,FALSE))</f>
        <v>National to local authority based on 2021 boundaries</v>
      </c>
      <c r="D1147" s="4" t="str">
        <f>IF(ISNA(VLOOKUP((ROW(D1147)-15),'List of tables'!$A$4:$H$2136,6,FALSE))," ",VLOOKUP((ROW(D1147)-15),'List of tables'!$A$4:$H$2136,6,FALSE))</f>
        <v>All usual residents aged 16 or over not in employment the week before the Census</v>
      </c>
      <c r="E1147" s="5">
        <f>IF(ISNA(VLOOKUP((ROW(E1147)-15),'List of tables'!$A$4:$H$2136,7,FALSE))," ",VLOOKUP((ROW(E1147)-15),'List of tables'!$A$4:$H$2136,7,FALSE))</f>
        <v>45013</v>
      </c>
      <c r="F1147" s="6" t="s">
        <v>12</v>
      </c>
    </row>
    <row r="1148" spans="1:6">
      <c r="A1148" s="3" t="str">
        <f>IF(ISNA(VLOOKUP((ROW(A1148)-15),'List of tables'!$A$4:$H$2136,2,FALSE))," ",VLOOKUP((ROW(A1148)-15),'List of tables'!$A$4:$H$2136,2,FALSE))</f>
        <v>CT1270</v>
      </c>
      <c r="B1148" s="4" t="str">
        <f>IF(ISNA(VLOOKUP((ROW(B1148)-15),'List of tables'!$A$4:$H$2136,3,FALSE))," ",VLOOKUP((ROW(B1148)-15),'List of tables'!$A$4:$H$2136,3,FALSE))</f>
        <v>Industry (1 digit) by sex</v>
      </c>
      <c r="C1148" s="4" t="str">
        <f>IF(ISNA(VLOOKUP((ROW(C1148)-15),'List of tables'!$A$4:$E$2137,5,FALSE))," ",VLOOKUP((ROW(C1148)-15),'List of tables'!$A$4:$E$2137,5,FALSE))</f>
        <v>LSOAs in England and Wales</v>
      </c>
      <c r="D1148" s="4" t="str">
        <f>IF(ISNA(VLOOKUP((ROW(D1148)-15),'List of tables'!$A$4:$H$2136,6,FALSE))," ",VLOOKUP((ROW(D1148)-15),'List of tables'!$A$4:$H$2136,6,FALSE))</f>
        <v>All usual residents aged 16 to 74 in households who are self-employed and mainly work at or from home</v>
      </c>
      <c r="E1148" s="5">
        <f>IF(ISNA(VLOOKUP((ROW(E1148)-15),'List of tables'!$A$4:$H$2136,7,FALSE))," ",VLOOKUP((ROW(E1148)-15),'List of tables'!$A$4:$H$2136,7,FALSE))</f>
        <v>45100</v>
      </c>
      <c r="F1148" s="6" t="s">
        <v>12</v>
      </c>
    </row>
    <row r="1149" spans="1:6">
      <c r="A1149" s="3" t="str">
        <f>IF(ISNA(VLOOKUP((ROW(A1149)-15),'List of tables'!$A$4:$H$2136,2,FALSE))," ",VLOOKUP((ROW(A1149)-15),'List of tables'!$A$4:$H$2136,2,FALSE))</f>
        <v>CT1271</v>
      </c>
      <c r="B1149" s="4" t="str">
        <f>IF(ISNA(VLOOKUP((ROW(B1149)-15),'List of tables'!$A$4:$H$2136,3,FALSE))," ",VLOOKUP((ROW(B1149)-15),'List of tables'!$A$4:$H$2136,3,FALSE))</f>
        <v>Selected religion (Christian; Other) by occupation (selected 4-digit code)</v>
      </c>
      <c r="C1149" s="4" t="str">
        <f>IF(ISNA(VLOOKUP((ROW(C1149)-15),'List of tables'!$A$4:$E$2137,5,FALSE))," ",VLOOKUP((ROW(C1149)-15),'List of tables'!$A$4:$E$2137,5,FALSE))</f>
        <v>National to 2011 Census merged local authority</v>
      </c>
      <c r="D1149" s="4" t="str">
        <f>IF(ISNA(VLOOKUP((ROW(D1149)-15),'List of tables'!$A$4:$H$2136,6,FALSE))," ",VLOOKUP((ROW(D1149)-15),'List of tables'!$A$4:$H$2136,6,FALSE))</f>
        <v>All usual residents aged 16 or over in employment the week before the Census</v>
      </c>
      <c r="E1149" s="5">
        <f>IF(ISNA(VLOOKUP((ROW(E1149)-15),'List of tables'!$A$4:$H$2136,7,FALSE))," ",VLOOKUP((ROW(E1149)-15),'List of tables'!$A$4:$H$2136,7,FALSE))</f>
        <v>45071</v>
      </c>
      <c r="F1149" s="6" t="s">
        <v>12</v>
      </c>
    </row>
    <row r="1150" spans="1:6">
      <c r="A1150" s="3" t="str">
        <f>IF(ISNA(VLOOKUP((ROW(A1150)-15),'List of tables'!$A$4:$H$2136,2,FALSE))," ",VLOOKUP((ROW(A1150)-15),'List of tables'!$A$4:$H$2136,2,FALSE))</f>
        <v>CT1272</v>
      </c>
      <c r="B1150" s="4" t="str">
        <f>IF(ISNA(VLOOKUP((ROW(B1150)-15),'List of tables'!$A$4:$H$2136,3,FALSE))," ",VLOOKUP((ROW(B1150)-15),'List of tables'!$A$4:$H$2136,3,FALSE))</f>
        <v>Passport held (UK, Irish, EU, Non-EU, dual passport, multiple passports, no passport held) by country of birth (UK, Ireland, EU, Non-EU)</v>
      </c>
      <c r="C1150" s="4" t="str">
        <f>IF(ISNA(VLOOKUP((ROW(C1150)-15),'List of tables'!$A$4:$E$2137,5,FALSE))," ",VLOOKUP((ROW(C1150)-15),'List of tables'!$A$4:$E$2137,5,FALSE))</f>
        <v>England and Wales</v>
      </c>
      <c r="D1150" s="4" t="str">
        <f>IF(ISNA(VLOOKUP((ROW(D1150)-15),'List of tables'!$A$4:$H$2136,6,FALSE))," ",VLOOKUP((ROW(D1150)-15),'List of tables'!$A$4:$H$2136,6,FALSE))</f>
        <v>All usual residents</v>
      </c>
      <c r="E1150" s="5">
        <f>IF(ISNA(VLOOKUP((ROW(E1150)-15),'List of tables'!$A$4:$H$2136,7,FALSE))," ",VLOOKUP((ROW(E1150)-15),'List of tables'!$A$4:$H$2136,7,FALSE))</f>
        <v>45085</v>
      </c>
      <c r="F1150" s="6" t="s">
        <v>12</v>
      </c>
    </row>
    <row r="1151" spans="1:6">
      <c r="A1151" s="3" t="str">
        <f>IF(ISNA(VLOOKUP((ROW(A1151)-15),'List of tables'!$A$4:$H$2136,2,FALSE))," ",VLOOKUP((ROW(A1151)-15),'List of tables'!$A$4:$H$2136,2,FALSE))</f>
        <v>CT1273</v>
      </c>
      <c r="B1151" s="4" t="str">
        <f>IF(ISNA(VLOOKUP((ROW(B1151)-15),'List of tables'!$A$4:$H$2136,3,FALSE))," ",VLOOKUP((ROW(B1151)-15),'List of tables'!$A$4:$H$2136,3,FALSE))</f>
        <v>Sex by passport held (UK, Irish, EU, Non-EU, dual passport, multiple passports, no passport held) by age (SYOA 0 to 89; 90 or over)</v>
      </c>
      <c r="C1151" s="4" t="str">
        <f>IF(ISNA(VLOOKUP((ROW(C1151)-15),'List of tables'!$A$4:$E$2137,5,FALSE))," ",VLOOKUP((ROW(C1151)-15),'List of tables'!$A$4:$E$2137,5,FALSE))</f>
        <v>England and Wales</v>
      </c>
      <c r="D1151" s="4" t="str">
        <f>IF(ISNA(VLOOKUP((ROW(D1151)-15),'List of tables'!$A$4:$H$2136,6,FALSE))," ",VLOOKUP((ROW(D1151)-15),'List of tables'!$A$4:$H$2136,6,FALSE))</f>
        <v>All usual residents born in the UK</v>
      </c>
      <c r="E1151" s="5">
        <f>IF(ISNA(VLOOKUP((ROW(E1151)-15),'List of tables'!$A$4:$H$2136,7,FALSE))," ",VLOOKUP((ROW(E1151)-15),'List of tables'!$A$4:$H$2136,7,FALSE))</f>
        <v>45085</v>
      </c>
      <c r="F1151" s="6" t="s">
        <v>12</v>
      </c>
    </row>
    <row r="1152" spans="1:6">
      <c r="A1152" s="3" t="str">
        <f>IF(ISNA(VLOOKUP((ROW(A1152)-15),'List of tables'!$A$4:$H$2136,2,FALSE))," ",VLOOKUP((ROW(A1152)-15),'List of tables'!$A$4:$H$2136,2,FALSE))</f>
        <v>CT1274</v>
      </c>
      <c r="B1152" s="4" t="str">
        <f>IF(ISNA(VLOOKUP((ROW(B1152)-15),'List of tables'!$A$4:$H$2136,3,FALSE))," ",VLOOKUP((ROW(B1152)-15),'List of tables'!$A$4:$H$2136,3,FALSE))</f>
        <v>Passport held (UK, Irish, EU, Non-EU, dual passport, multiple passports, no passport held)</v>
      </c>
      <c r="C1152" s="4" t="str">
        <f>IF(ISNA(VLOOKUP((ROW(C1152)-15),'List of tables'!$A$4:$E$2137,5,FALSE))," ",VLOOKUP((ROW(C1152)-15),'List of tables'!$A$4:$E$2137,5,FALSE))</f>
        <v>National to local authorities based on 2021 boundaries (E06000052 Cornwall and E06000053 Isles of Scilly merged)</v>
      </c>
      <c r="D1152" s="4" t="str">
        <f>IF(ISNA(VLOOKUP((ROW(D1152)-15),'List of tables'!$A$4:$H$2136,6,FALSE))," ",VLOOKUP((ROW(D1152)-15),'List of tables'!$A$4:$H$2136,6,FALSE))</f>
        <v>All usual residents born in the UK</v>
      </c>
      <c r="E1152" s="5">
        <f>IF(ISNA(VLOOKUP((ROW(E1152)-15),'List of tables'!$A$4:$H$2136,7,FALSE))," ",VLOOKUP((ROW(E1152)-15),'List of tables'!$A$4:$H$2136,7,FALSE))</f>
        <v>45085</v>
      </c>
      <c r="F1152" s="6" t="s">
        <v>12</v>
      </c>
    </row>
    <row r="1153" spans="1:6">
      <c r="A1153" s="3" t="str">
        <f>IF(ISNA(VLOOKUP((ROW(A1153)-15),'List of tables'!$A$4:$H$2136,2,FALSE))," ",VLOOKUP((ROW(A1153)-15),'List of tables'!$A$4:$H$2136,2,FALSE))</f>
        <v>CT1275</v>
      </c>
      <c r="B1153" s="4" t="str">
        <f>IF(ISNA(VLOOKUP((ROW(B1153)-15),'List of tables'!$A$4:$H$2136,3,FALSE))," ",VLOOKUP((ROW(B1153)-15),'List of tables'!$A$4:$H$2136,3,FALSE))</f>
        <v>Passport held (UK, Irish, EU, Non-EU, dual passport UK + EU, dual passport detailed UK + Top 30 Non-EU, multiple passports, no passport held) by country of birth (Born in the UK; born outside the UK)</v>
      </c>
      <c r="C1153" s="4" t="str">
        <f>IF(ISNA(VLOOKUP((ROW(C1153)-15),'List of tables'!$A$4:$E$2137,5,FALSE))," ",VLOOKUP((ROW(C1153)-15),'List of tables'!$A$4:$E$2137,5,FALSE))</f>
        <v>England and Wales</v>
      </c>
      <c r="D1153" s="4" t="str">
        <f>IF(ISNA(VLOOKUP((ROW(D1153)-15),'List of tables'!$A$4:$H$2136,6,FALSE))," ",VLOOKUP((ROW(D1153)-15),'List of tables'!$A$4:$H$2136,6,FALSE))</f>
        <v>All usual residents</v>
      </c>
      <c r="E1153" s="5">
        <f>IF(ISNA(VLOOKUP((ROW(E1153)-15),'List of tables'!$A$4:$H$2136,7,FALSE))," ",VLOOKUP((ROW(E1153)-15),'List of tables'!$A$4:$H$2136,7,FALSE))</f>
        <v>45085</v>
      </c>
      <c r="F1153" s="6" t="s">
        <v>12</v>
      </c>
    </row>
    <row r="1154" spans="1:6">
      <c r="A1154" s="3" t="str">
        <f>IF(ISNA(VLOOKUP((ROW(A1154)-15),'List of tables'!$A$4:$H$2136,2,FALSE))," ",VLOOKUP((ROW(A1154)-15),'List of tables'!$A$4:$H$2136,2,FALSE))</f>
        <v>CT1276</v>
      </c>
      <c r="B1154" s="4" t="str">
        <f>IF(ISNA(VLOOKUP((ROW(B1154)-15),'List of tables'!$A$4:$H$2136,3,FALSE))," ",VLOOKUP((ROW(B1154)-15),'List of tables'!$A$4:$H$2136,3,FALSE))</f>
        <v>Sex by passport held (UK, Irish, EU, Non-EU, dual passport, multiple passports, no passport held) by age (SYOA 0 to 89; 90 or over)</v>
      </c>
      <c r="C1154" s="4" t="str">
        <f>IF(ISNA(VLOOKUP((ROW(C1154)-15),'List of tables'!$A$4:$E$2137,5,FALSE))," ",VLOOKUP((ROW(C1154)-15),'List of tables'!$A$4:$E$2137,5,FALSE))</f>
        <v>England and Wales</v>
      </c>
      <c r="D1154" s="4" t="str">
        <f>IF(ISNA(VLOOKUP((ROW(D1154)-15),'List of tables'!$A$4:$H$2136,6,FALSE))," ",VLOOKUP((ROW(D1154)-15),'List of tables'!$A$4:$H$2136,6,FALSE))</f>
        <v>All usual residents born outsidethe UK</v>
      </c>
      <c r="E1154" s="5">
        <f>IF(ISNA(VLOOKUP((ROW(E1154)-15),'List of tables'!$A$4:$H$2136,7,FALSE))," ",VLOOKUP((ROW(E1154)-15),'List of tables'!$A$4:$H$2136,7,FALSE))</f>
        <v>45085</v>
      </c>
      <c r="F1154" s="6" t="s">
        <v>12</v>
      </c>
    </row>
    <row r="1155" spans="1:6">
      <c r="A1155" s="3" t="str">
        <f>IF(ISNA(VLOOKUP((ROW(A1155)-15),'List of tables'!$A$4:$H$2136,2,FALSE))," ",VLOOKUP((ROW(A1155)-15),'List of tables'!$A$4:$H$2136,2,FALSE))</f>
        <v>CT1277</v>
      </c>
      <c r="B1155" s="4" t="str">
        <f>IF(ISNA(VLOOKUP((ROW(B1155)-15),'List of tables'!$A$4:$H$2136,3,FALSE))," ",VLOOKUP((ROW(B1155)-15),'List of tables'!$A$4:$H$2136,3,FALSE))</f>
        <v>Passport held (UK, Irish, EU, Non-EU, dual passport, multiple passports, no passport held)</v>
      </c>
      <c r="C1155" s="4" t="str">
        <f>IF(ISNA(VLOOKUP((ROW(C1155)-15),'List of tables'!$A$4:$E$2137,5,FALSE))," ",VLOOKUP((ROW(C1155)-15),'List of tables'!$A$4:$E$2137,5,FALSE))</f>
        <v>National to local authorities based on 2021 boundaries (E06000052 Cornwall and E06000053 Isles of Scilly merged)</v>
      </c>
      <c r="D1155" s="4" t="str">
        <f>IF(ISNA(VLOOKUP((ROW(D1155)-15),'List of tables'!$A$4:$H$2136,6,FALSE))," ",VLOOKUP((ROW(D1155)-15),'List of tables'!$A$4:$H$2136,6,FALSE))</f>
        <v>All usual residents born outside the UK</v>
      </c>
      <c r="E1155" s="5">
        <f>IF(ISNA(VLOOKUP((ROW(E1155)-15),'List of tables'!$A$4:$H$2136,7,FALSE))," ",VLOOKUP((ROW(E1155)-15),'List of tables'!$A$4:$H$2136,7,FALSE))</f>
        <v>45085</v>
      </c>
      <c r="F1155" s="6" t="s">
        <v>12</v>
      </c>
    </row>
    <row r="1156" spans="1:6">
      <c r="A1156" s="3" t="str">
        <f>IF(ISNA(VLOOKUP((ROW(A1156)-15),'List of tables'!$A$4:$H$2136,2,FALSE))," ",VLOOKUP((ROW(A1156)-15),'List of tables'!$A$4:$H$2136,2,FALSE))</f>
        <v>CT1278</v>
      </c>
      <c r="B1156" s="4" t="str">
        <f>IF(ISNA(VLOOKUP((ROW(B1156)-15),'List of tables'!$A$4:$H$2136,3,FALSE))," ",VLOOKUP((ROW(B1156)-15),'List of tables'!$A$4:$H$2136,3,FALSE))</f>
        <v>Top 100 passport held by country of birth (born in the UK / born outside the UK)</v>
      </c>
      <c r="C1156" s="4" t="str">
        <f>IF(ISNA(VLOOKUP((ROW(C1156)-15),'List of tables'!$A$4:$E$2137,5,FALSE))," ",VLOOKUP((ROW(C1156)-15),'List of tables'!$A$4:$E$2137,5,FALSE))</f>
        <v>England and Wales</v>
      </c>
      <c r="D1156" s="4" t="str">
        <f>IF(ISNA(VLOOKUP((ROW(D1156)-15),'List of tables'!$A$4:$H$2136,6,FALSE))," ",VLOOKUP((ROW(D1156)-15),'List of tables'!$A$4:$H$2136,6,FALSE))</f>
        <v>All usual residents</v>
      </c>
      <c r="E1156" s="5">
        <f>IF(ISNA(VLOOKUP((ROW(E1156)-15),'List of tables'!$A$4:$H$2136,7,FALSE))," ",VLOOKUP((ROW(E1156)-15),'List of tables'!$A$4:$H$2136,7,FALSE))</f>
        <v>45119</v>
      </c>
      <c r="F1156" s="6" t="s">
        <v>12</v>
      </c>
    </row>
    <row r="1157" spans="1:6">
      <c r="A1157" s="3" t="str">
        <f>IF(ISNA(VLOOKUP((ROW(A1157)-15),'List of tables'!$A$4:$H$2136,2,FALSE))," ",VLOOKUP((ROW(A1157)-15),'List of tables'!$A$4:$H$2136,2,FALSE))</f>
        <v>CT1279</v>
      </c>
      <c r="B1157" s="4" t="str">
        <f>IF(ISNA(VLOOKUP((ROW(B1157)-15),'List of tables'!$A$4:$H$2136,3,FALSE))," ",VLOOKUP((ROW(B1157)-15),'List of tables'!$A$4:$H$2136,3,FALSE))</f>
        <v>Sex by age (65 to 74; 75 to 84; 85 or over) by specified communal establishments (care homes only) by long-term health problem or disability</v>
      </c>
      <c r="C1157" s="4" t="str">
        <f>IF(ISNA(VLOOKUP((ROW(C1157)-15),'List of tables'!$A$4:$E$2137,5,FALSE))," ",VLOOKUP((ROW(C1157)-15),'List of tables'!$A$4:$E$2137,5,FALSE))</f>
        <v>National to country</v>
      </c>
      <c r="D1157" s="4" t="str">
        <f>IF(ISNA(VLOOKUP((ROW(D1157)-15),'List of tables'!$A$4:$H$2136,6,FALSE))," ",VLOOKUP((ROW(D1157)-15),'List of tables'!$A$4:$H$2136,6,FALSE))</f>
        <v>All usual residents aged 65 or over living in communal establishments (care homes only) (Residents only - Staff, owner, family member or partner of staff or owner excluded)</v>
      </c>
      <c r="E1157" s="5">
        <f>IF(ISNA(VLOOKUP((ROW(E1157)-15),'List of tables'!$A$4:$H$2136,7,FALSE))," ",VLOOKUP((ROW(E1157)-15),'List of tables'!$A$4:$H$2136,7,FALSE))</f>
        <v>45120</v>
      </c>
      <c r="F1157" s="6" t="s">
        <v>12</v>
      </c>
    </row>
    <row r="1158" spans="1:6">
      <c r="A1158" s="3" t="str">
        <f>IF(ISNA(VLOOKUP((ROW(A1158)-15),'List of tables'!$A$4:$H$2136,2,FALSE))," ",VLOOKUP((ROW(A1158)-15),'List of tables'!$A$4:$H$2136,2,FALSE))</f>
        <v>CT1280</v>
      </c>
      <c r="B1158" s="4" t="str">
        <f>IF(ISNA(VLOOKUP((ROW(B1158)-15),'List of tables'!$A$4:$H$2136,3,FALSE))," ",VLOOKUP((ROW(B1158)-15),'List of tables'!$A$4:$H$2136,3,FALSE))</f>
        <v>Sex by age (65 to 74; 75 to 84; 85 or over) by specified communal establishments (care homes only) by ethnic group (5 main groups)</v>
      </c>
      <c r="C1158" s="4" t="str">
        <f>IF(ISNA(VLOOKUP((ROW(C1158)-15),'List of tables'!$A$4:$E$2137,5,FALSE))," ",VLOOKUP((ROW(C1158)-15),'List of tables'!$A$4:$E$2137,5,FALSE))</f>
        <v>National to country</v>
      </c>
      <c r="D1158" s="4" t="str">
        <f>IF(ISNA(VLOOKUP((ROW(D1158)-15),'List of tables'!$A$4:$H$2136,6,FALSE))," ",VLOOKUP((ROW(D1158)-15),'List of tables'!$A$4:$H$2136,6,FALSE))</f>
        <v>All usual residents aged 65 or over living in communal establishments (care homes only) (Residents only - Staff, owner, family member or partner of staff or owner excluded)</v>
      </c>
      <c r="E1158" s="5">
        <f>IF(ISNA(VLOOKUP((ROW(E1158)-15),'List of tables'!$A$4:$H$2136,7,FALSE))," ",VLOOKUP((ROW(E1158)-15),'List of tables'!$A$4:$H$2136,7,FALSE))</f>
        <v>45120</v>
      </c>
      <c r="F1158" s="6" t="s">
        <v>12</v>
      </c>
    </row>
    <row r="1159" spans="1:6">
      <c r="A1159" s="3" t="str">
        <f>IF(ISNA(VLOOKUP((ROW(A1159)-15),'List of tables'!$A$4:$H$2136,2,FALSE))," ",VLOOKUP((ROW(A1159)-15),'List of tables'!$A$4:$H$2136,2,FALSE))</f>
        <v>CT1281</v>
      </c>
      <c r="B1159" s="4" t="str">
        <f>IF(ISNA(VLOOKUP((ROW(B1159)-15),'List of tables'!$A$4:$H$2136,3,FALSE))," ",VLOOKUP((ROW(B1159)-15),'List of tables'!$A$4:$H$2136,3,FALSE))</f>
        <v>Sex by age (65 to 74; 75 to 84; 85 or over) by specified communal establishments (care homes only) by marital and civil partnership status</v>
      </c>
      <c r="C1159" s="4" t="str">
        <f>IF(ISNA(VLOOKUP((ROW(C1159)-15),'List of tables'!$A$4:$E$2137,5,FALSE))," ",VLOOKUP((ROW(C1159)-15),'List of tables'!$A$4:$E$2137,5,FALSE))</f>
        <v>National to country</v>
      </c>
      <c r="D1159" s="4" t="str">
        <f>IF(ISNA(VLOOKUP((ROW(D1159)-15),'List of tables'!$A$4:$H$2136,6,FALSE))," ",VLOOKUP((ROW(D1159)-15),'List of tables'!$A$4:$H$2136,6,FALSE))</f>
        <v>All usual residents aged 65 or over living in communal establishments (care homes only) (Residents only - Staff, owner, family member or partner of staff or owner excluded)</v>
      </c>
      <c r="E1159" s="5">
        <f>IF(ISNA(VLOOKUP((ROW(E1159)-15),'List of tables'!$A$4:$H$2136,7,FALSE))," ",VLOOKUP((ROW(E1159)-15),'List of tables'!$A$4:$H$2136,7,FALSE))</f>
        <v>45120</v>
      </c>
      <c r="F1159" s="6" t="s">
        <v>12</v>
      </c>
    </row>
    <row r="1160" spans="1:6">
      <c r="A1160" s="3" t="str">
        <f>IF(ISNA(VLOOKUP((ROW(A1160)-15),'List of tables'!$A$4:$H$2136,2,FALSE))," ",VLOOKUP((ROW(A1160)-15),'List of tables'!$A$4:$H$2136,2,FALSE))</f>
        <v>CT1282</v>
      </c>
      <c r="B1160" s="4" t="str">
        <f>IF(ISNA(VLOOKUP((ROW(B1160)-15),'List of tables'!$A$4:$H$2136,3,FALSE))," ",VLOOKUP((ROW(B1160)-15),'List of tables'!$A$4:$H$2136,3,FALSE))</f>
        <v>Sex by age (65 to 74; 75 to 84; 85 or over) by specified communal establishments (care homes only) by religion</v>
      </c>
      <c r="C1160" s="4" t="str">
        <f>IF(ISNA(VLOOKUP((ROW(C1160)-15),'List of tables'!$A$4:$E$2137,5,FALSE))," ",VLOOKUP((ROW(C1160)-15),'List of tables'!$A$4:$E$2137,5,FALSE))</f>
        <v>National to country</v>
      </c>
      <c r="D1160" s="4" t="str">
        <f>IF(ISNA(VLOOKUP((ROW(D1160)-15),'List of tables'!$A$4:$H$2136,6,FALSE))," ",VLOOKUP((ROW(D1160)-15),'List of tables'!$A$4:$H$2136,6,FALSE))</f>
        <v>All usual residents aged 65 or over living in communal establishments (care homes only) (Residents only - Staff, owner, family member or partner of staff or owner excluded)</v>
      </c>
      <c r="E1160" s="5">
        <f>IF(ISNA(VLOOKUP((ROW(E1160)-15),'List of tables'!$A$4:$H$2136,7,FALSE))," ",VLOOKUP((ROW(E1160)-15),'List of tables'!$A$4:$H$2136,7,FALSE))</f>
        <v>45120</v>
      </c>
      <c r="F1160" s="6" t="s">
        <v>12</v>
      </c>
    </row>
    <row r="1161" spans="1:6">
      <c r="A1161" s="3" t="str">
        <f>IF(ISNA(VLOOKUP((ROW(A1161)-15),'List of tables'!$A$4:$H$2136,2,FALSE))," ",VLOOKUP((ROW(A1161)-15),'List of tables'!$A$4:$H$2136,2,FALSE))</f>
        <v>CT1283</v>
      </c>
      <c r="B1161" s="4" t="str">
        <f>IF(ISNA(VLOOKUP((ROW(B1161)-15),'List of tables'!$A$4:$H$2136,3,FALSE))," ",VLOOKUP((ROW(B1161)-15),'List of tables'!$A$4:$H$2136,3,FALSE))</f>
        <v>Sex by age (65 to 74; 75 to 84; 85 or over) by specified communal establishments (care homes only) by general health</v>
      </c>
      <c r="C1161" s="4" t="str">
        <f>IF(ISNA(VLOOKUP((ROW(C1161)-15),'List of tables'!$A$4:$E$2137,5,FALSE))," ",VLOOKUP((ROW(C1161)-15),'List of tables'!$A$4:$E$2137,5,FALSE))</f>
        <v>National to country</v>
      </c>
      <c r="D1161" s="4" t="str">
        <f>IF(ISNA(VLOOKUP((ROW(D1161)-15),'List of tables'!$A$4:$H$2136,6,FALSE))," ",VLOOKUP((ROW(D1161)-15),'List of tables'!$A$4:$H$2136,6,FALSE))</f>
        <v>All usual residents aged 65 or over living in communal establishments (care homes only) (Residents only - Staff, owner, family member or partner of staff or owner excluded)</v>
      </c>
      <c r="E1161" s="5">
        <f>IF(ISNA(VLOOKUP((ROW(E1161)-15),'List of tables'!$A$4:$H$2136,7,FALSE))," ",VLOOKUP((ROW(E1161)-15),'List of tables'!$A$4:$H$2136,7,FALSE))</f>
        <v>45120</v>
      </c>
      <c r="F1161" s="6" t="s">
        <v>12</v>
      </c>
    </row>
    <row r="1162" spans="1:6">
      <c r="A1162" s="3" t="str">
        <f>IF(ISNA(VLOOKUP((ROW(A1162)-15),'List of tables'!$A$4:$H$2136,2,FALSE))," ",VLOOKUP((ROW(A1162)-15),'List of tables'!$A$4:$H$2136,2,FALSE))</f>
        <v>CT1284</v>
      </c>
      <c r="B1162" s="4" t="str">
        <f>IF(ISNA(VLOOKUP((ROW(B1162)-15),'List of tables'!$A$4:$H$2136,3,FALSE))," ",VLOOKUP((ROW(B1162)-15),'List of tables'!$A$4:$H$2136,3,FALSE))</f>
        <v>Sex by age (65 to 74; 75 to 84; 85 or over) by specified communal establishments (care homes only) by proficiency in English</v>
      </c>
      <c r="C1162" s="4" t="str">
        <f>IF(ISNA(VLOOKUP((ROW(C1162)-15),'List of tables'!$A$4:$E$2137,5,FALSE))," ",VLOOKUP((ROW(C1162)-15),'List of tables'!$A$4:$E$2137,5,FALSE))</f>
        <v>National to country</v>
      </c>
      <c r="D1162" s="4" t="str">
        <f>IF(ISNA(VLOOKUP((ROW(D1162)-15),'List of tables'!$A$4:$H$2136,6,FALSE))," ",VLOOKUP((ROW(D1162)-15),'List of tables'!$A$4:$H$2136,6,FALSE))</f>
        <v>All usual residents aged 65 or over living in communal establishments (care homes only) (Residents only - Staff, owner, family member or partner of staff or owner excluded)
National to country</v>
      </c>
      <c r="E1162" s="5">
        <f>IF(ISNA(VLOOKUP((ROW(E1162)-15),'List of tables'!$A$4:$H$2136,7,FALSE))," ",VLOOKUP((ROW(E1162)-15),'List of tables'!$A$4:$H$2136,7,FALSE))</f>
        <v>45120</v>
      </c>
      <c r="F1162" s="6" t="s">
        <v>12</v>
      </c>
    </row>
    <row r="1163" spans="1:6">
      <c r="A1163" s="3" t="str">
        <f>IF(ISNA(VLOOKUP((ROW(A1163)-15),'List of tables'!$A$4:$H$2136,2,FALSE))," ",VLOOKUP((ROW(A1163)-15),'List of tables'!$A$4:$H$2136,2,FALSE))</f>
        <v>CT1285</v>
      </c>
      <c r="B1163" s="4" t="str">
        <f>IF(ISNA(VLOOKUP((ROW(B1163)-15),'List of tables'!$A$4:$H$2136,3,FALSE))," ",VLOOKUP((ROW(B1163)-15),'List of tables'!$A$4:$H$2136,3,FALSE))</f>
        <v>Sex by age (65 to 74; 75 to 84; 85 or over) by specified communal establishments (care homes only) by main language</v>
      </c>
      <c r="C1163" s="4" t="str">
        <f>IF(ISNA(VLOOKUP((ROW(C1163)-15),'List of tables'!$A$4:$E$2137,5,FALSE))," ",VLOOKUP((ROW(C1163)-15),'List of tables'!$A$4:$E$2137,5,FALSE))</f>
        <v>National to country</v>
      </c>
      <c r="D1163" s="4" t="str">
        <f>IF(ISNA(VLOOKUP((ROW(D1163)-15),'List of tables'!$A$4:$H$2136,6,FALSE))," ",VLOOKUP((ROW(D1163)-15),'List of tables'!$A$4:$H$2136,6,FALSE))</f>
        <v>All usual residents aged 65 or over living in communal establishments (care homes only) (Residents only - Staff, owner family member or partner of staff or owner excluded)</v>
      </c>
      <c r="E1163" s="5">
        <f>IF(ISNA(VLOOKUP((ROW(E1163)-15),'List of tables'!$A$4:$H$2136,7,FALSE))," ",VLOOKUP((ROW(E1163)-15),'List of tables'!$A$4:$H$2136,7,FALSE))</f>
        <v>45120</v>
      </c>
      <c r="F1163" s="6" t="s">
        <v>12</v>
      </c>
    </row>
    <row r="1164" spans="1:6">
      <c r="A1164" s="3" t="str">
        <f>IF(ISNA(VLOOKUP((ROW(A1164)-15),'List of tables'!$A$4:$H$2136,2,FALSE))," ",VLOOKUP((ROW(A1164)-15),'List of tables'!$A$4:$H$2136,2,FALSE))</f>
        <v>CT1286</v>
      </c>
      <c r="B1164" s="4" t="str">
        <f>IF(ISNA(VLOOKUP((ROW(B1164)-15),'List of tables'!$A$4:$H$2136,3,FALSE))," ",VLOOKUP((ROW(B1164)-15),'List of tables'!$A$4:$H$2136,3,FALSE))</f>
        <v>Kinship care in England and Wales</v>
      </c>
      <c r="C1164" s="4" t="str">
        <f>IF(ISNA(VLOOKUP((ROW(C1164)-15),'List of tables'!$A$4:$E$2137,5,FALSE))," ",VLOOKUP((ROW(C1164)-15),'List of tables'!$A$4:$E$2137,5,FALSE))</f>
        <v>England and Wales level or country level or local authority level based on 2021 boundaries</v>
      </c>
      <c r="D1164" s="4" t="str">
        <f>IF(ISNA(VLOOKUP((ROW(D1164)-15),'List of tables'!$A$4:$H$2136,6,FALSE))," ",VLOOKUP((ROW(D1164)-15),'List of tables'!$A$4:$H$2136,6,FALSE))</f>
        <v>Children in kinship care, kinship carers, households containing kinship relationships, children living with no relatives, carers that are not related to children they live with</v>
      </c>
      <c r="E1164" s="5">
        <f>IF(ISNA(VLOOKUP((ROW(E1164)-15),'List of tables'!$A$4:$H$2136,7,FALSE))," ",VLOOKUP((ROW(E1164)-15),'List of tables'!$A$4:$H$2136,7,FALSE))</f>
        <v>45126</v>
      </c>
      <c r="F1164" s="6" t="s">
        <v>12</v>
      </c>
    </row>
    <row r="1165" spans="1:6">
      <c r="A1165" s="3" t="str">
        <f>IF(ISNA(VLOOKUP((ROW(A1165)-15),'List of tables'!$A$4:$H$2136,2,FALSE))," ",VLOOKUP((ROW(A1165)-15),'List of tables'!$A$4:$H$2136,2,FALSE))</f>
        <v>CT1287_2011 Census</v>
      </c>
      <c r="B1165" s="4" t="str">
        <f>IF(ISNA(VLOOKUP((ROW(B1165)-15),'List of tables'!$A$4:$H$2136,3,FALSE))," ",VLOOKUP((ROW(B1165)-15),'List of tables'!$A$4:$H$2136,3,FALSE))</f>
        <v>Bespoke country of birth (2021 specification) (UK detailed, EU, Non-EU) by ability to speak Welsh</v>
      </c>
      <c r="C1165" s="4" t="str">
        <f>IF(ISNA(VLOOKUP((ROW(C1165)-15),'List of tables'!$A$4:$E$2137,5,FALSE))," ",VLOOKUP((ROW(C1165)-15),'List of tables'!$A$4:$E$2137,5,FALSE))</f>
        <v>Wales</v>
      </c>
      <c r="D1165" s="4" t="str">
        <f>IF(ISNA(VLOOKUP((ROW(D1165)-15),'List of tables'!$A$4:$H$2136,6,FALSE))," ",VLOOKUP((ROW(D1165)-15),'List of tables'!$A$4:$H$2136,6,FALSE))</f>
        <v>All usual residents aged 3 or over</v>
      </c>
      <c r="E1165" s="5">
        <f>IF(ISNA(VLOOKUP((ROW(E1165)-15),'List of tables'!$A$4:$H$2136,7,FALSE))," ",VLOOKUP((ROW(E1165)-15),'List of tables'!$A$4:$H$2136,7,FALSE))</f>
        <v>45134</v>
      </c>
      <c r="F1165" s="6" t="s">
        <v>12</v>
      </c>
    </row>
    <row r="1166" spans="1:6">
      <c r="A1166" s="3" t="str">
        <f>IF(ISNA(VLOOKUP((ROW(A1166)-15),'List of tables'!$A$4:$H$2136,2,FALSE))," ",VLOOKUP((ROW(A1166)-15),'List of tables'!$A$4:$H$2136,2,FALSE))</f>
        <v>CT1288_2011 Census</v>
      </c>
      <c r="B1166" s="4" t="str">
        <f>IF(ISNA(VLOOKUP((ROW(B1166)-15),'List of tables'!$A$4:$H$2136,3,FALSE))," ",VLOOKUP((ROW(B1166)-15),'List of tables'!$A$4:$H$2136,3,FALSE))</f>
        <v>Bespoke country of birth (2021 specification) (UK detailed, EU, Non-EU) by age by ability to speak Welsh</v>
      </c>
      <c r="C1166" s="4" t="str">
        <f>IF(ISNA(VLOOKUP((ROW(C1166)-15),'List of tables'!$A$4:$E$2137,5,FALSE))," ",VLOOKUP((ROW(C1166)-15),'List of tables'!$A$4:$E$2137,5,FALSE))</f>
        <v>Wales</v>
      </c>
      <c r="D1166" s="4" t="str">
        <f>IF(ISNA(VLOOKUP((ROW(D1166)-15),'List of tables'!$A$4:$H$2136,6,FALSE))," ",VLOOKUP((ROW(D1166)-15),'List of tables'!$A$4:$H$2136,6,FALSE))</f>
        <v>All usual residents aged 3 or over</v>
      </c>
      <c r="E1166" s="5">
        <f>IF(ISNA(VLOOKUP((ROW(E1166)-15),'List of tables'!$A$4:$H$2136,7,FALSE))," ",VLOOKUP((ROW(E1166)-15),'List of tables'!$A$4:$H$2136,7,FALSE))</f>
        <v>45134</v>
      </c>
      <c r="F1166" s="6" t="s">
        <v>12</v>
      </c>
    </row>
    <row r="1167" spans="1:6">
      <c r="A1167" s="3" t="str">
        <f>IF(ISNA(VLOOKUP((ROW(A1167)-15),'List of tables'!$A$4:$H$2136,2,FALSE))," ",VLOOKUP((ROW(A1167)-15),'List of tables'!$A$4:$H$2136,2,FALSE))</f>
        <v>CT1289</v>
      </c>
      <c r="B1167" s="4" t="str">
        <f>IF(ISNA(VLOOKUP((ROW(B1167)-15),'List of tables'!$A$4:$H$2136,3,FALSE))," ",VLOOKUP((ROW(B1167)-15),'List of tables'!$A$4:$H$2136,3,FALSE))</f>
        <v>Jain religion, ethnic group and both religion and ethnic group</v>
      </c>
      <c r="C1167" s="4" t="str">
        <f>IF(ISNA(VLOOKUP((ROW(C1167)-15),'List of tables'!$A$4:$E$2137,5,FALSE))," ",VLOOKUP((ROW(C1167)-15),'List of tables'!$A$4:$E$2137,5,FALSE))</f>
        <v>England and Wales</v>
      </c>
      <c r="D1167" s="4" t="str">
        <f>IF(ISNA(VLOOKUP((ROW(D1167)-15),'List of tables'!$A$4:$H$2136,6,FALSE))," ",VLOOKUP((ROW(D1167)-15),'List of tables'!$A$4:$H$2136,6,FALSE))</f>
        <v>All usual residents with Jain identity (Religion or ethnic group)</v>
      </c>
      <c r="E1167" s="5">
        <f>IF(ISNA(VLOOKUP((ROW(E1167)-15),'List of tables'!$A$4:$H$2136,7,FALSE))," ",VLOOKUP((ROW(E1167)-15),'List of tables'!$A$4:$H$2136,7,FALSE))</f>
        <v>45135</v>
      </c>
      <c r="F1167" s="6" t="s">
        <v>12</v>
      </c>
    </row>
    <row r="1168" spans="1:6">
      <c r="A1168" s="3" t="str">
        <f>IF(ISNA(VLOOKUP((ROW(A1168)-15),'List of tables'!$A$4:$H$2136,2,FALSE))," ",VLOOKUP((ROW(A1168)-15),'List of tables'!$A$4:$H$2136,2,FALSE))</f>
        <v>CT1290</v>
      </c>
      <c r="B1168" s="4" t="str">
        <f>IF(ISNA(VLOOKUP((ROW(B1168)-15),'List of tables'!$A$4:$H$2136,3,FALSE))," ",VLOOKUP((ROW(B1168)-15),'List of tables'!$A$4:$H$2136,3,FALSE))</f>
        <v>Ravidassia religion, ethnic group and both religion and ethnic group</v>
      </c>
      <c r="C1168" s="4" t="str">
        <f>IF(ISNA(VLOOKUP((ROW(C1168)-15),'List of tables'!$A$4:$E$2137,5,FALSE))," ",VLOOKUP((ROW(C1168)-15),'List of tables'!$A$4:$E$2137,5,FALSE))</f>
        <v>England and Wales</v>
      </c>
      <c r="D1168" s="4" t="str">
        <f>IF(ISNA(VLOOKUP((ROW(D1168)-15),'List of tables'!$A$4:$H$2136,6,FALSE))," ",VLOOKUP((ROW(D1168)-15),'List of tables'!$A$4:$H$2136,6,FALSE))</f>
        <v>All usual residents with Ravidassia identity (Religion or ethnic group)</v>
      </c>
      <c r="E1168" s="5">
        <f>IF(ISNA(VLOOKUP((ROW(E1168)-15),'List of tables'!$A$4:$H$2136,7,FALSE))," ",VLOOKUP((ROW(E1168)-15),'List of tables'!$A$4:$H$2136,7,FALSE))</f>
        <v>45135</v>
      </c>
      <c r="F1168" s="6" t="s">
        <v>12</v>
      </c>
    </row>
    <row r="1169" spans="1:6">
      <c r="A1169" s="3" t="str">
        <f>IF(ISNA(VLOOKUP((ROW(A1169)-15),'List of tables'!$A$4:$H$2136,2,FALSE))," ",VLOOKUP((ROW(A1169)-15),'List of tables'!$A$4:$H$2136,2,FALSE))</f>
        <v>CT1291</v>
      </c>
      <c r="B1169" s="4" t="str">
        <f>IF(ISNA(VLOOKUP((ROW(B1169)-15),'List of tables'!$A$4:$H$2136,3,FALSE))," ",VLOOKUP((ROW(B1169)-15),'List of tables'!$A$4:$H$2136,3,FALSE))</f>
        <v>Sex by age (SYOA; 95 and over) by specified communal establishments (care homes only)</v>
      </c>
      <c r="C1169" s="4" t="str">
        <f>IF(ISNA(VLOOKUP((ROW(C1169)-15),'List of tables'!$A$4:$E$2137,5,FALSE))," ",VLOOKUP((ROW(C1169)-15),'List of tables'!$A$4:$E$2137,5,FALSE))</f>
        <v>National to country</v>
      </c>
      <c r="D1169" s="4" t="str">
        <f>IF(ISNA(VLOOKUP((ROW(D1169)-15),'List of tables'!$A$4:$H$2136,6,FALSE))," ",VLOOKUP((ROW(D1169)-15),'List of tables'!$A$4:$H$2136,6,FALSE))</f>
        <v>All usual residents in communal establishments (care homes only) (Residents only - Staff, owner, familiy member or partner of staff or owner excluded)</v>
      </c>
      <c r="E1169" s="5">
        <f>IF(ISNA(VLOOKUP((ROW(E1169)-15),'List of tables'!$A$4:$H$2136,7,FALSE))," ",VLOOKUP((ROW(E1169)-15),'List of tables'!$A$4:$H$2136,7,FALSE))</f>
        <v>45139</v>
      </c>
      <c r="F1169" s="6" t="s">
        <v>12</v>
      </c>
    </row>
    <row r="1170" spans="1:6">
      <c r="A1170" s="3" t="str">
        <f>IF(ISNA(VLOOKUP((ROW(A1170)-15),'List of tables'!$A$4:$H$2136,2,FALSE))," ",VLOOKUP((ROW(A1170)-15),'List of tables'!$A$4:$H$2136,2,FALSE))</f>
        <v>CT1292</v>
      </c>
      <c r="B1170" s="4" t="str">
        <f>IF(ISNA(VLOOKUP((ROW(B1170)-15),'List of tables'!$A$4:$H$2136,3,FALSE))," ",VLOOKUP((ROW(B1170)-15),'List of tables'!$A$4:$H$2136,3,FALSE))</f>
        <v>Selected country of birth (Jersey, Guernsey, Channel Islands) by age of arrival in UK</v>
      </c>
      <c r="C1170" s="4" t="str">
        <f>IF(ISNA(VLOOKUP((ROW(C1170)-15),'List of tables'!$A$4:$E$2137,5,FALSE))," ",VLOOKUP((ROW(C1170)-15),'List of tables'!$A$4:$E$2137,5,FALSE))</f>
        <v>National to region</v>
      </c>
      <c r="D1170" s="4" t="str">
        <f>IF(ISNA(VLOOKUP((ROW(D1170)-15),'List of tables'!$A$4:$H$2136,6,FALSE))," ",VLOOKUP((ROW(D1170)-15),'List of tables'!$A$4:$H$2136,6,FALSE))</f>
        <v>All usual residents born in Jersy, Guernsey or the Channel Islands</v>
      </c>
      <c r="E1170" s="5">
        <f>IF(ISNA(VLOOKUP((ROW(E1170)-15),'List of tables'!$A$4:$H$2136,7,FALSE))," ",VLOOKUP((ROW(E1170)-15),'List of tables'!$A$4:$H$2136,7,FALSE))</f>
        <v>45180</v>
      </c>
      <c r="F1170" s="6" t="s">
        <v>12</v>
      </c>
    </row>
    <row r="1171" spans="1:6">
      <c r="A1171" s="3" t="str">
        <f>IF(ISNA(VLOOKUP((ROW(A1171)-15),'List of tables'!$A$4:$H$2136,2,FALSE))," ",VLOOKUP((ROW(A1171)-15),'List of tables'!$A$4:$H$2136,2,FALSE))</f>
        <v>CT1293</v>
      </c>
      <c r="B1171" s="4" t="str">
        <f>IF(ISNA(VLOOKUP((ROW(B1171)-15),'List of tables'!$A$4:$H$2136,3,FALSE))," ",VLOOKUP((ROW(B1171)-15),'List of tables'!$A$4:$H$2136,3,FALSE))</f>
        <v xml:space="preserve">Selected country of birth (Jersey, Guernsey, Channel Islands) by economic activity </v>
      </c>
      <c r="C1171" s="4" t="str">
        <f>IF(ISNA(VLOOKUP((ROW(C1171)-15),'List of tables'!$A$4:$E$2137,5,FALSE))," ",VLOOKUP((ROW(C1171)-15),'List of tables'!$A$4:$E$2137,5,FALSE))</f>
        <v>National to region</v>
      </c>
      <c r="D1171" s="4" t="str">
        <f>IF(ISNA(VLOOKUP((ROW(D1171)-15),'List of tables'!$A$4:$H$2136,6,FALSE))," ",VLOOKUP((ROW(D1171)-15),'List of tables'!$A$4:$H$2136,6,FALSE))</f>
        <v>All usual residents aged 16 or over born in Jersey, Guernsey or the Channel Islands</v>
      </c>
      <c r="E1171" s="5">
        <f>IF(ISNA(VLOOKUP((ROW(E1171)-15),'List of tables'!$A$4:$H$2136,7,FALSE))," ",VLOOKUP((ROW(E1171)-15),'List of tables'!$A$4:$H$2136,7,FALSE))</f>
        <v>45180</v>
      </c>
      <c r="F1171" s="6" t="s">
        <v>12</v>
      </c>
    </row>
    <row r="1172" spans="1:6">
      <c r="A1172" s="3" t="str">
        <f>IF(ISNA(VLOOKUP((ROW(A1172)-15),'List of tables'!$A$4:$H$2136,2,FALSE))," ",VLOOKUP((ROW(A1172)-15),'List of tables'!$A$4:$H$2136,2,FALSE))</f>
        <v>CT1294</v>
      </c>
      <c r="B1172" s="4" t="str">
        <f>IF(ISNA(VLOOKUP((ROW(B1172)-15),'List of tables'!$A$4:$H$2136,3,FALSE))," ",VLOOKUP((ROW(B1172)-15),'List of tables'!$A$4:$H$2136,3,FALSE))</f>
        <v>Selected country of birth (Jersey, Guernsey, Channel Islands) by highest level of qualification</v>
      </c>
      <c r="C1172" s="4" t="str">
        <f>IF(ISNA(VLOOKUP((ROW(C1172)-15),'List of tables'!$A$4:$E$2137,5,FALSE))," ",VLOOKUP((ROW(C1172)-15),'List of tables'!$A$4:$E$2137,5,FALSE))</f>
        <v>National to region</v>
      </c>
      <c r="D1172" s="4" t="str">
        <f>IF(ISNA(VLOOKUP((ROW(D1172)-15),'List of tables'!$A$4:$H$2136,6,FALSE))," ",VLOOKUP((ROW(D1172)-15),'List of tables'!$A$4:$H$2136,6,FALSE))</f>
        <v>All usual residents aged 16 or over born in Jersey, Guernsey or the Channel Islands</v>
      </c>
      <c r="E1172" s="5">
        <f>IF(ISNA(VLOOKUP((ROW(E1172)-15),'List of tables'!$A$4:$H$2136,7,FALSE))," ",VLOOKUP((ROW(E1172)-15),'List of tables'!$A$4:$H$2136,7,FALSE))</f>
        <v>45180</v>
      </c>
      <c r="F1172" s="6" t="s">
        <v>12</v>
      </c>
    </row>
    <row r="1173" spans="1:6">
      <c r="A1173" s="3" t="str">
        <f>IF(ISNA(VLOOKUP((ROW(A1173)-15),'List of tables'!$A$4:$H$2136,2,FALSE))," ",VLOOKUP((ROW(A1173)-15),'List of tables'!$A$4:$H$2136,2,FALSE))</f>
        <v>CT1295</v>
      </c>
      <c r="B1173" s="4" t="str">
        <f>IF(ISNA(VLOOKUP((ROW(B1173)-15),'List of tables'!$A$4:$H$2136,3,FALSE))," ",VLOOKUP((ROW(B1173)-15),'List of tables'!$A$4:$H$2136,3,FALSE))</f>
        <v>Age (SYOA 0 to 89; 90 or over) by sex by general health</v>
      </c>
      <c r="C1173" s="4" t="str">
        <f>IF(ISNA(VLOOKUP((ROW(C1173)-15),'List of tables'!$A$4:$E$2137,5,FALSE))," ",VLOOKUP((ROW(C1173)-15),'List of tables'!$A$4:$E$2137,5,FALSE))</f>
        <v>Upper tier local authorities in England</v>
      </c>
      <c r="D1173" s="4" t="str">
        <f>IF(ISNA(VLOOKUP((ROW(D1173)-15),'List of tables'!$A$4:$H$2136,6,FALSE))," ",VLOOKUP((ROW(D1173)-15),'List of tables'!$A$4:$H$2136,6,FALSE))</f>
        <v>All usual residents</v>
      </c>
      <c r="E1173" s="5">
        <f>IF(ISNA(VLOOKUP((ROW(E1173)-15),'List of tables'!$A$4:$H$2136,7,FALSE))," ",VLOOKUP((ROW(E1173)-15),'List of tables'!$A$4:$H$2136,7,FALSE))</f>
        <v>45219</v>
      </c>
      <c r="F1173" s="6" t="s">
        <v>12</v>
      </c>
    </row>
    <row r="1174" spans="1:6">
      <c r="A1174" s="3" t="str">
        <f>IF(ISNA(VLOOKUP((ROW(A1174)-15),'List of tables'!$A$4:$H$2136,2,FALSE))," ",VLOOKUP((ROW(A1174)-15),'List of tables'!$A$4:$H$2136,2,FALSE))</f>
        <v>CT1296</v>
      </c>
      <c r="B1174" s="4" t="str">
        <f>IF(ISNA(VLOOKUP((ROW(B1174)-15),'List of tables'!$A$4:$H$2136,3,FALSE))," ",VLOOKUP((ROW(B1174)-15),'List of tables'!$A$4:$H$2136,3,FALSE))</f>
        <v>Age (SYOA 0 to 89; 90 or over) by sex by general health</v>
      </c>
      <c r="C1174" s="4" t="str">
        <f>IF(ISNA(VLOOKUP((ROW(C1174)-15),'List of tables'!$A$4:$E$2137,5,FALSE))," ",VLOOKUP((ROW(C1174)-15),'List of tables'!$A$4:$E$2137,5,FALSE))</f>
        <v>MSOAs in East of England region</v>
      </c>
      <c r="D1174" s="4" t="str">
        <f>IF(ISNA(VLOOKUP((ROW(D1174)-15),'List of tables'!$A$4:$H$2136,6,FALSE))," ",VLOOKUP((ROW(D1174)-15),'List of tables'!$A$4:$H$2136,6,FALSE))</f>
        <v>All usual residents</v>
      </c>
      <c r="E1174" s="5">
        <f>IF(ISNA(VLOOKUP((ROW(E1174)-15),'List of tables'!$A$4:$H$2136,7,FALSE))," ",VLOOKUP((ROW(E1174)-15),'List of tables'!$A$4:$H$2136,7,FALSE))</f>
        <v>45219</v>
      </c>
      <c r="F1174" s="6" t="s">
        <v>12</v>
      </c>
    </row>
    <row r="1175" spans="1:6">
      <c r="A1175" s="3" t="str">
        <f>IF(ISNA(VLOOKUP((ROW(A1175)-15),'List of tables'!$A$4:$H$2136,2,FALSE))," ",VLOOKUP((ROW(A1175)-15),'List of tables'!$A$4:$H$2136,2,FALSE))</f>
        <v>CT1297</v>
      </c>
      <c r="B1175" s="4">
        <f>IF(ISNA(VLOOKUP((ROW(B1175)-15),'List of tables'!$A$4:$H$2136,3,FALSE))," ",VLOOKUP((ROW(B1175)-15),'List of tables'!$A$4:$H$2136,3,FALSE))</f>
        <v>0</v>
      </c>
      <c r="C1175" s="4">
        <f>IF(ISNA(VLOOKUP((ROW(C1175)-15),'List of tables'!$A$4:$E$2137,5,FALSE))," ",VLOOKUP((ROW(C1175)-15),'List of tables'!$A$4:$E$2137,5,FALSE))</f>
        <v>0</v>
      </c>
      <c r="D1175" s="4">
        <f>IF(ISNA(VLOOKUP((ROW(D1175)-15),'List of tables'!$A$4:$H$2136,6,FALSE))," ",VLOOKUP((ROW(D1175)-15),'List of tables'!$A$4:$H$2136,6,FALSE))</f>
        <v>0</v>
      </c>
      <c r="E1175" s="5">
        <f>IF(ISNA(VLOOKUP((ROW(E1175)-15),'List of tables'!$A$4:$H$2136,7,FALSE))," ",VLOOKUP((ROW(E1175)-15),'List of tables'!$A$4:$H$2136,7,FALSE))</f>
        <v>0</v>
      </c>
      <c r="F1175" s="6" t="s">
        <v>12</v>
      </c>
    </row>
    <row r="1176" spans="1:6">
      <c r="A1176" s="3" t="str">
        <f>IF(ISNA(VLOOKUP((ROW(A1176)-15),'List of tables'!$A$4:$H$2136,2,FALSE))," ",VLOOKUP((ROW(A1176)-15),'List of tables'!$A$4:$H$2136,2,FALSE))</f>
        <v>CT1298</v>
      </c>
      <c r="B1176" s="4">
        <f>IF(ISNA(VLOOKUP((ROW(B1176)-15),'List of tables'!$A$4:$H$2136,3,FALSE))," ",VLOOKUP((ROW(B1176)-15),'List of tables'!$A$4:$H$2136,3,FALSE))</f>
        <v>0</v>
      </c>
      <c r="C1176" s="4">
        <f>IF(ISNA(VLOOKUP((ROW(C1176)-15),'List of tables'!$A$4:$E$2137,5,FALSE))," ",VLOOKUP((ROW(C1176)-15),'List of tables'!$A$4:$E$2137,5,FALSE))</f>
        <v>0</v>
      </c>
      <c r="D1176" s="4">
        <f>IF(ISNA(VLOOKUP((ROW(D1176)-15),'List of tables'!$A$4:$H$2136,6,FALSE))," ",VLOOKUP((ROW(D1176)-15),'List of tables'!$A$4:$H$2136,6,FALSE))</f>
        <v>0</v>
      </c>
      <c r="E1176" s="5">
        <f>IF(ISNA(VLOOKUP((ROW(E1176)-15),'List of tables'!$A$4:$H$2136,7,FALSE))," ",VLOOKUP((ROW(E1176)-15),'List of tables'!$A$4:$H$2136,7,FALSE))</f>
        <v>0</v>
      </c>
      <c r="F1176" s="6" t="s">
        <v>12</v>
      </c>
    </row>
    <row r="1177" spans="1:6">
      <c r="A1177" s="3" t="str">
        <f>IF(ISNA(VLOOKUP((ROW(A1177)-15),'List of tables'!$A$4:$H$2136,2,FALSE))," ",VLOOKUP((ROW(A1177)-15),'List of tables'!$A$4:$H$2136,2,FALSE))</f>
        <v>CT1299</v>
      </c>
      <c r="B1177" s="4">
        <f>IF(ISNA(VLOOKUP((ROW(B1177)-15),'List of tables'!$A$4:$H$2136,3,FALSE))," ",VLOOKUP((ROW(B1177)-15),'List of tables'!$A$4:$H$2136,3,FALSE))</f>
        <v>0</v>
      </c>
      <c r="C1177" s="4">
        <f>IF(ISNA(VLOOKUP((ROW(C1177)-15),'List of tables'!$A$4:$E$2137,5,FALSE))," ",VLOOKUP((ROW(C1177)-15),'List of tables'!$A$4:$E$2137,5,FALSE))</f>
        <v>0</v>
      </c>
      <c r="D1177" s="4">
        <f>IF(ISNA(VLOOKUP((ROW(D1177)-15),'List of tables'!$A$4:$H$2136,6,FALSE))," ",VLOOKUP((ROW(D1177)-15),'List of tables'!$A$4:$H$2136,6,FALSE))</f>
        <v>0</v>
      </c>
      <c r="E1177" s="5">
        <f>IF(ISNA(VLOOKUP((ROW(E1177)-15),'List of tables'!$A$4:$H$2136,7,FALSE))," ",VLOOKUP((ROW(E1177)-15),'List of tables'!$A$4:$H$2136,7,FALSE))</f>
        <v>0</v>
      </c>
      <c r="F1177" s="6" t="s">
        <v>12</v>
      </c>
    </row>
    <row r="1178" spans="1:6">
      <c r="A1178" s="3" t="str">
        <f>IF(ISNA(VLOOKUP((ROW(A1178)-15),'List of tables'!$A$4:$H$2136,2,FALSE))," ",VLOOKUP((ROW(A1178)-15),'List of tables'!$A$4:$H$2136,2,FALSE))</f>
        <v>CT1300</v>
      </c>
      <c r="B1178" s="4">
        <f>IF(ISNA(VLOOKUP((ROW(B1178)-15),'List of tables'!$A$4:$H$2136,3,FALSE))," ",VLOOKUP((ROW(B1178)-15),'List of tables'!$A$4:$H$2136,3,FALSE))</f>
        <v>0</v>
      </c>
      <c r="C1178" s="4">
        <f>IF(ISNA(VLOOKUP((ROW(C1178)-15),'List of tables'!$A$4:$E$2137,5,FALSE))," ",VLOOKUP((ROW(C1178)-15),'List of tables'!$A$4:$E$2137,5,FALSE))</f>
        <v>0</v>
      </c>
      <c r="D1178" s="4">
        <f>IF(ISNA(VLOOKUP((ROW(D1178)-15),'List of tables'!$A$4:$H$2136,6,FALSE))," ",VLOOKUP((ROW(D1178)-15),'List of tables'!$A$4:$H$2136,6,FALSE))</f>
        <v>0</v>
      </c>
      <c r="E1178" s="5">
        <f>IF(ISNA(VLOOKUP((ROW(E1178)-15),'List of tables'!$A$4:$H$2136,7,FALSE))," ",VLOOKUP((ROW(E1178)-15),'List of tables'!$A$4:$H$2136,7,FALSE))</f>
        <v>0</v>
      </c>
      <c r="F1178" s="6" t="s">
        <v>12</v>
      </c>
    </row>
    <row r="1179" spans="1:6">
      <c r="A1179" s="3" t="str">
        <f>IF(ISNA(VLOOKUP((ROW(A1179)-15),'List of tables'!$A$4:$H$2136,2,FALSE))," ",VLOOKUP((ROW(A1179)-15),'List of tables'!$A$4:$H$2136,2,FALSE))</f>
        <v>CT1301</v>
      </c>
      <c r="B1179" s="4" t="str">
        <f>IF(ISNA(VLOOKUP((ROW(B1179)-15),'List of tables'!$A$4:$H$2136,3,FALSE))," ",VLOOKUP((ROW(B1179)-15),'List of tables'!$A$4:$H$2136,3,FALSE))</f>
        <v>Month and year of birth (01/1925 to 12/1953) by sex</v>
      </c>
      <c r="C1179" s="4" t="str">
        <f>IF(ISNA(VLOOKUP((ROW(C1179)-15),'List of tables'!$A$4:$E$2137,5,FALSE))," ",VLOOKUP((ROW(C1179)-15),'List of tables'!$A$4:$E$2137,5,FALSE))</f>
        <v>London Boroughs of Croydon, Lambeth, Lewisham, Southwark</v>
      </c>
      <c r="D1179" s="4" t="str">
        <f>IF(ISNA(VLOOKUP((ROW(D1179)-15),'List of tables'!$A$4:$H$2136,6,FALSE))," ",VLOOKUP((ROW(D1179)-15),'List of tables'!$A$4:$H$2136,6,FALSE))</f>
        <v>All usual residents born between January 1925 and December 1953</v>
      </c>
      <c r="E1179" s="5">
        <f>IF(ISNA(VLOOKUP((ROW(E1179)-15),'List of tables'!$A$4:$H$2136,7,FALSE))," ",VLOOKUP((ROW(E1179)-15),'List of tables'!$A$4:$H$2136,7,FALSE))</f>
        <v>45387</v>
      </c>
      <c r="F1179" s="6" t="s">
        <v>12</v>
      </c>
    </row>
    <row r="1180" spans="1:6">
      <c r="A1180" s="3" t="str">
        <f>IF(ISNA(VLOOKUP((ROW(A1180)-15),'List of tables'!$A$4:$H$2136,2,FALSE))," ",VLOOKUP((ROW(A1180)-15),'List of tables'!$A$4:$H$2136,2,FALSE))</f>
        <v>CT1302</v>
      </c>
      <c r="B1180" s="4" t="str">
        <f>IF(ISNA(VLOOKUP((ROW(B1180)-15),'List of tables'!$A$4:$H$2136,3,FALSE))," ",VLOOKUP((ROW(B1180)-15),'List of tables'!$A$4:$H$2136,3,FALSE))</f>
        <v>Workplace table: Selected occupations (1134 Advertising and public relations directors (excluding those with an industry of 73.1 Advertising) and 2472 Public relations professionals)</v>
      </c>
      <c r="C1180" s="4" t="str">
        <f>IF(ISNA(VLOOKUP((ROW(C1180)-15),'List of tables'!$A$4:$E$2137,5,FALSE))," ",VLOOKUP((ROW(C1180)-15),'List of tables'!$A$4:$E$2137,5,FALSE))</f>
        <v>Area of workplace: Regions in England and Wales, Scotland or Northern Ireland or an offshore installation or outside the UK (as one combined area)</v>
      </c>
      <c r="D1180" s="4" t="str">
        <f>IF(ISNA(VLOOKUP((ROW(D1180)-15),'List of tables'!$A$4:$H$2136,6,FALSE))," ",VLOOKUP((ROW(D1180)-15),'List of tables'!$A$4:$H$2136,6,FALSE))</f>
        <v>All usual residents aged 16 or over in employment the week before the Census, with an occupation of 1134 Advertising (excluding those with an industry of 73.1 Advertising) and public relations directors and 2472 Public relations professionals</v>
      </c>
      <c r="E1180" s="5">
        <f>IF(ISNA(VLOOKUP((ROW(E1180)-15),'List of tables'!$A$4:$H$2136,7,FALSE))," ",VLOOKUP((ROW(E1180)-15),'List of tables'!$A$4:$H$2136,7,FALSE))</f>
        <v>0</v>
      </c>
      <c r="F1180" s="6" t="s">
        <v>12</v>
      </c>
    </row>
    <row r="1181" spans="1:6">
      <c r="A1181" s="3" t="str">
        <f>IF(ISNA(VLOOKUP((ROW(A1181)-15),'List of tables'!$A$4:$H$2136,2,FALSE))," ",VLOOKUP((ROW(A1181)-15),'List of tables'!$A$4:$H$2136,2,FALSE))</f>
        <v>CT1303</v>
      </c>
      <c r="B1181" s="4" t="str">
        <f>IF(ISNA(VLOOKUP((ROW(B1181)-15),'List of tables'!$A$4:$H$2136,3,FALSE))," ",VLOOKUP((ROW(B1181)-15),'List of tables'!$A$4:$H$2136,3,FALSE))</f>
        <v>Sex by month and year of birth (01/1925 to 12/1950) by highest level of qualification by occupation (1 digit)</v>
      </c>
      <c r="C1181" s="4" t="str">
        <f>IF(ISNA(VLOOKUP((ROW(C1181)-15),'List of tables'!$A$4:$E$2137,5,FALSE))," ",VLOOKUP((ROW(C1181)-15),'List of tables'!$A$4:$E$2137,5,FALSE))</f>
        <v>Wales</v>
      </c>
      <c r="D1181" s="4" t="str">
        <f>IF(ISNA(VLOOKUP((ROW(D1181)-15),'List of tables'!$A$4:$H$2136,6,FALSE))," ",VLOOKUP((ROW(D1181)-15),'List of tables'!$A$4:$H$2136,6,FALSE))</f>
        <v>All usual residents aged 16 or over, born in Wales between January 1925 and December 1950, regardless of their employment status</v>
      </c>
      <c r="E1181" s="5">
        <f>IF(ISNA(VLOOKUP((ROW(E1181)-15),'List of tables'!$A$4:$H$2136,7,FALSE))," ",VLOOKUP((ROW(E1181)-15),'List of tables'!$A$4:$H$2136,7,FALSE))</f>
        <v>45435</v>
      </c>
      <c r="F1181" s="6" t="s">
        <v>12</v>
      </c>
    </row>
    <row r="1182" spans="1:6">
      <c r="A1182" s="3" t="str">
        <f>IF(ISNA(VLOOKUP((ROW(A1182)-15),'List of tables'!$A$4:$H$2136,2,FALSE))," ",VLOOKUP((ROW(A1182)-15),'List of tables'!$A$4:$H$2136,2,FALSE))</f>
        <v>CT1304</v>
      </c>
      <c r="B1182" s="4" t="str">
        <f>IF(ISNA(VLOOKUP((ROW(B1182)-15),'List of tables'!$A$4:$H$2136,3,FALSE))," ",VLOOKUP((ROW(B1182)-15),'List of tables'!$A$4:$H$2136,3,FALSE))</f>
        <v> Selected country of birth</v>
      </c>
      <c r="C1182" s="4" t="str">
        <f>IF(ISNA(VLOOKUP((ROW(C1182)-15),'List of tables'!$A$4:$E$2137,5,FALSE))," ",VLOOKUP((ROW(C1182)-15),'List of tables'!$A$4:$E$2137,5,FALSE))</f>
        <v>Local authorities in England and Wales</v>
      </c>
      <c r="D1182" s="4" t="str">
        <f>IF(ISNA(VLOOKUP((ROW(D1182)-15),'List of tables'!$A$4:$H$2136,6,FALSE))," ",VLOOKUP((ROW(D1182)-15),'List of tables'!$A$4:$H$2136,6,FALSE))</f>
        <v>All usual residents</v>
      </c>
      <c r="E1182" s="5">
        <f>IF(ISNA(VLOOKUP((ROW(E1182)-15),'List of tables'!$A$4:$H$2136,7,FALSE))," ",VLOOKUP((ROW(E1182)-15),'List of tables'!$A$4:$H$2136,7,FALSE))</f>
        <v>45449</v>
      </c>
      <c r="F1182" s="6" t="s">
        <v>12</v>
      </c>
    </row>
    <row r="1183" spans="1:6">
      <c r="A1183" s="3" t="str">
        <f>IF(ISNA(VLOOKUP((ROW(A1183)-15),'List of tables'!$A$4:$H$2136,2,FALSE))," ",VLOOKUP((ROW(A1183)-15),'List of tables'!$A$4:$H$2136,2,FALSE))</f>
        <v>CT1309</v>
      </c>
      <c r="B1183" s="4" t="str">
        <f>IF(ISNA(VLOOKUP((ROW(B1183)-15),'List of tables'!$A$4:$H$2136,3,FALSE))," ",VLOOKUP((ROW(B1183)-15),'List of tables'!$A$4:$H$2136,3,FALSE))</f>
        <v> Sex by month and year of birth (01/1925 to 12/1950) by highest level of qualification by occupation (1 digit)</v>
      </c>
      <c r="C1183" s="4" t="str">
        <f>IF(ISNA(VLOOKUP((ROW(C1183)-15),'List of tables'!$A$4:$E$2137,5,FALSE))," ",VLOOKUP((ROW(C1183)-15),'List of tables'!$A$4:$E$2137,5,FALSE))</f>
        <v>England</v>
      </c>
      <c r="D1183" s="4" t="str">
        <f>IF(ISNA(VLOOKUP((ROW(D1183)-15),'List of tables'!$A$4:$H$2136,6,FALSE))," ",VLOOKUP((ROW(D1183)-15),'List of tables'!$A$4:$H$2136,6,FALSE))</f>
        <v>All usual residents aged 16 or over, born in England between January 1925 and December 1950, regardless of their employment status </v>
      </c>
      <c r="E1183" s="5">
        <f>IF(ISNA(VLOOKUP((ROW(E1183)-15),'List of tables'!$A$4:$H$2136,7,FALSE))," ",VLOOKUP((ROW(E1183)-15),'List of tables'!$A$4:$H$2136,7,FALSE))</f>
        <v>45539</v>
      </c>
      <c r="F1183" s="6" t="s">
        <v>12</v>
      </c>
    </row>
    <row r="1184" spans="1:6">
      <c r="A1184" s="3" t="str">
        <f>IF(ISNA(VLOOKUP((ROW(A1184)-15),'List of tables'!$A$4:$H$2136,2,FALSE))," ",VLOOKUP((ROW(A1184)-15),'List of tables'!$A$4:$H$2136,2,FALSE))</f>
        <v>CT1310</v>
      </c>
      <c r="B1184" s="4" t="str">
        <f>IF(ISNA(VLOOKUP((ROW(B1184)-15),'List of tables'!$A$4:$H$2136,3,FALSE))," ",VLOOKUP((ROW(B1184)-15),'List of tables'!$A$4:$H$2136,3,FALSE))</f>
        <v>Date of birth (01/01/1925 to 31/12/1953) by sex  </v>
      </c>
      <c r="C1184" s="4" t="str">
        <f>IF(ISNA(VLOOKUP((ROW(C1184)-15),'List of tables'!$A$4:$E$2137,5,FALSE))," ",VLOOKUP((ROW(C1184)-15),'List of tables'!$A$4:$E$2137,5,FALSE))</f>
        <v>England</v>
      </c>
      <c r="D1184" s="4" t="str">
        <f>IF(ISNA(VLOOKUP((ROW(D1184)-15),'List of tables'!$A$4:$H$2136,6,FALSE))," ",VLOOKUP((ROW(D1184)-15),'List of tables'!$A$4:$H$2136,6,FALSE))</f>
        <v>All usual residents born in England between 01/01/1925 and 31/12/1953   </v>
      </c>
      <c r="E1184" s="5">
        <f>IF(ISNA(VLOOKUP((ROW(E1184)-15),'List of tables'!$A$4:$H$2136,7,FALSE))," ",VLOOKUP((ROW(E1184)-15),'List of tables'!$A$4:$H$2136,7,FALSE))</f>
        <v>45539</v>
      </c>
      <c r="F1184" s="6" t="s">
        <v>12</v>
      </c>
    </row>
    <row r="1185" spans="1:6">
      <c r="A1185" s="3" t="str">
        <f>IF(ISNA(VLOOKUP((ROW(A1185)-15),'List of tables'!$A$4:$H$2136,2,FALSE))," ",VLOOKUP((ROW(A1185)-15),'List of tables'!$A$4:$H$2136,2,FALSE))</f>
        <v>CT1311</v>
      </c>
      <c r="B1185" s="4" t="str">
        <f>IF(ISNA(VLOOKUP((ROW(B1185)-15),'List of tables'!$A$4:$H$2136,3,FALSE))," ",VLOOKUP((ROW(B1185)-15),'List of tables'!$A$4:$H$2136,3,FALSE))</f>
        <v>Date of birth (01/01/1925 to 31/12/1953) by sex   </v>
      </c>
      <c r="C1185" s="4" t="str">
        <f>IF(ISNA(VLOOKUP((ROW(C1185)-15),'List of tables'!$A$4:$E$2137,5,FALSE))," ",VLOOKUP((ROW(C1185)-15),'List of tables'!$A$4:$E$2137,5,FALSE))</f>
        <v>Wales</v>
      </c>
      <c r="D1185" s="4" t="str">
        <f>IF(ISNA(VLOOKUP((ROW(D1185)-15),'List of tables'!$A$4:$H$2136,6,FALSE))," ",VLOOKUP((ROW(D1185)-15),'List of tables'!$A$4:$H$2136,6,FALSE))</f>
        <v>All usual residents born in Wales between 01/01/1925 and 31/12/1953     </v>
      </c>
      <c r="E1185" s="5">
        <f>IF(ISNA(VLOOKUP((ROW(E1185)-15),'List of tables'!$A$4:$H$2136,7,FALSE))," ",VLOOKUP((ROW(E1185)-15),'List of tables'!$A$4:$H$2136,7,FALSE))</f>
        <v>45539</v>
      </c>
      <c r="F1185" s="6" t="s">
        <v>12</v>
      </c>
    </row>
    <row r="1186" spans="1:6">
      <c r="A1186" s="3" t="str">
        <f>IF(ISNA(VLOOKUP((ROW(A1186)-15),'List of tables'!$A$4:$H$2136,2,FALSE))," ",VLOOKUP((ROW(A1186)-15),'List of tables'!$A$4:$H$2136,2,FALSE))</f>
        <v>CT1315</v>
      </c>
      <c r="B1186" s="4" t="str">
        <f>IF(ISNA(VLOOKUP((ROW(B1186)-15),'List of tables'!$A$4:$H$2136,3,FALSE))," ",VLOOKUP((ROW(B1186)-15),'List of tables'!$A$4:$H$2136,3,FALSE))</f>
        <v>Date of birth (01/01/1925 to 31/12/1953) by sex</v>
      </c>
      <c r="C1186" s="4" t="str">
        <f>IF(ISNA(VLOOKUP((ROW(C1186)-15),'List of tables'!$A$4:$E$2137,5,FALSE))," ",VLOOKUP((ROW(C1186)-15),'List of tables'!$A$4:$E$2137,5,FALSE))</f>
        <v>England; Wales</v>
      </c>
      <c r="D1186" s="4" t="str">
        <f>IF(ISNA(VLOOKUP((ROW(D1186)-15),'List of tables'!$A$4:$H$2136,6,FALSE))," ",VLOOKUP((ROW(D1186)-15),'List of tables'!$A$4:$H$2136,6,FALSE))</f>
        <v>All usual residents born between 01/01/1925 and 31/12/1953</v>
      </c>
      <c r="E1186" s="5">
        <f>IF(ISNA(VLOOKUP((ROW(E1186)-15),'List of tables'!$A$4:$H$2136,7,FALSE))," ",VLOOKUP((ROW(E1186)-15),'List of tables'!$A$4:$H$2136,7,FALSE))</f>
        <v>45548</v>
      </c>
      <c r="F1186" s="6" t="s">
        <v>12</v>
      </c>
    </row>
    <row r="1187" spans="1:6">
      <c r="A1187" s="3" t="str">
        <f>IF(ISNA(VLOOKUP((ROW(A1187)-15),'List of tables'!$A$4:$H$2136,2,FALSE))," ",VLOOKUP((ROW(A1187)-15),'List of tables'!$A$4:$H$2136,2,FALSE))</f>
        <v>CT1305</v>
      </c>
      <c r="B1187" s="4" t="str">
        <f>IF(ISNA(VLOOKUP((ROW(B1187)-15),'List of tables'!$A$4:$H$2136,3,FALSE))," ",VLOOKUP((ROW(B1187)-15),'List of tables'!$A$4:$H$2136,3,FALSE))</f>
        <v> Sex by month and year of birth by economic activity by highest level of qualification</v>
      </c>
      <c r="C1187" s="4" t="str">
        <f>IF(ISNA(VLOOKUP((ROW(C1187)-15),'List of tables'!$A$4:$E$2137,5,FALSE))," ",VLOOKUP((ROW(C1187)-15),'List of tables'!$A$4:$E$2137,5,FALSE))</f>
        <v>England and Wales</v>
      </c>
      <c r="D1187" s="4" t="str">
        <f>IF(ISNA(VLOOKUP((ROW(D1187)-15),'List of tables'!$A$4:$H$2136,6,FALSE))," ",VLOOKUP((ROW(D1187)-15),'List of tables'!$A$4:$H$2136,6,FALSE))</f>
        <v>All usual residents aged 16 or over born in England and Wales between January 1925 and December 1992</v>
      </c>
      <c r="E1187" s="5">
        <f>IF(ISNA(VLOOKUP((ROW(E1187)-15),'List of tables'!$A$4:$H$2136,7,FALSE))," ",VLOOKUP((ROW(E1187)-15),'List of tables'!$A$4:$H$2136,7,FALSE))</f>
        <v>45573</v>
      </c>
      <c r="F1187" s="6" t="s">
        <v>12</v>
      </c>
    </row>
    <row r="1188" spans="1:6">
      <c r="A1188" s="3" t="str">
        <f>IF(ISNA(VLOOKUP((ROW(A1188)-15),'List of tables'!$A$4:$H$2136,2,FALSE))," ",VLOOKUP((ROW(A1188)-15),'List of tables'!$A$4:$H$2136,2,FALSE))</f>
        <v>CT1308</v>
      </c>
      <c r="B1188" s="4" t="str">
        <f>IF(ISNA(VLOOKUP((ROW(B1188)-15),'List of tables'!$A$4:$H$2136,3,FALSE))," ",VLOOKUP((ROW(B1188)-15),'List of tables'!$A$4:$H$2136,3,FALSE))</f>
        <v>Sex by age of Household Reference Person (HRP) by bespoke household composition</v>
      </c>
      <c r="C1188" s="4" t="str">
        <f>IF(ISNA(VLOOKUP((ROW(C1188)-15),'List of tables'!$A$4:$E$2137,5,FALSE))," ",VLOOKUP((ROW(C1188)-15),'List of tables'!$A$4:$E$2137,5,FALSE))</f>
        <v>England and Wales; Local authorities (merged) based on 2021 boundaries</v>
      </c>
      <c r="D1188" s="4" t="str">
        <f>IF(ISNA(VLOOKUP((ROW(D1188)-15),'List of tables'!$A$4:$H$2136,6,FALSE))," ",VLOOKUP((ROW(D1188)-15),'List of tables'!$A$4:$H$2136,6,FALSE))</f>
        <v>All Household Reference Persons (HRPs)</v>
      </c>
      <c r="E1188" s="5">
        <f>IF(ISNA(VLOOKUP((ROW(E1188)-15),'List of tables'!$A$4:$H$2136,7,FALSE))," ",VLOOKUP((ROW(E1188)-15),'List of tables'!$A$4:$H$2136,7,FALSE))</f>
        <v>45524</v>
      </c>
      <c r="F1188" s="6" t="s">
        <v>12</v>
      </c>
    </row>
    <row r="1189" spans="1:6">
      <c r="A1189" s="3" t="str">
        <f>IF(ISNA(VLOOKUP((ROW(A1189)-15),'List of tables'!$A$4:$H$2136,2,FALSE))," ",VLOOKUP((ROW(A1189)-15),'List of tables'!$A$4:$H$2136,2,FALSE))</f>
        <v>CT1306</v>
      </c>
      <c r="B1189" s="4" t="str">
        <f>IF(ISNA(VLOOKUP((ROW(B1189)-15),'List of tables'!$A$4:$H$2136,3,FALSE))," ",VLOOKUP((ROW(B1189)-15),'List of tables'!$A$4:$H$2136,3,FALSE))</f>
        <v>Household size (1 to 18 or more) by all usual residents in households; Household size (1 to 18 or more) by Jewish identity (religion only or ethnic group only or both religion and ethnic group)   </v>
      </c>
      <c r="C1189" s="4" t="str">
        <f>IF(ISNA(VLOOKUP((ROW(C1189)-15),'List of tables'!$A$4:$E$2137,5,FALSE))," ",VLOOKUP((ROW(C1189)-15),'List of tables'!$A$4:$E$2137,5,FALSE))</f>
        <v>England and Wales; London Borough of Hackney; Elsewhere in England and Wales</v>
      </c>
      <c r="D1189" s="4" t="str">
        <f>IF(ISNA(VLOOKUP((ROW(D1189)-15),'List of tables'!$A$4:$H$2136,6,FALSE))," ",VLOOKUP((ROW(D1189)-15),'List of tables'!$A$4:$H$2136,6,FALSE))</f>
        <v>All usual residents in households; All usual residents with Jewish identity (religion only or ethnic group only or both religion and ethnic group) living in households       </v>
      </c>
      <c r="E1189" s="5">
        <f>IF(ISNA(VLOOKUP((ROW(E1189)-15),'List of tables'!$A$4:$H$2136,7,FALSE))," ",VLOOKUP((ROW(E1189)-15),'List of tables'!$A$4:$H$2136,7,FALSE))</f>
        <v>45502</v>
      </c>
      <c r="F1189" s="6" t="s">
        <v>12</v>
      </c>
    </row>
    <row r="1190" spans="1:6">
      <c r="A1190" s="3" t="str">
        <f>IF(ISNA(VLOOKUP((ROW(A1190)-15),'List of tables'!$A$4:$H$2136,2,FALSE))," ",VLOOKUP((ROW(A1190)-15),'List of tables'!$A$4:$H$2136,2,FALSE))</f>
        <v>CT1307</v>
      </c>
      <c r="B1190" s="4" t="str">
        <f>IF(ISNA(VLOOKUP((ROW(B1190)-15),'List of tables'!$A$4:$H$2136,3,FALSE))," ",VLOOKUP((ROW(B1190)-15),'List of tables'!$A$4:$H$2136,3,FALSE))</f>
        <v>Number of households by household size (1 to 18 or more); Number of households where at least one member has Jewish identity (religion only or ethnic group only or both religion and ethnic group) by household size (1 to 18 or more)  </v>
      </c>
      <c r="C1190" s="4" t="str">
        <f>IF(ISNA(VLOOKUP((ROW(C1190)-15),'List of tables'!$A$4:$E$2137,5,FALSE))," ",VLOOKUP((ROW(C1190)-15),'List of tables'!$A$4:$E$2137,5,FALSE))</f>
        <v>England and Wales; London Borough of Hackney; Elsewhere in England and Wales</v>
      </c>
      <c r="D1190" s="4" t="str">
        <f>IF(ISNA(VLOOKUP((ROW(D1190)-15),'List of tables'!$A$4:$H$2136,6,FALSE))," ",VLOOKUP((ROW(D1190)-15),'List of tables'!$A$4:$H$2136,6,FALSE))</f>
        <v>All households; All households where at least one member has Jewish identity (religion only or ethnic group only or both religion and ethnic group)</v>
      </c>
      <c r="E1190" s="5">
        <f>IF(ISNA(VLOOKUP((ROW(E1190)-15),'List of tables'!$A$4:$H$2136,7,FALSE))," ",VLOOKUP((ROW(E1190)-15),'List of tables'!$A$4:$H$2136,7,FALSE))</f>
        <v>45502</v>
      </c>
      <c r="F1190" s="6" t="s">
        <v>12</v>
      </c>
    </row>
    <row r="1191" spans="1:6">
      <c r="A1191" s="3" t="str">
        <f>IF(ISNA(VLOOKUP((ROW(A1191)-15),'List of tables'!$A$4:$H$2136,2,FALSE))," ",VLOOKUP((ROW(A1191)-15),'List of tables'!$A$4:$H$2136,2,FALSE))</f>
        <v>CT1312</v>
      </c>
      <c r="B1191" s="4" t="str">
        <f>IF(ISNA(VLOOKUP((ROW(B1191)-15),'List of tables'!$A$4:$H$2136,3,FALSE))," ",VLOOKUP((ROW(B1191)-15),'List of tables'!$A$4:$H$2136,3,FALSE))</f>
        <v>Age (SYOA 0 to 89; 90 or over) by sex by general health </v>
      </c>
      <c r="C1191" s="4" t="str">
        <f>IF(ISNA(VLOOKUP((ROW(C1191)-15),'List of tables'!$A$4:$E$2137,5,FALSE))," ",VLOOKUP((ROW(C1191)-15),'List of tables'!$A$4:$E$2137,5,FALSE))</f>
        <v>Region to 2011 Census merged local authority</v>
      </c>
      <c r="D1191" s="4" t="str">
        <f>IF(ISNA(VLOOKUP((ROW(D1191)-15),'List of tables'!$A$4:$H$2136,6,FALSE))," ",VLOOKUP((ROW(D1191)-15),'List of tables'!$A$4:$H$2136,6,FALSE))</f>
        <v>All usual residents          </v>
      </c>
      <c r="E1191" s="5">
        <f>IF(ISNA(VLOOKUP((ROW(E1191)-15),'List of tables'!$A$4:$H$2136,7,FALSE))," ",VLOOKUP((ROW(E1191)-15),'List of tables'!$A$4:$H$2136,7,FALSE))</f>
        <v>45547</v>
      </c>
      <c r="F1191" s="6" t="s">
        <v>12</v>
      </c>
    </row>
    <row r="1192" spans="1:6">
      <c r="A1192" s="3" t="str">
        <f>IF(ISNA(VLOOKUP((ROW(A1192)-15),'List of tables'!$A$4:$H$2136,2,FALSE))," ",VLOOKUP((ROW(A1192)-15),'List of tables'!$A$4:$H$2136,2,FALSE))</f>
        <v>CT1313</v>
      </c>
      <c r="B1192" s="4" t="str">
        <f>IF(ISNA(VLOOKUP((ROW(B1192)-15),'List of tables'!$A$4:$H$2136,3,FALSE))," ",VLOOKUP((ROW(B1192)-15),'List of tables'!$A$4:$H$2136,3,FALSE))</f>
        <v>Age (SYOA 0 to 89; 90 or over) by sex by general health </v>
      </c>
      <c r="C1192" s="4" t="str">
        <f>IF(ISNA(VLOOKUP((ROW(C1192)-15),'List of tables'!$A$4:$E$2137,5,FALSE))," ",VLOOKUP((ROW(C1192)-15),'List of tables'!$A$4:$E$2137,5,FALSE))</f>
        <v>IMD2019 Deciles based on 2011 LSOAs in England</v>
      </c>
      <c r="D1192" s="4" t="str">
        <f>IF(ISNA(VLOOKUP((ROW(D1192)-15),'List of tables'!$A$4:$H$2136,6,FALSE))," ",VLOOKUP((ROW(D1192)-15),'List of tables'!$A$4:$H$2136,6,FALSE))</f>
        <v>All usual residents        </v>
      </c>
      <c r="E1192" s="5">
        <f>IF(ISNA(VLOOKUP((ROW(E1192)-15),'List of tables'!$A$4:$H$2136,7,FALSE))," ",VLOOKUP((ROW(E1192)-15),'List of tables'!$A$4:$H$2136,7,FALSE))</f>
        <v>45547</v>
      </c>
      <c r="F1192" s="6" t="s">
        <v>12</v>
      </c>
    </row>
    <row r="1193" spans="1:6">
      <c r="A1193" s="3" t="str">
        <f>IF(ISNA(VLOOKUP((ROW(A1193)-15),'List of tables'!$A$4:$H$2136,2,FALSE))," ",VLOOKUP((ROW(A1193)-15),'List of tables'!$A$4:$H$2136,2,FALSE))</f>
        <v>CT1314</v>
      </c>
      <c r="B1193" s="4" t="str">
        <f>IF(ISNA(VLOOKUP((ROW(B1193)-15),'List of tables'!$A$4:$H$2136,3,FALSE))," ",VLOOKUP((ROW(B1193)-15),'List of tables'!$A$4:$H$2136,3,FALSE))</f>
        <v>Age (SYOA 0 to 89; 90 or over) by sex by general health </v>
      </c>
      <c r="C1193" s="4" t="str">
        <f>IF(ISNA(VLOOKUP((ROW(C1193)-15),'List of tables'!$A$4:$E$2137,5,FALSE))," ",VLOOKUP((ROW(C1193)-15),'List of tables'!$A$4:$E$2137,5,FALSE))</f>
        <v>WIMD2019 Deciles based on 2011 LSOAs in Wales</v>
      </c>
      <c r="D1193" s="4" t="str">
        <f>IF(ISNA(VLOOKUP((ROW(D1193)-15),'List of tables'!$A$4:$H$2136,6,FALSE))," ",VLOOKUP((ROW(D1193)-15),'List of tables'!$A$4:$H$2136,6,FALSE))</f>
        <v>All usual residents          </v>
      </c>
      <c r="E1193" s="5">
        <f>IF(ISNA(VLOOKUP((ROW(E1193)-15),'List of tables'!$A$4:$H$2136,7,FALSE))," ",VLOOKUP((ROW(E1193)-15),'List of tables'!$A$4:$H$2136,7,FALSE))</f>
        <v>45547</v>
      </c>
      <c r="F1193" s="6" t="s">
        <v>12</v>
      </c>
    </row>
    <row r="1194" spans="1:6">
      <c r="A1194" s="3">
        <f>IF(ISNA(VLOOKUP((ROW(A1194)-15),'List of tables'!$A$4:$H$2136,2,FALSE))," ",VLOOKUP((ROW(A1194)-15),'List of tables'!$A$4:$H$2136,2,FALSE))</f>
        <v>0</v>
      </c>
      <c r="B1194" s="4">
        <f>IF(ISNA(VLOOKUP((ROW(B1194)-15),'List of tables'!$A$4:$H$2136,3,FALSE))," ",VLOOKUP((ROW(B1194)-15),'List of tables'!$A$4:$H$2136,3,FALSE))</f>
        <v>0</v>
      </c>
      <c r="C1194" s="4">
        <f>IF(ISNA(VLOOKUP((ROW(C1194)-15),'List of tables'!$A$4:$E$2137,5,FALSE))," ",VLOOKUP((ROW(C1194)-15),'List of tables'!$A$4:$E$2137,5,FALSE))</f>
        <v>0</v>
      </c>
      <c r="D1194" s="4">
        <f>IF(ISNA(VLOOKUP((ROW(D1194)-15),'List of tables'!$A$4:$H$2136,6,FALSE))," ",VLOOKUP((ROW(D1194)-15),'List of tables'!$A$4:$H$2136,6,FALSE))</f>
        <v>0</v>
      </c>
      <c r="E1194" s="5">
        <f>IF(ISNA(VLOOKUP((ROW(E1194)-15),'List of tables'!$A$4:$H$2136,7,FALSE))," ",VLOOKUP((ROW(E1194)-15),'List of tables'!$A$4:$H$2136,7,FALSE))</f>
        <v>0</v>
      </c>
      <c r="F1194" s="6" t="s">
        <v>12</v>
      </c>
    </row>
    <row r="1195" spans="1:6">
      <c r="A1195" s="3">
        <f>IF(ISNA(VLOOKUP((ROW(A1195)-15),'List of tables'!$A$4:$H$2136,2,FALSE))," ",VLOOKUP((ROW(A1195)-15),'List of tables'!$A$4:$H$2136,2,FALSE))</f>
        <v>0</v>
      </c>
      <c r="B1195" s="4">
        <f>IF(ISNA(VLOOKUP((ROW(B1195)-15),'List of tables'!$A$4:$H$2136,3,FALSE))," ",VLOOKUP((ROW(B1195)-15),'List of tables'!$A$4:$H$2136,3,FALSE))</f>
        <v>0</v>
      </c>
      <c r="C1195" s="4">
        <f>IF(ISNA(VLOOKUP((ROW(C1195)-15),'List of tables'!$A$4:$E$2137,5,FALSE))," ",VLOOKUP((ROW(C1195)-15),'List of tables'!$A$4:$E$2137,5,FALSE))</f>
        <v>0</v>
      </c>
      <c r="D1195" s="4">
        <f>IF(ISNA(VLOOKUP((ROW(D1195)-15),'List of tables'!$A$4:$H$2136,6,FALSE))," ",VLOOKUP((ROW(D1195)-15),'List of tables'!$A$4:$H$2136,6,FALSE))</f>
        <v>0</v>
      </c>
      <c r="E1195" s="5">
        <f>IF(ISNA(VLOOKUP((ROW(E1195)-15),'List of tables'!$A$4:$H$2136,7,FALSE))," ",VLOOKUP((ROW(E1195)-15),'List of tables'!$A$4:$H$2136,7,FALSE))</f>
        <v>0</v>
      </c>
      <c r="F1195" s="6" t="s">
        <v>12</v>
      </c>
    </row>
    <row r="1196" spans="1:6">
      <c r="A1196" s="3">
        <f>IF(ISNA(VLOOKUP((ROW(A1196)-15),'List of tables'!$A$4:$H$2136,2,FALSE))," ",VLOOKUP((ROW(A1196)-15),'List of tables'!$A$4:$H$2136,2,FALSE))</f>
        <v>0</v>
      </c>
      <c r="B1196" s="4">
        <f>IF(ISNA(VLOOKUP((ROW(B1196)-15),'List of tables'!$A$4:$H$2136,3,FALSE))," ",VLOOKUP((ROW(B1196)-15),'List of tables'!$A$4:$H$2136,3,FALSE))</f>
        <v>0</v>
      </c>
      <c r="C1196" s="4">
        <f>IF(ISNA(VLOOKUP((ROW(C1196)-15),'List of tables'!$A$4:$E$2137,5,FALSE))," ",VLOOKUP((ROW(C1196)-15),'List of tables'!$A$4:$E$2137,5,FALSE))</f>
        <v>0</v>
      </c>
      <c r="D1196" s="4">
        <f>IF(ISNA(VLOOKUP((ROW(D1196)-15),'List of tables'!$A$4:$H$2136,6,FALSE))," ",VLOOKUP((ROW(D1196)-15),'List of tables'!$A$4:$H$2136,6,FALSE))</f>
        <v>0</v>
      </c>
      <c r="E1196" s="5">
        <f>IF(ISNA(VLOOKUP((ROW(E1196)-15),'List of tables'!$A$4:$H$2136,7,FALSE))," ",VLOOKUP((ROW(E1196)-15),'List of tables'!$A$4:$H$2136,7,FALSE))</f>
        <v>0</v>
      </c>
      <c r="F1196" s="6" t="s">
        <v>12</v>
      </c>
    </row>
    <row r="1197" spans="1:6">
      <c r="A1197" s="3">
        <f>IF(ISNA(VLOOKUP((ROW(A1197)-15),'List of tables'!$A$4:$H$2136,2,FALSE))," ",VLOOKUP((ROW(A1197)-15),'List of tables'!$A$4:$H$2136,2,FALSE))</f>
        <v>0</v>
      </c>
      <c r="B1197" s="4">
        <f>IF(ISNA(VLOOKUP((ROW(B1197)-15),'List of tables'!$A$4:$H$2136,3,FALSE))," ",VLOOKUP((ROW(B1197)-15),'List of tables'!$A$4:$H$2136,3,FALSE))</f>
        <v>0</v>
      </c>
      <c r="C1197" s="4">
        <f>IF(ISNA(VLOOKUP((ROW(C1197)-15),'List of tables'!$A$4:$E$2137,5,FALSE))," ",VLOOKUP((ROW(C1197)-15),'List of tables'!$A$4:$E$2137,5,FALSE))</f>
        <v>0</v>
      </c>
      <c r="D1197" s="4">
        <f>IF(ISNA(VLOOKUP((ROW(D1197)-15),'List of tables'!$A$4:$H$2136,6,FALSE))," ",VLOOKUP((ROW(D1197)-15),'List of tables'!$A$4:$H$2136,6,FALSE))</f>
        <v>0</v>
      </c>
      <c r="E1197" s="5">
        <f>IF(ISNA(VLOOKUP((ROW(E1197)-15),'List of tables'!$A$4:$H$2136,7,FALSE))," ",VLOOKUP((ROW(E1197)-15),'List of tables'!$A$4:$H$2136,7,FALSE))</f>
        <v>0</v>
      </c>
      <c r="F1197" s="6" t="s">
        <v>12</v>
      </c>
    </row>
    <row r="1198" spans="1:6">
      <c r="A1198" s="3">
        <f>IF(ISNA(VLOOKUP((ROW(A1198)-15),'List of tables'!$A$4:$H$2136,2,FALSE))," ",VLOOKUP((ROW(A1198)-15),'List of tables'!$A$4:$H$2136,2,FALSE))</f>
        <v>0</v>
      </c>
      <c r="B1198" s="4">
        <f>IF(ISNA(VLOOKUP((ROW(B1198)-15),'List of tables'!$A$4:$H$2136,3,FALSE))," ",VLOOKUP((ROW(B1198)-15),'List of tables'!$A$4:$H$2136,3,FALSE))</f>
        <v>0</v>
      </c>
      <c r="C1198" s="4">
        <f>IF(ISNA(VLOOKUP((ROW(C1198)-15),'List of tables'!$A$4:$E$2137,5,FALSE))," ",VLOOKUP((ROW(C1198)-15),'List of tables'!$A$4:$E$2137,5,FALSE))</f>
        <v>0</v>
      </c>
      <c r="D1198" s="4">
        <f>IF(ISNA(VLOOKUP((ROW(D1198)-15),'List of tables'!$A$4:$H$2136,6,FALSE))," ",VLOOKUP((ROW(D1198)-15),'List of tables'!$A$4:$H$2136,6,FALSE))</f>
        <v>0</v>
      </c>
      <c r="E1198" s="5">
        <f>IF(ISNA(VLOOKUP((ROW(E1198)-15),'List of tables'!$A$4:$H$2136,7,FALSE))," ",VLOOKUP((ROW(E1198)-15),'List of tables'!$A$4:$H$2136,7,FALSE))</f>
        <v>0</v>
      </c>
      <c r="F1198" s="6" t="s">
        <v>12</v>
      </c>
    </row>
    <row r="1199" spans="1:6">
      <c r="A1199" s="3">
        <f>IF(ISNA(VLOOKUP((ROW(A1199)-15),'List of tables'!$A$4:$H$2136,2,FALSE))," ",VLOOKUP((ROW(A1199)-15),'List of tables'!$A$4:$H$2136,2,FALSE))</f>
        <v>0</v>
      </c>
      <c r="B1199" s="4">
        <f>IF(ISNA(VLOOKUP((ROW(B1199)-15),'List of tables'!$A$4:$H$2136,3,FALSE))," ",VLOOKUP((ROW(B1199)-15),'List of tables'!$A$4:$H$2136,3,FALSE))</f>
        <v>0</v>
      </c>
      <c r="C1199" s="4">
        <f>IF(ISNA(VLOOKUP((ROW(C1199)-15),'List of tables'!$A$4:$E$2137,5,FALSE))," ",VLOOKUP((ROW(C1199)-15),'List of tables'!$A$4:$E$2137,5,FALSE))</f>
        <v>0</v>
      </c>
      <c r="D1199" s="4">
        <f>IF(ISNA(VLOOKUP((ROW(D1199)-15),'List of tables'!$A$4:$H$2136,6,FALSE))," ",VLOOKUP((ROW(D1199)-15),'List of tables'!$A$4:$H$2136,6,FALSE))</f>
        <v>0</v>
      </c>
      <c r="E1199" s="5">
        <f>IF(ISNA(VLOOKUP((ROW(E1199)-15),'List of tables'!$A$4:$H$2136,7,FALSE))," ",VLOOKUP((ROW(E1199)-15),'List of tables'!$A$4:$H$2136,7,FALSE))</f>
        <v>0</v>
      </c>
      <c r="F1199" s="6" t="s">
        <v>12</v>
      </c>
    </row>
    <row r="1200" spans="1:6">
      <c r="A1200" s="3">
        <f>IF(ISNA(VLOOKUP((ROW(A1200)-15),'List of tables'!$A$4:$H$2136,2,FALSE))," ",VLOOKUP((ROW(A1200)-15),'List of tables'!$A$4:$H$2136,2,FALSE))</f>
        <v>0</v>
      </c>
      <c r="B1200" s="4">
        <f>IF(ISNA(VLOOKUP((ROW(B1200)-15),'List of tables'!$A$4:$H$2136,3,FALSE))," ",VLOOKUP((ROW(B1200)-15),'List of tables'!$A$4:$H$2136,3,FALSE))</f>
        <v>0</v>
      </c>
      <c r="C1200" s="4">
        <f>IF(ISNA(VLOOKUP((ROW(C1200)-15),'List of tables'!$A$4:$E$2137,5,FALSE))," ",VLOOKUP((ROW(C1200)-15),'List of tables'!$A$4:$E$2137,5,FALSE))</f>
        <v>0</v>
      </c>
      <c r="D1200" s="4">
        <f>IF(ISNA(VLOOKUP((ROW(D1200)-15),'List of tables'!$A$4:$H$2136,6,FALSE))," ",VLOOKUP((ROW(D1200)-15),'List of tables'!$A$4:$H$2136,6,FALSE))</f>
        <v>0</v>
      </c>
      <c r="E1200" s="5">
        <f>IF(ISNA(VLOOKUP((ROW(E1200)-15),'List of tables'!$A$4:$H$2136,7,FALSE))," ",VLOOKUP((ROW(E1200)-15),'List of tables'!$A$4:$H$2136,7,FALSE))</f>
        <v>0</v>
      </c>
      <c r="F1200" s="6" t="s">
        <v>12</v>
      </c>
    </row>
    <row r="1201" spans="1:6">
      <c r="A1201" s="3">
        <f>IF(ISNA(VLOOKUP((ROW(A1201)-15),'List of tables'!$A$4:$H$2136,2,FALSE))," ",VLOOKUP((ROW(A1201)-15),'List of tables'!$A$4:$H$2136,2,FALSE))</f>
        <v>0</v>
      </c>
      <c r="B1201" s="4">
        <f>IF(ISNA(VLOOKUP((ROW(B1201)-15),'List of tables'!$A$4:$H$2136,3,FALSE))," ",VLOOKUP((ROW(B1201)-15),'List of tables'!$A$4:$H$2136,3,FALSE))</f>
        <v>0</v>
      </c>
      <c r="C1201" s="4">
        <f>IF(ISNA(VLOOKUP((ROW(C1201)-15),'List of tables'!$A$4:$E$2137,5,FALSE))," ",VLOOKUP((ROW(C1201)-15),'List of tables'!$A$4:$E$2137,5,FALSE))</f>
        <v>0</v>
      </c>
      <c r="D1201" s="4">
        <f>IF(ISNA(VLOOKUP((ROW(D1201)-15),'List of tables'!$A$4:$H$2136,6,FALSE))," ",VLOOKUP((ROW(D1201)-15),'List of tables'!$A$4:$H$2136,6,FALSE))</f>
        <v>0</v>
      </c>
      <c r="E1201" s="5">
        <f>IF(ISNA(VLOOKUP((ROW(E1201)-15),'List of tables'!$A$4:$H$2136,7,FALSE))," ",VLOOKUP((ROW(E1201)-15),'List of tables'!$A$4:$H$2136,7,FALSE))</f>
        <v>0</v>
      </c>
      <c r="F1201" s="6" t="s">
        <v>12</v>
      </c>
    </row>
    <row r="1202" spans="1:6">
      <c r="A1202" s="3">
        <f>IF(ISNA(VLOOKUP((ROW(A1202)-15),'List of tables'!$A$4:$H$2136,2,FALSE))," ",VLOOKUP((ROW(A1202)-15),'List of tables'!$A$4:$H$2136,2,FALSE))</f>
        <v>0</v>
      </c>
      <c r="B1202" s="4">
        <f>IF(ISNA(VLOOKUP((ROW(B1202)-15),'List of tables'!$A$4:$H$2136,3,FALSE))," ",VLOOKUP((ROW(B1202)-15),'List of tables'!$A$4:$H$2136,3,FALSE))</f>
        <v>0</v>
      </c>
      <c r="C1202" s="4">
        <f>IF(ISNA(VLOOKUP((ROW(C1202)-15),'List of tables'!$A$4:$E$2137,5,FALSE))," ",VLOOKUP((ROW(C1202)-15),'List of tables'!$A$4:$E$2137,5,FALSE))</f>
        <v>0</v>
      </c>
      <c r="D1202" s="4">
        <f>IF(ISNA(VLOOKUP((ROW(D1202)-15),'List of tables'!$A$4:$H$2136,6,FALSE))," ",VLOOKUP((ROW(D1202)-15),'List of tables'!$A$4:$H$2136,6,FALSE))</f>
        <v>0</v>
      </c>
      <c r="E1202" s="5">
        <f>IF(ISNA(VLOOKUP((ROW(E1202)-15),'List of tables'!$A$4:$H$2136,7,FALSE))," ",VLOOKUP((ROW(E1202)-15),'List of tables'!$A$4:$H$2136,7,FALSE))</f>
        <v>0</v>
      </c>
      <c r="F1202" s="6" t="s">
        <v>12</v>
      </c>
    </row>
    <row r="1203" spans="1:6">
      <c r="A1203" s="3">
        <f>IF(ISNA(VLOOKUP((ROW(A1203)-15),'List of tables'!$A$4:$H$2136,2,FALSE))," ",VLOOKUP((ROW(A1203)-15),'List of tables'!$A$4:$H$2136,2,FALSE))</f>
        <v>0</v>
      </c>
      <c r="B1203" s="4">
        <f>IF(ISNA(VLOOKUP((ROW(B1203)-15),'List of tables'!$A$4:$H$2136,3,FALSE))," ",VLOOKUP((ROW(B1203)-15),'List of tables'!$A$4:$H$2136,3,FALSE))</f>
        <v>0</v>
      </c>
      <c r="C1203" s="4">
        <f>IF(ISNA(VLOOKUP((ROW(C1203)-15),'List of tables'!$A$4:$E$2137,5,FALSE))," ",VLOOKUP((ROW(C1203)-15),'List of tables'!$A$4:$E$2137,5,FALSE))</f>
        <v>0</v>
      </c>
      <c r="D1203" s="4">
        <f>IF(ISNA(VLOOKUP((ROW(D1203)-15),'List of tables'!$A$4:$H$2136,6,FALSE))," ",VLOOKUP((ROW(D1203)-15),'List of tables'!$A$4:$H$2136,6,FALSE))</f>
        <v>0</v>
      </c>
      <c r="E1203" s="5">
        <f>IF(ISNA(VLOOKUP((ROW(E1203)-15),'List of tables'!$A$4:$H$2136,7,FALSE))," ",VLOOKUP((ROW(E1203)-15),'List of tables'!$A$4:$H$2136,7,FALSE))</f>
        <v>0</v>
      </c>
      <c r="F1203" s="6" t="s">
        <v>12</v>
      </c>
    </row>
    <row r="1204" spans="1:6">
      <c r="A1204" s="3">
        <f>IF(ISNA(VLOOKUP((ROW(A1204)-15),'List of tables'!$A$4:$H$2136,2,FALSE))," ",VLOOKUP((ROW(A1204)-15),'List of tables'!$A$4:$H$2136,2,FALSE))</f>
        <v>0</v>
      </c>
      <c r="B1204" s="4">
        <f>IF(ISNA(VLOOKUP((ROW(B1204)-15),'List of tables'!$A$4:$H$2136,3,FALSE))," ",VLOOKUP((ROW(B1204)-15),'List of tables'!$A$4:$H$2136,3,FALSE))</f>
        <v>0</v>
      </c>
      <c r="C1204" s="4">
        <f>IF(ISNA(VLOOKUP((ROW(C1204)-15),'List of tables'!$A$4:$E$2137,5,FALSE))," ",VLOOKUP((ROW(C1204)-15),'List of tables'!$A$4:$E$2137,5,FALSE))</f>
        <v>0</v>
      </c>
      <c r="D1204" s="4">
        <f>IF(ISNA(VLOOKUP((ROW(D1204)-15),'List of tables'!$A$4:$H$2136,6,FALSE))," ",VLOOKUP((ROW(D1204)-15),'List of tables'!$A$4:$H$2136,6,FALSE))</f>
        <v>0</v>
      </c>
      <c r="E1204" s="5">
        <f>IF(ISNA(VLOOKUP((ROW(E1204)-15),'List of tables'!$A$4:$H$2136,7,FALSE))," ",VLOOKUP((ROW(E1204)-15),'List of tables'!$A$4:$H$2136,7,FALSE))</f>
        <v>0</v>
      </c>
      <c r="F1204" s="6" t="s">
        <v>12</v>
      </c>
    </row>
    <row r="1205" spans="1:6">
      <c r="A1205" s="3">
        <f>IF(ISNA(VLOOKUP((ROW(A1205)-15),'List of tables'!$A$4:$H$2136,2,FALSE))," ",VLOOKUP((ROW(A1205)-15),'List of tables'!$A$4:$H$2136,2,FALSE))</f>
        <v>0</v>
      </c>
      <c r="B1205" s="4">
        <f>IF(ISNA(VLOOKUP((ROW(B1205)-15),'List of tables'!$A$4:$H$2136,3,FALSE))," ",VLOOKUP((ROW(B1205)-15),'List of tables'!$A$4:$H$2136,3,FALSE))</f>
        <v>0</v>
      </c>
      <c r="C1205" s="4">
        <f>IF(ISNA(VLOOKUP((ROW(C1205)-15),'List of tables'!$A$4:$E$2137,5,FALSE))," ",VLOOKUP((ROW(C1205)-15),'List of tables'!$A$4:$E$2137,5,FALSE))</f>
        <v>0</v>
      </c>
      <c r="D1205" s="4">
        <f>IF(ISNA(VLOOKUP((ROW(D1205)-15),'List of tables'!$A$4:$H$2136,6,FALSE))," ",VLOOKUP((ROW(D1205)-15),'List of tables'!$A$4:$H$2136,6,FALSE))</f>
        <v>0</v>
      </c>
      <c r="E1205" s="5">
        <f>IF(ISNA(VLOOKUP((ROW(E1205)-15),'List of tables'!$A$4:$H$2136,7,FALSE))," ",VLOOKUP((ROW(E1205)-15),'List of tables'!$A$4:$H$2136,7,FALSE))</f>
        <v>0</v>
      </c>
      <c r="F1205" s="6" t="s">
        <v>12</v>
      </c>
    </row>
    <row r="1206" spans="1:6">
      <c r="A1206" s="3">
        <f>IF(ISNA(VLOOKUP((ROW(A1206)-15),'List of tables'!$A$4:$H$2136,2,FALSE))," ",VLOOKUP((ROW(A1206)-15),'List of tables'!$A$4:$H$2136,2,FALSE))</f>
        <v>0</v>
      </c>
      <c r="B1206" s="4">
        <f>IF(ISNA(VLOOKUP((ROW(B1206)-15),'List of tables'!$A$4:$H$2136,3,FALSE))," ",VLOOKUP((ROW(B1206)-15),'List of tables'!$A$4:$H$2136,3,FALSE))</f>
        <v>0</v>
      </c>
      <c r="C1206" s="4">
        <f>IF(ISNA(VLOOKUP((ROW(C1206)-15),'List of tables'!$A$4:$E$2137,5,FALSE))," ",VLOOKUP((ROW(C1206)-15),'List of tables'!$A$4:$E$2137,5,FALSE))</f>
        <v>0</v>
      </c>
      <c r="D1206" s="4">
        <f>IF(ISNA(VLOOKUP((ROW(D1206)-15),'List of tables'!$A$4:$H$2136,6,FALSE))," ",VLOOKUP((ROW(D1206)-15),'List of tables'!$A$4:$H$2136,6,FALSE))</f>
        <v>0</v>
      </c>
      <c r="E1206" s="5">
        <f>IF(ISNA(VLOOKUP((ROW(E1206)-15),'List of tables'!$A$4:$H$2136,7,FALSE))," ",VLOOKUP((ROW(E1206)-15),'List of tables'!$A$4:$H$2136,7,FALSE))</f>
        <v>0</v>
      </c>
      <c r="F1206" s="6" t="s">
        <v>12</v>
      </c>
    </row>
    <row r="1207" spans="1:6">
      <c r="A1207" s="3">
        <f>IF(ISNA(VLOOKUP((ROW(A1207)-15),'List of tables'!$A$4:$H$2136,2,FALSE))," ",VLOOKUP((ROW(A1207)-15),'List of tables'!$A$4:$H$2136,2,FALSE))</f>
        <v>0</v>
      </c>
      <c r="B1207" s="4">
        <f>IF(ISNA(VLOOKUP((ROW(B1207)-15),'List of tables'!$A$4:$H$2136,3,FALSE))," ",VLOOKUP((ROW(B1207)-15),'List of tables'!$A$4:$H$2136,3,FALSE))</f>
        <v>0</v>
      </c>
      <c r="C1207" s="4">
        <f>IF(ISNA(VLOOKUP((ROW(C1207)-15),'List of tables'!$A$4:$E$2137,5,FALSE))," ",VLOOKUP((ROW(C1207)-15),'List of tables'!$A$4:$E$2137,5,FALSE))</f>
        <v>0</v>
      </c>
      <c r="D1207" s="4">
        <f>IF(ISNA(VLOOKUP((ROW(D1207)-15),'List of tables'!$A$4:$H$2136,6,FALSE))," ",VLOOKUP((ROW(D1207)-15),'List of tables'!$A$4:$H$2136,6,FALSE))</f>
        <v>0</v>
      </c>
      <c r="E1207" s="5">
        <f>IF(ISNA(VLOOKUP((ROW(E1207)-15),'List of tables'!$A$4:$H$2136,7,FALSE))," ",VLOOKUP((ROW(E1207)-15),'List of tables'!$A$4:$H$2136,7,FALSE))</f>
        <v>0</v>
      </c>
      <c r="F1207" s="6" t="s">
        <v>12</v>
      </c>
    </row>
    <row r="1208" spans="1:6">
      <c r="A1208" s="3">
        <f>IF(ISNA(VLOOKUP((ROW(A1208)-15),'List of tables'!$A$4:$H$2136,2,FALSE))," ",VLOOKUP((ROW(A1208)-15),'List of tables'!$A$4:$H$2136,2,FALSE))</f>
        <v>0</v>
      </c>
      <c r="B1208" s="4">
        <f>IF(ISNA(VLOOKUP((ROW(B1208)-15),'List of tables'!$A$4:$H$2136,3,FALSE))," ",VLOOKUP((ROW(B1208)-15),'List of tables'!$A$4:$H$2136,3,FALSE))</f>
        <v>0</v>
      </c>
      <c r="C1208" s="4">
        <f>IF(ISNA(VLOOKUP((ROW(C1208)-15),'List of tables'!$A$4:$E$2137,5,FALSE))," ",VLOOKUP((ROW(C1208)-15),'List of tables'!$A$4:$E$2137,5,FALSE))</f>
        <v>0</v>
      </c>
      <c r="D1208" s="4">
        <f>IF(ISNA(VLOOKUP((ROW(D1208)-15),'List of tables'!$A$4:$H$2136,6,FALSE))," ",VLOOKUP((ROW(D1208)-15),'List of tables'!$A$4:$H$2136,6,FALSE))</f>
        <v>0</v>
      </c>
      <c r="E1208" s="5">
        <f>IF(ISNA(VLOOKUP((ROW(E1208)-15),'List of tables'!$A$4:$H$2136,7,FALSE))," ",VLOOKUP((ROW(E1208)-15),'List of tables'!$A$4:$H$2136,7,FALSE))</f>
        <v>0</v>
      </c>
      <c r="F1208" s="6" t="s">
        <v>12</v>
      </c>
    </row>
    <row r="1209" spans="1:6">
      <c r="A1209" s="3">
        <f>IF(ISNA(VLOOKUP((ROW(A1209)-15),'List of tables'!$A$4:$H$2136,2,FALSE))," ",VLOOKUP((ROW(A1209)-15),'List of tables'!$A$4:$H$2136,2,FALSE))</f>
        <v>0</v>
      </c>
      <c r="B1209" s="4">
        <f>IF(ISNA(VLOOKUP((ROW(B1209)-15),'List of tables'!$A$4:$H$2136,3,FALSE))," ",VLOOKUP((ROW(B1209)-15),'List of tables'!$A$4:$H$2136,3,FALSE))</f>
        <v>0</v>
      </c>
      <c r="C1209" s="4">
        <f>IF(ISNA(VLOOKUP((ROW(C1209)-15),'List of tables'!$A$4:$E$2137,5,FALSE))," ",VLOOKUP((ROW(C1209)-15),'List of tables'!$A$4:$E$2137,5,FALSE))</f>
        <v>0</v>
      </c>
      <c r="D1209" s="4">
        <f>IF(ISNA(VLOOKUP((ROW(D1209)-15),'List of tables'!$A$4:$H$2136,6,FALSE))," ",VLOOKUP((ROW(D1209)-15),'List of tables'!$A$4:$H$2136,6,FALSE))</f>
        <v>0</v>
      </c>
      <c r="E1209" s="5">
        <f>IF(ISNA(VLOOKUP((ROW(E1209)-15),'List of tables'!$A$4:$H$2136,7,FALSE))," ",VLOOKUP((ROW(E1209)-15),'List of tables'!$A$4:$H$2136,7,FALSE))</f>
        <v>0</v>
      </c>
      <c r="F1209" s="6" t="s">
        <v>12</v>
      </c>
    </row>
    <row r="1210" spans="1:6">
      <c r="A1210" s="3">
        <f>IF(ISNA(VLOOKUP((ROW(A1210)-15),'List of tables'!$A$4:$H$2136,2,FALSE))," ",VLOOKUP((ROW(A1210)-15),'List of tables'!$A$4:$H$2136,2,FALSE))</f>
        <v>0</v>
      </c>
      <c r="B1210" s="4">
        <f>IF(ISNA(VLOOKUP((ROW(B1210)-15),'List of tables'!$A$4:$H$2136,3,FALSE))," ",VLOOKUP((ROW(B1210)-15),'List of tables'!$A$4:$H$2136,3,FALSE))</f>
        <v>0</v>
      </c>
      <c r="C1210" s="4">
        <f>IF(ISNA(VLOOKUP((ROW(C1210)-15),'List of tables'!$A$4:$E$2137,5,FALSE))," ",VLOOKUP((ROW(C1210)-15),'List of tables'!$A$4:$E$2137,5,FALSE))</f>
        <v>0</v>
      </c>
      <c r="D1210" s="4">
        <f>IF(ISNA(VLOOKUP((ROW(D1210)-15),'List of tables'!$A$4:$H$2136,6,FALSE))," ",VLOOKUP((ROW(D1210)-15),'List of tables'!$A$4:$H$2136,6,FALSE))</f>
        <v>0</v>
      </c>
      <c r="E1210" s="5">
        <f>IF(ISNA(VLOOKUP((ROW(E1210)-15),'List of tables'!$A$4:$H$2136,7,FALSE))," ",VLOOKUP((ROW(E1210)-15),'List of tables'!$A$4:$H$2136,7,FALSE))</f>
        <v>0</v>
      </c>
      <c r="F1210" s="6" t="s">
        <v>12</v>
      </c>
    </row>
    <row r="1211" spans="1:6">
      <c r="A1211" s="3">
        <f>IF(ISNA(VLOOKUP((ROW(A1211)-15),'List of tables'!$A$4:$H$2136,2,FALSE))," ",VLOOKUP((ROW(A1211)-15),'List of tables'!$A$4:$H$2136,2,FALSE))</f>
        <v>0</v>
      </c>
      <c r="B1211" s="4">
        <f>IF(ISNA(VLOOKUP((ROW(B1211)-15),'List of tables'!$A$4:$H$2136,3,FALSE))," ",VLOOKUP((ROW(B1211)-15),'List of tables'!$A$4:$H$2136,3,FALSE))</f>
        <v>0</v>
      </c>
      <c r="C1211" s="4">
        <f>IF(ISNA(VLOOKUP((ROW(C1211)-15),'List of tables'!$A$4:$E$2137,5,FALSE))," ",VLOOKUP((ROW(C1211)-15),'List of tables'!$A$4:$E$2137,5,FALSE))</f>
        <v>0</v>
      </c>
      <c r="D1211" s="4">
        <f>IF(ISNA(VLOOKUP((ROW(D1211)-15),'List of tables'!$A$4:$H$2136,6,FALSE))," ",VLOOKUP((ROW(D1211)-15),'List of tables'!$A$4:$H$2136,6,FALSE))</f>
        <v>0</v>
      </c>
      <c r="E1211" s="5">
        <f>IF(ISNA(VLOOKUP((ROW(E1211)-15),'List of tables'!$A$4:$H$2136,7,FALSE))," ",VLOOKUP((ROW(E1211)-15),'List of tables'!$A$4:$H$2136,7,FALSE))</f>
        <v>0</v>
      </c>
      <c r="F1211" s="6" t="s">
        <v>12</v>
      </c>
    </row>
    <row r="1212" spans="1:6">
      <c r="A1212" s="3">
        <f>IF(ISNA(VLOOKUP((ROW(A1212)-15),'List of tables'!$A$4:$H$2136,2,FALSE))," ",VLOOKUP((ROW(A1212)-15),'List of tables'!$A$4:$H$2136,2,FALSE))</f>
        <v>0</v>
      </c>
      <c r="B1212" s="4">
        <f>IF(ISNA(VLOOKUP((ROW(B1212)-15),'List of tables'!$A$4:$H$2136,3,FALSE))," ",VLOOKUP((ROW(B1212)-15),'List of tables'!$A$4:$H$2136,3,FALSE))</f>
        <v>0</v>
      </c>
      <c r="C1212" s="4">
        <f>IF(ISNA(VLOOKUP((ROW(C1212)-15),'List of tables'!$A$4:$E$2137,5,FALSE))," ",VLOOKUP((ROW(C1212)-15),'List of tables'!$A$4:$E$2137,5,FALSE))</f>
        <v>0</v>
      </c>
      <c r="D1212" s="4">
        <f>IF(ISNA(VLOOKUP((ROW(D1212)-15),'List of tables'!$A$4:$H$2136,6,FALSE))," ",VLOOKUP((ROW(D1212)-15),'List of tables'!$A$4:$H$2136,6,FALSE))</f>
        <v>0</v>
      </c>
      <c r="E1212" s="5">
        <f>IF(ISNA(VLOOKUP((ROW(E1212)-15),'List of tables'!$A$4:$H$2136,7,FALSE))," ",VLOOKUP((ROW(E1212)-15),'List of tables'!$A$4:$H$2136,7,FALSE))</f>
        <v>0</v>
      </c>
      <c r="F1212" s="6" t="s">
        <v>12</v>
      </c>
    </row>
    <row r="1213" spans="1:6">
      <c r="A1213" s="3">
        <f>IF(ISNA(VLOOKUP((ROW(A1213)-15),'List of tables'!$A$4:$H$2136,2,FALSE))," ",VLOOKUP((ROW(A1213)-15),'List of tables'!$A$4:$H$2136,2,FALSE))</f>
        <v>0</v>
      </c>
      <c r="B1213" s="4">
        <f>IF(ISNA(VLOOKUP((ROW(B1213)-15),'List of tables'!$A$4:$H$2136,3,FALSE))," ",VLOOKUP((ROW(B1213)-15),'List of tables'!$A$4:$H$2136,3,FALSE))</f>
        <v>0</v>
      </c>
      <c r="C1213" s="4">
        <f>IF(ISNA(VLOOKUP((ROW(C1213)-15),'List of tables'!$A$4:$E$2137,5,FALSE))," ",VLOOKUP((ROW(C1213)-15),'List of tables'!$A$4:$E$2137,5,FALSE))</f>
        <v>0</v>
      </c>
      <c r="D1213" s="4">
        <f>IF(ISNA(VLOOKUP((ROW(D1213)-15),'List of tables'!$A$4:$H$2136,6,FALSE))," ",VLOOKUP((ROW(D1213)-15),'List of tables'!$A$4:$H$2136,6,FALSE))</f>
        <v>0</v>
      </c>
      <c r="E1213" s="5">
        <f>IF(ISNA(VLOOKUP((ROW(E1213)-15),'List of tables'!$A$4:$H$2136,7,FALSE))," ",VLOOKUP((ROW(E1213)-15),'List of tables'!$A$4:$H$2136,7,FALSE))</f>
        <v>0</v>
      </c>
      <c r="F1213" s="6" t="s">
        <v>12</v>
      </c>
    </row>
    <row r="1214" spans="1:6">
      <c r="A1214" s="3">
        <f>IF(ISNA(VLOOKUP((ROW(A1214)-15),'List of tables'!$A$4:$H$2136,2,FALSE))," ",VLOOKUP((ROW(A1214)-15),'List of tables'!$A$4:$H$2136,2,FALSE))</f>
        <v>0</v>
      </c>
      <c r="B1214" s="4">
        <f>IF(ISNA(VLOOKUP((ROW(B1214)-15),'List of tables'!$A$4:$H$2136,3,FALSE))," ",VLOOKUP((ROW(B1214)-15),'List of tables'!$A$4:$H$2136,3,FALSE))</f>
        <v>0</v>
      </c>
      <c r="C1214" s="4">
        <f>IF(ISNA(VLOOKUP((ROW(C1214)-15),'List of tables'!$A$4:$E$2137,5,FALSE))," ",VLOOKUP((ROW(C1214)-15),'List of tables'!$A$4:$E$2137,5,FALSE))</f>
        <v>0</v>
      </c>
      <c r="D1214" s="4">
        <f>IF(ISNA(VLOOKUP((ROW(D1214)-15),'List of tables'!$A$4:$H$2136,6,FALSE))," ",VLOOKUP((ROW(D1214)-15),'List of tables'!$A$4:$H$2136,6,FALSE))</f>
        <v>0</v>
      </c>
      <c r="E1214" s="5">
        <f>IF(ISNA(VLOOKUP((ROW(E1214)-15),'List of tables'!$A$4:$H$2136,7,FALSE))," ",VLOOKUP((ROW(E1214)-15),'List of tables'!$A$4:$H$2136,7,FALSE))</f>
        <v>0</v>
      </c>
      <c r="F1214" s="6" t="s">
        <v>12</v>
      </c>
    </row>
    <row r="1215" spans="1:6">
      <c r="A1215" s="3">
        <f>IF(ISNA(VLOOKUP((ROW(A1215)-15),'List of tables'!$A$4:$H$2136,2,FALSE))," ",VLOOKUP((ROW(A1215)-15),'List of tables'!$A$4:$H$2136,2,FALSE))</f>
        <v>0</v>
      </c>
      <c r="B1215" s="4">
        <f>IF(ISNA(VLOOKUP((ROW(B1215)-15),'List of tables'!$A$4:$H$2136,3,FALSE))," ",VLOOKUP((ROW(B1215)-15),'List of tables'!$A$4:$H$2136,3,FALSE))</f>
        <v>0</v>
      </c>
      <c r="C1215" s="4">
        <f>IF(ISNA(VLOOKUP((ROW(C1215)-15),'List of tables'!$A$4:$E$2137,5,FALSE))," ",VLOOKUP((ROW(C1215)-15),'List of tables'!$A$4:$E$2137,5,FALSE))</f>
        <v>0</v>
      </c>
      <c r="D1215" s="4">
        <f>IF(ISNA(VLOOKUP((ROW(D1215)-15),'List of tables'!$A$4:$H$2136,6,FALSE))," ",VLOOKUP((ROW(D1215)-15),'List of tables'!$A$4:$H$2136,6,FALSE))</f>
        <v>0</v>
      </c>
      <c r="E1215" s="5">
        <f>IF(ISNA(VLOOKUP((ROW(E1215)-15),'List of tables'!$A$4:$H$2136,7,FALSE))," ",VLOOKUP((ROW(E1215)-15),'List of tables'!$A$4:$H$2136,7,FALSE))</f>
        <v>0</v>
      </c>
      <c r="F1215" s="6" t="s">
        <v>12</v>
      </c>
    </row>
    <row r="1216" spans="1:6">
      <c r="A1216" s="3">
        <f>IF(ISNA(VLOOKUP((ROW(A1216)-15),'List of tables'!$A$4:$H$2136,2,FALSE))," ",VLOOKUP((ROW(A1216)-15),'List of tables'!$A$4:$H$2136,2,FALSE))</f>
        <v>0</v>
      </c>
      <c r="B1216" s="4">
        <f>IF(ISNA(VLOOKUP((ROW(B1216)-15),'List of tables'!$A$4:$H$2136,3,FALSE))," ",VLOOKUP((ROW(B1216)-15),'List of tables'!$A$4:$H$2136,3,FALSE))</f>
        <v>0</v>
      </c>
      <c r="C1216" s="4">
        <f>IF(ISNA(VLOOKUP((ROW(C1216)-15),'List of tables'!$A$4:$E$2137,5,FALSE))," ",VLOOKUP((ROW(C1216)-15),'List of tables'!$A$4:$E$2137,5,FALSE))</f>
        <v>0</v>
      </c>
      <c r="D1216" s="4">
        <f>IF(ISNA(VLOOKUP((ROW(D1216)-15),'List of tables'!$A$4:$H$2136,6,FALSE))," ",VLOOKUP((ROW(D1216)-15),'List of tables'!$A$4:$H$2136,6,FALSE))</f>
        <v>0</v>
      </c>
      <c r="E1216" s="5">
        <f>IF(ISNA(VLOOKUP((ROW(E1216)-15),'List of tables'!$A$4:$H$2136,7,FALSE))," ",VLOOKUP((ROW(E1216)-15),'List of tables'!$A$4:$H$2136,7,FALSE))</f>
        <v>0</v>
      </c>
      <c r="F1216" s="6" t="s">
        <v>12</v>
      </c>
    </row>
    <row r="1217" spans="1:6">
      <c r="A1217" s="3">
        <f>IF(ISNA(VLOOKUP((ROW(A1217)-15),'List of tables'!$A$4:$H$2136,2,FALSE))," ",VLOOKUP((ROW(A1217)-15),'List of tables'!$A$4:$H$2136,2,FALSE))</f>
        <v>0</v>
      </c>
      <c r="B1217" s="4">
        <f>IF(ISNA(VLOOKUP((ROW(B1217)-15),'List of tables'!$A$4:$H$2136,3,FALSE))," ",VLOOKUP((ROW(B1217)-15),'List of tables'!$A$4:$H$2136,3,FALSE))</f>
        <v>0</v>
      </c>
      <c r="C1217" s="4">
        <f>IF(ISNA(VLOOKUP((ROW(C1217)-15),'List of tables'!$A$4:$E$2137,5,FALSE))," ",VLOOKUP((ROW(C1217)-15),'List of tables'!$A$4:$E$2137,5,FALSE))</f>
        <v>0</v>
      </c>
      <c r="D1217" s="4">
        <f>IF(ISNA(VLOOKUP((ROW(D1217)-15),'List of tables'!$A$4:$H$2136,6,FALSE))," ",VLOOKUP((ROW(D1217)-15),'List of tables'!$A$4:$H$2136,6,FALSE))</f>
        <v>0</v>
      </c>
      <c r="E1217" s="5">
        <f>IF(ISNA(VLOOKUP((ROW(E1217)-15),'List of tables'!$A$4:$H$2136,7,FALSE))," ",VLOOKUP((ROW(E1217)-15),'List of tables'!$A$4:$H$2136,7,FALSE))</f>
        <v>0</v>
      </c>
      <c r="F1217" s="6" t="s">
        <v>12</v>
      </c>
    </row>
    <row r="1218" spans="1:6">
      <c r="A1218" s="3">
        <f>IF(ISNA(VLOOKUP((ROW(A1218)-15),'List of tables'!$A$4:$H$2136,2,FALSE))," ",VLOOKUP((ROW(A1218)-15),'List of tables'!$A$4:$H$2136,2,FALSE))</f>
        <v>0</v>
      </c>
      <c r="B1218" s="4">
        <f>IF(ISNA(VLOOKUP((ROW(B1218)-15),'List of tables'!$A$4:$H$2136,3,FALSE))," ",VLOOKUP((ROW(B1218)-15),'List of tables'!$A$4:$H$2136,3,FALSE))</f>
        <v>0</v>
      </c>
      <c r="C1218" s="4">
        <f>IF(ISNA(VLOOKUP((ROW(C1218)-15),'List of tables'!$A$4:$E$2137,5,FALSE))," ",VLOOKUP((ROW(C1218)-15),'List of tables'!$A$4:$E$2137,5,FALSE))</f>
        <v>0</v>
      </c>
      <c r="D1218" s="4">
        <f>IF(ISNA(VLOOKUP((ROW(D1218)-15),'List of tables'!$A$4:$H$2136,6,FALSE))," ",VLOOKUP((ROW(D1218)-15),'List of tables'!$A$4:$H$2136,6,FALSE))</f>
        <v>0</v>
      </c>
      <c r="E1218" s="5">
        <f>IF(ISNA(VLOOKUP((ROW(E1218)-15),'List of tables'!$A$4:$H$2136,7,FALSE))," ",VLOOKUP((ROW(E1218)-15),'List of tables'!$A$4:$H$2136,7,FALSE))</f>
        <v>0</v>
      </c>
      <c r="F1218" s="6" t="s">
        <v>12</v>
      </c>
    </row>
    <row r="1219" spans="1:6">
      <c r="A1219" s="3">
        <f>IF(ISNA(VLOOKUP((ROW(A1219)-15),'List of tables'!$A$4:$H$2136,2,FALSE))," ",VLOOKUP((ROW(A1219)-15),'List of tables'!$A$4:$H$2136,2,FALSE))</f>
        <v>0</v>
      </c>
      <c r="B1219" s="4">
        <f>IF(ISNA(VLOOKUP((ROW(B1219)-15),'List of tables'!$A$4:$H$2136,3,FALSE))," ",VLOOKUP((ROW(B1219)-15),'List of tables'!$A$4:$H$2136,3,FALSE))</f>
        <v>0</v>
      </c>
      <c r="C1219" s="4">
        <f>IF(ISNA(VLOOKUP((ROW(C1219)-15),'List of tables'!$A$4:$E$2137,5,FALSE))," ",VLOOKUP((ROW(C1219)-15),'List of tables'!$A$4:$E$2137,5,FALSE))</f>
        <v>0</v>
      </c>
      <c r="D1219" s="4">
        <f>IF(ISNA(VLOOKUP((ROW(D1219)-15),'List of tables'!$A$4:$H$2136,6,FALSE))," ",VLOOKUP((ROW(D1219)-15),'List of tables'!$A$4:$H$2136,6,FALSE))</f>
        <v>0</v>
      </c>
      <c r="E1219" s="5">
        <f>IF(ISNA(VLOOKUP((ROW(E1219)-15),'List of tables'!$A$4:$H$2136,7,FALSE))," ",VLOOKUP((ROW(E1219)-15),'List of tables'!$A$4:$H$2136,7,FALSE))</f>
        <v>0</v>
      </c>
      <c r="F1219" s="6" t="s">
        <v>12</v>
      </c>
    </row>
    <row r="1220" spans="1:6">
      <c r="A1220" s="3">
        <f>IF(ISNA(VLOOKUP((ROW(A1220)-15),'List of tables'!$A$4:$H$2136,2,FALSE))," ",VLOOKUP((ROW(A1220)-15),'List of tables'!$A$4:$H$2136,2,FALSE))</f>
        <v>0</v>
      </c>
      <c r="B1220" s="4">
        <f>IF(ISNA(VLOOKUP((ROW(B1220)-15),'List of tables'!$A$4:$H$2136,3,FALSE))," ",VLOOKUP((ROW(B1220)-15),'List of tables'!$A$4:$H$2136,3,FALSE))</f>
        <v>0</v>
      </c>
      <c r="C1220" s="4">
        <f>IF(ISNA(VLOOKUP((ROW(C1220)-15),'List of tables'!$A$4:$E$2137,5,FALSE))," ",VLOOKUP((ROW(C1220)-15),'List of tables'!$A$4:$E$2137,5,FALSE))</f>
        <v>0</v>
      </c>
      <c r="D1220" s="4">
        <f>IF(ISNA(VLOOKUP((ROW(D1220)-15),'List of tables'!$A$4:$H$2136,6,FALSE))," ",VLOOKUP((ROW(D1220)-15),'List of tables'!$A$4:$H$2136,6,FALSE))</f>
        <v>0</v>
      </c>
      <c r="E1220" s="5">
        <f>IF(ISNA(VLOOKUP((ROW(E1220)-15),'List of tables'!$A$4:$H$2136,7,FALSE))," ",VLOOKUP((ROW(E1220)-15),'List of tables'!$A$4:$H$2136,7,FALSE))</f>
        <v>0</v>
      </c>
      <c r="F1220" s="6" t="s">
        <v>12</v>
      </c>
    </row>
    <row r="1221" spans="1:6">
      <c r="A1221" s="3">
        <f>IF(ISNA(VLOOKUP((ROW(A1221)-15),'List of tables'!$A$4:$H$2136,2,FALSE))," ",VLOOKUP((ROW(A1221)-15),'List of tables'!$A$4:$H$2136,2,FALSE))</f>
        <v>0</v>
      </c>
      <c r="B1221" s="4">
        <f>IF(ISNA(VLOOKUP((ROW(B1221)-15),'List of tables'!$A$4:$H$2136,3,FALSE))," ",VLOOKUP((ROW(B1221)-15),'List of tables'!$A$4:$H$2136,3,FALSE))</f>
        <v>0</v>
      </c>
      <c r="C1221" s="4">
        <f>IF(ISNA(VLOOKUP((ROW(C1221)-15),'List of tables'!$A$4:$E$2137,5,FALSE))," ",VLOOKUP((ROW(C1221)-15),'List of tables'!$A$4:$E$2137,5,FALSE))</f>
        <v>0</v>
      </c>
      <c r="D1221" s="4">
        <f>IF(ISNA(VLOOKUP((ROW(D1221)-15),'List of tables'!$A$4:$H$2136,6,FALSE))," ",VLOOKUP((ROW(D1221)-15),'List of tables'!$A$4:$H$2136,6,FALSE))</f>
        <v>0</v>
      </c>
      <c r="E1221" s="5">
        <f>IF(ISNA(VLOOKUP((ROW(E1221)-15),'List of tables'!$A$4:$H$2136,7,FALSE))," ",VLOOKUP((ROW(E1221)-15),'List of tables'!$A$4:$H$2136,7,FALSE))</f>
        <v>0</v>
      </c>
      <c r="F1221" s="6" t="s">
        <v>12</v>
      </c>
    </row>
    <row r="1222" spans="1:6">
      <c r="A1222" s="3">
        <f>IF(ISNA(VLOOKUP((ROW(A1222)-15),'List of tables'!$A$4:$H$2136,2,FALSE))," ",VLOOKUP((ROW(A1222)-15),'List of tables'!$A$4:$H$2136,2,FALSE))</f>
        <v>0</v>
      </c>
      <c r="B1222" s="4">
        <f>IF(ISNA(VLOOKUP((ROW(B1222)-15),'List of tables'!$A$4:$H$2136,3,FALSE))," ",VLOOKUP((ROW(B1222)-15),'List of tables'!$A$4:$H$2136,3,FALSE))</f>
        <v>0</v>
      </c>
      <c r="C1222" s="4">
        <f>IF(ISNA(VLOOKUP((ROW(C1222)-15),'List of tables'!$A$4:$E$2137,5,FALSE))," ",VLOOKUP((ROW(C1222)-15),'List of tables'!$A$4:$E$2137,5,FALSE))</f>
        <v>0</v>
      </c>
      <c r="D1222" s="4">
        <f>IF(ISNA(VLOOKUP((ROW(D1222)-15),'List of tables'!$A$4:$H$2136,6,FALSE))," ",VLOOKUP((ROW(D1222)-15),'List of tables'!$A$4:$H$2136,6,FALSE))</f>
        <v>0</v>
      </c>
      <c r="E1222" s="5">
        <f>IF(ISNA(VLOOKUP((ROW(E1222)-15),'List of tables'!$A$4:$H$2136,7,FALSE))," ",VLOOKUP((ROW(E1222)-15),'List of tables'!$A$4:$H$2136,7,FALSE))</f>
        <v>0</v>
      </c>
      <c r="F1222" s="6" t="s">
        <v>12</v>
      </c>
    </row>
    <row r="1223" spans="1:6">
      <c r="A1223" s="3">
        <f>IF(ISNA(VLOOKUP((ROW(A1223)-15),'List of tables'!$A$4:$H$2136,2,FALSE))," ",VLOOKUP((ROW(A1223)-15),'List of tables'!$A$4:$H$2136,2,FALSE))</f>
        <v>0</v>
      </c>
      <c r="B1223" s="4">
        <f>IF(ISNA(VLOOKUP((ROW(B1223)-15),'List of tables'!$A$4:$H$2136,3,FALSE))," ",VLOOKUP((ROW(B1223)-15),'List of tables'!$A$4:$H$2136,3,FALSE))</f>
        <v>0</v>
      </c>
      <c r="C1223" s="4">
        <f>IF(ISNA(VLOOKUP((ROW(C1223)-15),'List of tables'!$A$4:$E$2137,5,FALSE))," ",VLOOKUP((ROW(C1223)-15),'List of tables'!$A$4:$E$2137,5,FALSE))</f>
        <v>0</v>
      </c>
      <c r="D1223" s="4">
        <f>IF(ISNA(VLOOKUP((ROW(D1223)-15),'List of tables'!$A$4:$H$2136,6,FALSE))," ",VLOOKUP((ROW(D1223)-15),'List of tables'!$A$4:$H$2136,6,FALSE))</f>
        <v>0</v>
      </c>
      <c r="E1223" s="5">
        <f>IF(ISNA(VLOOKUP((ROW(E1223)-15),'List of tables'!$A$4:$H$2136,7,FALSE))," ",VLOOKUP((ROW(E1223)-15),'List of tables'!$A$4:$H$2136,7,FALSE))</f>
        <v>0</v>
      </c>
      <c r="F1223" s="6" t="s">
        <v>12</v>
      </c>
    </row>
    <row r="1224" spans="1:6">
      <c r="A1224" s="3">
        <f>IF(ISNA(VLOOKUP((ROW(A1224)-15),'List of tables'!$A$4:$H$2136,2,FALSE))," ",VLOOKUP((ROW(A1224)-15),'List of tables'!$A$4:$H$2136,2,FALSE))</f>
        <v>0</v>
      </c>
      <c r="B1224" s="4">
        <f>IF(ISNA(VLOOKUP((ROW(B1224)-15),'List of tables'!$A$4:$H$2136,3,FALSE))," ",VLOOKUP((ROW(B1224)-15),'List of tables'!$A$4:$H$2136,3,FALSE))</f>
        <v>0</v>
      </c>
      <c r="C1224" s="4">
        <f>IF(ISNA(VLOOKUP((ROW(C1224)-15),'List of tables'!$A$4:$E$2137,5,FALSE))," ",VLOOKUP((ROW(C1224)-15),'List of tables'!$A$4:$E$2137,5,FALSE))</f>
        <v>0</v>
      </c>
      <c r="D1224" s="4">
        <f>IF(ISNA(VLOOKUP((ROW(D1224)-15),'List of tables'!$A$4:$H$2136,6,FALSE))," ",VLOOKUP((ROW(D1224)-15),'List of tables'!$A$4:$H$2136,6,FALSE))</f>
        <v>0</v>
      </c>
      <c r="E1224" s="5">
        <f>IF(ISNA(VLOOKUP((ROW(E1224)-15),'List of tables'!$A$4:$H$2136,7,FALSE))," ",VLOOKUP((ROW(E1224)-15),'List of tables'!$A$4:$H$2136,7,FALSE))</f>
        <v>0</v>
      </c>
      <c r="F1224" s="6" t="s">
        <v>12</v>
      </c>
    </row>
    <row r="1225" spans="1:6">
      <c r="A1225" s="3">
        <f>IF(ISNA(VLOOKUP((ROW(A1225)-15),'List of tables'!$A$4:$H$2136,2,FALSE))," ",VLOOKUP((ROW(A1225)-15),'List of tables'!$A$4:$H$2136,2,FALSE))</f>
        <v>0</v>
      </c>
      <c r="B1225" s="4">
        <f>IF(ISNA(VLOOKUP((ROW(B1225)-15),'List of tables'!$A$4:$H$2136,3,FALSE))," ",VLOOKUP((ROW(B1225)-15),'List of tables'!$A$4:$H$2136,3,FALSE))</f>
        <v>0</v>
      </c>
      <c r="C1225" s="4">
        <f>IF(ISNA(VLOOKUP((ROW(C1225)-15),'List of tables'!$A$4:$E$2137,5,FALSE))," ",VLOOKUP((ROW(C1225)-15),'List of tables'!$A$4:$E$2137,5,FALSE))</f>
        <v>0</v>
      </c>
      <c r="D1225" s="4">
        <f>IF(ISNA(VLOOKUP((ROW(D1225)-15),'List of tables'!$A$4:$H$2136,6,FALSE))," ",VLOOKUP((ROW(D1225)-15),'List of tables'!$A$4:$H$2136,6,FALSE))</f>
        <v>0</v>
      </c>
      <c r="E1225" s="5">
        <f>IF(ISNA(VLOOKUP((ROW(E1225)-15),'List of tables'!$A$4:$H$2136,7,FALSE))," ",VLOOKUP((ROW(E1225)-15),'List of tables'!$A$4:$H$2136,7,FALSE))</f>
        <v>0</v>
      </c>
      <c r="F1225" s="6" t="s">
        <v>12</v>
      </c>
    </row>
    <row r="1226" spans="1:6">
      <c r="A1226" s="3">
        <f>IF(ISNA(VLOOKUP((ROW(A1226)-15),'List of tables'!$A$4:$H$2136,2,FALSE))," ",VLOOKUP((ROW(A1226)-15),'List of tables'!$A$4:$H$2136,2,FALSE))</f>
        <v>0</v>
      </c>
      <c r="B1226" s="4">
        <f>IF(ISNA(VLOOKUP((ROW(B1226)-15),'List of tables'!$A$4:$H$2136,3,FALSE))," ",VLOOKUP((ROW(B1226)-15),'List of tables'!$A$4:$H$2136,3,FALSE))</f>
        <v>0</v>
      </c>
      <c r="C1226" s="4">
        <f>IF(ISNA(VLOOKUP((ROW(C1226)-15),'List of tables'!$A$4:$E$2137,5,FALSE))," ",VLOOKUP((ROW(C1226)-15),'List of tables'!$A$4:$E$2137,5,FALSE))</f>
        <v>0</v>
      </c>
      <c r="D1226" s="4">
        <f>IF(ISNA(VLOOKUP((ROW(D1226)-15),'List of tables'!$A$4:$H$2136,6,FALSE))," ",VLOOKUP((ROW(D1226)-15),'List of tables'!$A$4:$H$2136,6,FALSE))</f>
        <v>0</v>
      </c>
      <c r="E1226" s="5">
        <f>IF(ISNA(VLOOKUP((ROW(E1226)-15),'List of tables'!$A$4:$H$2136,7,FALSE))," ",VLOOKUP((ROW(E1226)-15),'List of tables'!$A$4:$H$2136,7,FALSE))</f>
        <v>0</v>
      </c>
      <c r="F1226" s="6" t="s">
        <v>12</v>
      </c>
    </row>
    <row r="1227" spans="1:6">
      <c r="A1227" s="3">
        <f>IF(ISNA(VLOOKUP((ROW(A1227)-15),'List of tables'!$A$4:$H$2136,2,FALSE))," ",VLOOKUP((ROW(A1227)-15),'List of tables'!$A$4:$H$2136,2,FALSE))</f>
        <v>0</v>
      </c>
      <c r="B1227" s="4">
        <f>IF(ISNA(VLOOKUP((ROW(B1227)-15),'List of tables'!$A$4:$H$2136,3,FALSE))," ",VLOOKUP((ROW(B1227)-15),'List of tables'!$A$4:$H$2136,3,FALSE))</f>
        <v>0</v>
      </c>
      <c r="C1227" s="4">
        <f>IF(ISNA(VLOOKUP((ROW(C1227)-15),'List of tables'!$A$4:$E$2137,5,FALSE))," ",VLOOKUP((ROW(C1227)-15),'List of tables'!$A$4:$E$2137,5,FALSE))</f>
        <v>0</v>
      </c>
      <c r="D1227" s="4">
        <f>IF(ISNA(VLOOKUP((ROW(D1227)-15),'List of tables'!$A$4:$H$2136,6,FALSE))," ",VLOOKUP((ROW(D1227)-15),'List of tables'!$A$4:$H$2136,6,FALSE))</f>
        <v>0</v>
      </c>
      <c r="E1227" s="5">
        <f>IF(ISNA(VLOOKUP((ROW(E1227)-15),'List of tables'!$A$4:$H$2136,7,FALSE))," ",VLOOKUP((ROW(E1227)-15),'List of tables'!$A$4:$H$2136,7,FALSE))</f>
        <v>0</v>
      </c>
      <c r="F1227" s="6" t="s">
        <v>12</v>
      </c>
    </row>
    <row r="1228" spans="1:6">
      <c r="A1228" s="3">
        <f>IF(ISNA(VLOOKUP((ROW(A1228)-15),'List of tables'!$A$4:$H$2136,2,FALSE))," ",VLOOKUP((ROW(A1228)-15),'List of tables'!$A$4:$H$2136,2,FALSE))</f>
        <v>0</v>
      </c>
      <c r="B1228" s="4">
        <f>IF(ISNA(VLOOKUP((ROW(B1228)-15),'List of tables'!$A$4:$H$2136,3,FALSE))," ",VLOOKUP((ROW(B1228)-15),'List of tables'!$A$4:$H$2136,3,FALSE))</f>
        <v>0</v>
      </c>
      <c r="C1228" s="4">
        <f>IF(ISNA(VLOOKUP((ROW(C1228)-15),'List of tables'!$A$4:$E$2137,5,FALSE))," ",VLOOKUP((ROW(C1228)-15),'List of tables'!$A$4:$E$2137,5,FALSE))</f>
        <v>0</v>
      </c>
      <c r="D1228" s="4">
        <f>IF(ISNA(VLOOKUP((ROW(D1228)-15),'List of tables'!$A$4:$H$2136,6,FALSE))," ",VLOOKUP((ROW(D1228)-15),'List of tables'!$A$4:$H$2136,6,FALSE))</f>
        <v>0</v>
      </c>
      <c r="E1228" s="5">
        <f>IF(ISNA(VLOOKUP((ROW(E1228)-15),'List of tables'!$A$4:$H$2136,7,FALSE))," ",VLOOKUP((ROW(E1228)-15),'List of tables'!$A$4:$H$2136,7,FALSE))</f>
        <v>0</v>
      </c>
      <c r="F1228" s="6" t="s">
        <v>12</v>
      </c>
    </row>
    <row r="1229" spans="1:6">
      <c r="A1229" s="3">
        <f>IF(ISNA(VLOOKUP((ROW(A1229)-15),'List of tables'!$A$4:$H$2136,2,FALSE))," ",VLOOKUP((ROW(A1229)-15),'List of tables'!$A$4:$H$2136,2,FALSE))</f>
        <v>0</v>
      </c>
      <c r="B1229" s="4">
        <f>IF(ISNA(VLOOKUP((ROW(B1229)-15),'List of tables'!$A$4:$H$2136,3,FALSE))," ",VLOOKUP((ROW(B1229)-15),'List of tables'!$A$4:$H$2136,3,FALSE))</f>
        <v>0</v>
      </c>
      <c r="C1229" s="4">
        <f>IF(ISNA(VLOOKUP((ROW(C1229)-15),'List of tables'!$A$4:$E$2137,5,FALSE))," ",VLOOKUP((ROW(C1229)-15),'List of tables'!$A$4:$E$2137,5,FALSE))</f>
        <v>0</v>
      </c>
      <c r="D1229" s="4">
        <f>IF(ISNA(VLOOKUP((ROW(D1229)-15),'List of tables'!$A$4:$H$2136,6,FALSE))," ",VLOOKUP((ROW(D1229)-15),'List of tables'!$A$4:$H$2136,6,FALSE))</f>
        <v>0</v>
      </c>
      <c r="E1229" s="5">
        <f>IF(ISNA(VLOOKUP((ROW(E1229)-15),'List of tables'!$A$4:$H$2136,7,FALSE))," ",VLOOKUP((ROW(E1229)-15),'List of tables'!$A$4:$H$2136,7,FALSE))</f>
        <v>0</v>
      </c>
      <c r="F1229" s="6" t="s">
        <v>12</v>
      </c>
    </row>
    <row r="1230" spans="1:6">
      <c r="A1230" s="3">
        <f>IF(ISNA(VLOOKUP((ROW(A1230)-15),'List of tables'!$A$4:$H$2136,2,FALSE))," ",VLOOKUP((ROW(A1230)-15),'List of tables'!$A$4:$H$2136,2,FALSE))</f>
        <v>0</v>
      </c>
      <c r="B1230" s="4">
        <f>IF(ISNA(VLOOKUP((ROW(B1230)-15),'List of tables'!$A$4:$H$2136,3,FALSE))," ",VLOOKUP((ROW(B1230)-15),'List of tables'!$A$4:$H$2136,3,FALSE))</f>
        <v>0</v>
      </c>
      <c r="C1230" s="4">
        <f>IF(ISNA(VLOOKUP((ROW(C1230)-15),'List of tables'!$A$4:$E$2137,5,FALSE))," ",VLOOKUP((ROW(C1230)-15),'List of tables'!$A$4:$E$2137,5,FALSE))</f>
        <v>0</v>
      </c>
      <c r="D1230" s="4">
        <f>IF(ISNA(VLOOKUP((ROW(D1230)-15),'List of tables'!$A$4:$H$2136,6,FALSE))," ",VLOOKUP((ROW(D1230)-15),'List of tables'!$A$4:$H$2136,6,FALSE))</f>
        <v>0</v>
      </c>
      <c r="E1230" s="5">
        <f>IF(ISNA(VLOOKUP((ROW(E1230)-15),'List of tables'!$A$4:$H$2136,7,FALSE))," ",VLOOKUP((ROW(E1230)-15),'List of tables'!$A$4:$H$2136,7,FALSE))</f>
        <v>0</v>
      </c>
      <c r="F1230" s="6" t="s">
        <v>12</v>
      </c>
    </row>
    <row r="1231" spans="1:6">
      <c r="A1231" s="3">
        <f>IF(ISNA(VLOOKUP((ROW(A1231)-15),'List of tables'!$A$4:$H$2136,2,FALSE))," ",VLOOKUP((ROW(A1231)-15),'List of tables'!$A$4:$H$2136,2,FALSE))</f>
        <v>0</v>
      </c>
      <c r="B1231" s="4">
        <f>IF(ISNA(VLOOKUP((ROW(B1231)-15),'List of tables'!$A$4:$H$2136,3,FALSE))," ",VLOOKUP((ROW(B1231)-15),'List of tables'!$A$4:$H$2136,3,FALSE))</f>
        <v>0</v>
      </c>
      <c r="C1231" s="4">
        <f>IF(ISNA(VLOOKUP((ROW(C1231)-15),'List of tables'!$A$4:$E$2137,5,FALSE))," ",VLOOKUP((ROW(C1231)-15),'List of tables'!$A$4:$E$2137,5,FALSE))</f>
        <v>0</v>
      </c>
      <c r="D1231" s="4">
        <f>IF(ISNA(VLOOKUP((ROW(D1231)-15),'List of tables'!$A$4:$H$2136,6,FALSE))," ",VLOOKUP((ROW(D1231)-15),'List of tables'!$A$4:$H$2136,6,FALSE))</f>
        <v>0</v>
      </c>
      <c r="E1231" s="5">
        <f>IF(ISNA(VLOOKUP((ROW(E1231)-15),'List of tables'!$A$4:$H$2136,7,FALSE))," ",VLOOKUP((ROW(E1231)-15),'List of tables'!$A$4:$H$2136,7,FALSE))</f>
        <v>0</v>
      </c>
      <c r="F1231" s="6" t="s">
        <v>12</v>
      </c>
    </row>
    <row r="1232" spans="1:6">
      <c r="A1232" s="3">
        <f>IF(ISNA(VLOOKUP((ROW(A1232)-15),'List of tables'!$A$4:$H$2136,2,FALSE))," ",VLOOKUP((ROW(A1232)-15),'List of tables'!$A$4:$H$2136,2,FALSE))</f>
        <v>0</v>
      </c>
      <c r="B1232" s="4">
        <f>IF(ISNA(VLOOKUP((ROW(B1232)-15),'List of tables'!$A$4:$H$2136,3,FALSE))," ",VLOOKUP((ROW(B1232)-15),'List of tables'!$A$4:$H$2136,3,FALSE))</f>
        <v>0</v>
      </c>
      <c r="C1232" s="4">
        <f>IF(ISNA(VLOOKUP((ROW(C1232)-15),'List of tables'!$A$4:$E$2137,5,FALSE))," ",VLOOKUP((ROW(C1232)-15),'List of tables'!$A$4:$E$2137,5,FALSE))</f>
        <v>0</v>
      </c>
      <c r="D1232" s="4">
        <f>IF(ISNA(VLOOKUP((ROW(D1232)-15),'List of tables'!$A$4:$H$2136,6,FALSE))," ",VLOOKUP((ROW(D1232)-15),'List of tables'!$A$4:$H$2136,6,FALSE))</f>
        <v>0</v>
      </c>
      <c r="E1232" s="5">
        <f>IF(ISNA(VLOOKUP((ROW(E1232)-15),'List of tables'!$A$4:$H$2136,7,FALSE))," ",VLOOKUP((ROW(E1232)-15),'List of tables'!$A$4:$H$2136,7,FALSE))</f>
        <v>0</v>
      </c>
      <c r="F1232" s="6" t="s">
        <v>12</v>
      </c>
    </row>
    <row r="1233" spans="1:6">
      <c r="A1233" s="3">
        <f>IF(ISNA(VLOOKUP((ROW(A1233)-15),'List of tables'!$A$4:$H$2136,2,FALSE))," ",VLOOKUP((ROW(A1233)-15),'List of tables'!$A$4:$H$2136,2,FALSE))</f>
        <v>0</v>
      </c>
      <c r="B1233" s="4">
        <f>IF(ISNA(VLOOKUP((ROW(B1233)-15),'List of tables'!$A$4:$H$2136,3,FALSE))," ",VLOOKUP((ROW(B1233)-15),'List of tables'!$A$4:$H$2136,3,FALSE))</f>
        <v>0</v>
      </c>
      <c r="C1233" s="4">
        <f>IF(ISNA(VLOOKUP((ROW(C1233)-15),'List of tables'!$A$4:$E$2137,5,FALSE))," ",VLOOKUP((ROW(C1233)-15),'List of tables'!$A$4:$E$2137,5,FALSE))</f>
        <v>0</v>
      </c>
      <c r="D1233" s="4">
        <f>IF(ISNA(VLOOKUP((ROW(D1233)-15),'List of tables'!$A$4:$H$2136,6,FALSE))," ",VLOOKUP((ROW(D1233)-15),'List of tables'!$A$4:$H$2136,6,FALSE))</f>
        <v>0</v>
      </c>
      <c r="E1233" s="5">
        <f>IF(ISNA(VLOOKUP((ROW(E1233)-15),'List of tables'!$A$4:$H$2136,7,FALSE))," ",VLOOKUP((ROW(E1233)-15),'List of tables'!$A$4:$H$2136,7,FALSE))</f>
        <v>0</v>
      </c>
      <c r="F1233" s="6" t="s">
        <v>12</v>
      </c>
    </row>
    <row r="1234" spans="1:6">
      <c r="A1234" s="3">
        <f>IF(ISNA(VLOOKUP((ROW(A1234)-15),'List of tables'!$A$4:$H$2136,2,FALSE))," ",VLOOKUP((ROW(A1234)-15),'List of tables'!$A$4:$H$2136,2,FALSE))</f>
        <v>0</v>
      </c>
      <c r="B1234" s="4">
        <f>IF(ISNA(VLOOKUP((ROW(B1234)-15),'List of tables'!$A$4:$H$2136,3,FALSE))," ",VLOOKUP((ROW(B1234)-15),'List of tables'!$A$4:$H$2136,3,FALSE))</f>
        <v>0</v>
      </c>
      <c r="C1234" s="4">
        <f>IF(ISNA(VLOOKUP((ROW(C1234)-15),'List of tables'!$A$4:$E$2137,5,FALSE))," ",VLOOKUP((ROW(C1234)-15),'List of tables'!$A$4:$E$2137,5,FALSE))</f>
        <v>0</v>
      </c>
      <c r="D1234" s="4">
        <f>IF(ISNA(VLOOKUP((ROW(D1234)-15),'List of tables'!$A$4:$H$2136,6,FALSE))," ",VLOOKUP((ROW(D1234)-15),'List of tables'!$A$4:$H$2136,6,FALSE))</f>
        <v>0</v>
      </c>
      <c r="E1234" s="5">
        <f>IF(ISNA(VLOOKUP((ROW(E1234)-15),'List of tables'!$A$4:$H$2136,7,FALSE))," ",VLOOKUP((ROW(E1234)-15),'List of tables'!$A$4:$H$2136,7,FALSE))</f>
        <v>0</v>
      </c>
      <c r="F1234" s="6" t="s">
        <v>12</v>
      </c>
    </row>
    <row r="1235" spans="1:6">
      <c r="A1235" s="3">
        <f>IF(ISNA(VLOOKUP((ROW(A1235)-15),'List of tables'!$A$4:$H$2136,2,FALSE))," ",VLOOKUP((ROW(A1235)-15),'List of tables'!$A$4:$H$2136,2,FALSE))</f>
        <v>0</v>
      </c>
      <c r="B1235" s="4">
        <f>IF(ISNA(VLOOKUP((ROW(B1235)-15),'List of tables'!$A$4:$H$2136,3,FALSE))," ",VLOOKUP((ROW(B1235)-15),'List of tables'!$A$4:$H$2136,3,FALSE))</f>
        <v>0</v>
      </c>
      <c r="C1235" s="4">
        <f>IF(ISNA(VLOOKUP((ROW(C1235)-15),'List of tables'!$A$4:$E$2137,5,FALSE))," ",VLOOKUP((ROW(C1235)-15),'List of tables'!$A$4:$E$2137,5,FALSE))</f>
        <v>0</v>
      </c>
      <c r="D1235" s="4">
        <f>IF(ISNA(VLOOKUP((ROW(D1235)-15),'List of tables'!$A$4:$H$2136,6,FALSE))," ",VLOOKUP((ROW(D1235)-15),'List of tables'!$A$4:$H$2136,6,FALSE))</f>
        <v>0</v>
      </c>
      <c r="E1235" s="5">
        <f>IF(ISNA(VLOOKUP((ROW(E1235)-15),'List of tables'!$A$4:$H$2136,7,FALSE))," ",VLOOKUP((ROW(E1235)-15),'List of tables'!$A$4:$H$2136,7,FALSE))</f>
        <v>0</v>
      </c>
      <c r="F1235" s="6" t="s">
        <v>12</v>
      </c>
    </row>
    <row r="1236" spans="1:6">
      <c r="A1236" s="3">
        <f>IF(ISNA(VLOOKUP((ROW(A1236)-15),'List of tables'!$A$4:$H$2136,2,FALSE))," ",VLOOKUP((ROW(A1236)-15),'List of tables'!$A$4:$H$2136,2,FALSE))</f>
        <v>0</v>
      </c>
      <c r="B1236" s="4">
        <f>IF(ISNA(VLOOKUP((ROW(B1236)-15),'List of tables'!$A$4:$H$2136,3,FALSE))," ",VLOOKUP((ROW(B1236)-15),'List of tables'!$A$4:$H$2136,3,FALSE))</f>
        <v>0</v>
      </c>
      <c r="C1236" s="4">
        <f>IF(ISNA(VLOOKUP((ROW(C1236)-15),'List of tables'!$A$4:$E$2137,5,FALSE))," ",VLOOKUP((ROW(C1236)-15),'List of tables'!$A$4:$E$2137,5,FALSE))</f>
        <v>0</v>
      </c>
      <c r="D1236" s="4">
        <f>IF(ISNA(VLOOKUP((ROW(D1236)-15),'List of tables'!$A$4:$H$2136,6,FALSE))," ",VLOOKUP((ROW(D1236)-15),'List of tables'!$A$4:$H$2136,6,FALSE))</f>
        <v>0</v>
      </c>
      <c r="E1236" s="5">
        <f>IF(ISNA(VLOOKUP((ROW(E1236)-15),'List of tables'!$A$4:$H$2136,7,FALSE))," ",VLOOKUP((ROW(E1236)-15),'List of tables'!$A$4:$H$2136,7,FALSE))</f>
        <v>0</v>
      </c>
      <c r="F1236" s="6" t="s">
        <v>12</v>
      </c>
    </row>
    <row r="1237" spans="1:6">
      <c r="A1237" s="3">
        <f>IF(ISNA(VLOOKUP((ROW(A1237)-15),'List of tables'!$A$4:$H$2136,2,FALSE))," ",VLOOKUP((ROW(A1237)-15),'List of tables'!$A$4:$H$2136,2,FALSE))</f>
        <v>0</v>
      </c>
      <c r="B1237" s="4">
        <f>IF(ISNA(VLOOKUP((ROW(B1237)-15),'List of tables'!$A$4:$H$2136,3,FALSE))," ",VLOOKUP((ROW(B1237)-15),'List of tables'!$A$4:$H$2136,3,FALSE))</f>
        <v>0</v>
      </c>
      <c r="C1237" s="4">
        <f>IF(ISNA(VLOOKUP((ROW(C1237)-15),'List of tables'!$A$4:$E$2137,5,FALSE))," ",VLOOKUP((ROW(C1237)-15),'List of tables'!$A$4:$E$2137,5,FALSE))</f>
        <v>0</v>
      </c>
      <c r="D1237" s="4">
        <f>IF(ISNA(VLOOKUP((ROW(D1237)-15),'List of tables'!$A$4:$H$2136,6,FALSE))," ",VLOOKUP((ROW(D1237)-15),'List of tables'!$A$4:$H$2136,6,FALSE))</f>
        <v>0</v>
      </c>
      <c r="E1237" s="5">
        <f>IF(ISNA(VLOOKUP((ROW(E1237)-15),'List of tables'!$A$4:$H$2136,7,FALSE))," ",VLOOKUP((ROW(E1237)-15),'List of tables'!$A$4:$H$2136,7,FALSE))</f>
        <v>0</v>
      </c>
      <c r="F1237" s="6" t="s">
        <v>12</v>
      </c>
    </row>
    <row r="1238" spans="1:6">
      <c r="A1238" s="3">
        <f>IF(ISNA(VLOOKUP((ROW(A1238)-15),'List of tables'!$A$4:$H$2136,2,FALSE))," ",VLOOKUP((ROW(A1238)-15),'List of tables'!$A$4:$H$2136,2,FALSE))</f>
        <v>0</v>
      </c>
      <c r="B1238" s="4">
        <f>IF(ISNA(VLOOKUP((ROW(B1238)-15),'List of tables'!$A$4:$H$2136,3,FALSE))," ",VLOOKUP((ROW(B1238)-15),'List of tables'!$A$4:$H$2136,3,FALSE))</f>
        <v>0</v>
      </c>
      <c r="C1238" s="4">
        <f>IF(ISNA(VLOOKUP((ROW(C1238)-15),'List of tables'!$A$4:$E$2137,5,FALSE))," ",VLOOKUP((ROW(C1238)-15),'List of tables'!$A$4:$E$2137,5,FALSE))</f>
        <v>0</v>
      </c>
      <c r="D1238" s="4">
        <f>IF(ISNA(VLOOKUP((ROW(D1238)-15),'List of tables'!$A$4:$H$2136,6,FALSE))," ",VLOOKUP((ROW(D1238)-15),'List of tables'!$A$4:$H$2136,6,FALSE))</f>
        <v>0</v>
      </c>
      <c r="E1238" s="5">
        <f>IF(ISNA(VLOOKUP((ROW(E1238)-15),'List of tables'!$A$4:$H$2136,7,FALSE))," ",VLOOKUP((ROW(E1238)-15),'List of tables'!$A$4:$H$2136,7,FALSE))</f>
        <v>0</v>
      </c>
      <c r="F1238" s="6" t="s">
        <v>12</v>
      </c>
    </row>
    <row r="1239" spans="1:6">
      <c r="A1239" s="3">
        <f>IF(ISNA(VLOOKUP((ROW(A1239)-15),'List of tables'!$A$4:$H$2136,2,FALSE))," ",VLOOKUP((ROW(A1239)-15),'List of tables'!$A$4:$H$2136,2,FALSE))</f>
        <v>0</v>
      </c>
      <c r="B1239" s="4">
        <f>IF(ISNA(VLOOKUP((ROW(B1239)-15),'List of tables'!$A$4:$H$2136,3,FALSE))," ",VLOOKUP((ROW(B1239)-15),'List of tables'!$A$4:$H$2136,3,FALSE))</f>
        <v>0</v>
      </c>
      <c r="C1239" s="4">
        <f>IF(ISNA(VLOOKUP((ROW(C1239)-15),'List of tables'!$A$4:$E$2137,5,FALSE))," ",VLOOKUP((ROW(C1239)-15),'List of tables'!$A$4:$E$2137,5,FALSE))</f>
        <v>0</v>
      </c>
      <c r="D1239" s="4">
        <f>IF(ISNA(VLOOKUP((ROW(D1239)-15),'List of tables'!$A$4:$H$2136,6,FALSE))," ",VLOOKUP((ROW(D1239)-15),'List of tables'!$A$4:$H$2136,6,FALSE))</f>
        <v>0</v>
      </c>
      <c r="E1239" s="5">
        <f>IF(ISNA(VLOOKUP((ROW(E1239)-15),'List of tables'!$A$4:$H$2136,7,FALSE))," ",VLOOKUP((ROW(E1239)-15),'List of tables'!$A$4:$H$2136,7,FALSE))</f>
        <v>0</v>
      </c>
      <c r="F1239" s="6" t="s">
        <v>12</v>
      </c>
    </row>
    <row r="1240" spans="1:6">
      <c r="A1240" s="3">
        <f>IF(ISNA(VLOOKUP((ROW(A1240)-15),'List of tables'!$A$4:$H$2136,2,FALSE))," ",VLOOKUP((ROW(A1240)-15),'List of tables'!$A$4:$H$2136,2,FALSE))</f>
        <v>0</v>
      </c>
      <c r="B1240" s="4">
        <f>IF(ISNA(VLOOKUP((ROW(B1240)-15),'List of tables'!$A$4:$H$2136,3,FALSE))," ",VLOOKUP((ROW(B1240)-15),'List of tables'!$A$4:$H$2136,3,FALSE))</f>
        <v>0</v>
      </c>
      <c r="C1240" s="4">
        <f>IF(ISNA(VLOOKUP((ROW(C1240)-15),'List of tables'!$A$4:$E$2137,5,FALSE))," ",VLOOKUP((ROW(C1240)-15),'List of tables'!$A$4:$E$2137,5,FALSE))</f>
        <v>0</v>
      </c>
      <c r="D1240" s="4">
        <f>IF(ISNA(VLOOKUP((ROW(D1240)-15),'List of tables'!$A$4:$H$2136,6,FALSE))," ",VLOOKUP((ROW(D1240)-15),'List of tables'!$A$4:$H$2136,6,FALSE))</f>
        <v>0</v>
      </c>
      <c r="E1240" s="5">
        <f>IF(ISNA(VLOOKUP((ROW(E1240)-15),'List of tables'!$A$4:$H$2136,7,FALSE))," ",VLOOKUP((ROW(E1240)-15),'List of tables'!$A$4:$H$2136,7,FALSE))</f>
        <v>0</v>
      </c>
      <c r="F1240" s="6" t="s">
        <v>12</v>
      </c>
    </row>
    <row r="1241" spans="1:6">
      <c r="A1241" s="3">
        <f>IF(ISNA(VLOOKUP((ROW(A1241)-15),'List of tables'!$A$4:$H$2136,2,FALSE))," ",VLOOKUP((ROW(A1241)-15),'List of tables'!$A$4:$H$2136,2,FALSE))</f>
        <v>0</v>
      </c>
      <c r="B1241" s="4">
        <f>IF(ISNA(VLOOKUP((ROW(B1241)-15),'List of tables'!$A$4:$H$2136,3,FALSE))," ",VLOOKUP((ROW(B1241)-15),'List of tables'!$A$4:$H$2136,3,FALSE))</f>
        <v>0</v>
      </c>
      <c r="C1241" s="4">
        <f>IF(ISNA(VLOOKUP((ROW(C1241)-15),'List of tables'!$A$4:$E$2137,5,FALSE))," ",VLOOKUP((ROW(C1241)-15),'List of tables'!$A$4:$E$2137,5,FALSE))</f>
        <v>0</v>
      </c>
      <c r="D1241" s="4">
        <f>IF(ISNA(VLOOKUP((ROW(D1241)-15),'List of tables'!$A$4:$H$2136,6,FALSE))," ",VLOOKUP((ROW(D1241)-15),'List of tables'!$A$4:$H$2136,6,FALSE))</f>
        <v>0</v>
      </c>
      <c r="E1241" s="5">
        <f>IF(ISNA(VLOOKUP((ROW(E1241)-15),'List of tables'!$A$4:$H$2136,7,FALSE))," ",VLOOKUP((ROW(E1241)-15),'List of tables'!$A$4:$H$2136,7,FALSE))</f>
        <v>0</v>
      </c>
      <c r="F1241" s="6" t="s">
        <v>12</v>
      </c>
    </row>
    <row r="1242" spans="1:6">
      <c r="A1242" s="3">
        <f>IF(ISNA(VLOOKUP((ROW(A1242)-15),'List of tables'!$A$4:$H$2136,2,FALSE))," ",VLOOKUP((ROW(A1242)-15),'List of tables'!$A$4:$H$2136,2,FALSE))</f>
        <v>0</v>
      </c>
      <c r="B1242" s="4">
        <f>IF(ISNA(VLOOKUP((ROW(B1242)-15),'List of tables'!$A$4:$H$2136,3,FALSE))," ",VLOOKUP((ROW(B1242)-15),'List of tables'!$A$4:$H$2136,3,FALSE))</f>
        <v>0</v>
      </c>
      <c r="C1242" s="4">
        <f>IF(ISNA(VLOOKUP((ROW(C1242)-15),'List of tables'!$A$4:$E$2137,5,FALSE))," ",VLOOKUP((ROW(C1242)-15),'List of tables'!$A$4:$E$2137,5,FALSE))</f>
        <v>0</v>
      </c>
      <c r="D1242" s="4">
        <f>IF(ISNA(VLOOKUP((ROW(D1242)-15),'List of tables'!$A$4:$H$2136,6,FALSE))," ",VLOOKUP((ROW(D1242)-15),'List of tables'!$A$4:$H$2136,6,FALSE))</f>
        <v>0</v>
      </c>
      <c r="E1242" s="5">
        <f>IF(ISNA(VLOOKUP((ROW(E1242)-15),'List of tables'!$A$4:$H$2136,7,FALSE))," ",VLOOKUP((ROW(E1242)-15),'List of tables'!$A$4:$H$2136,7,FALSE))</f>
        <v>0</v>
      </c>
      <c r="F1242" s="6" t="s">
        <v>12</v>
      </c>
    </row>
    <row r="1243" spans="1:6">
      <c r="A1243" s="3">
        <f>IF(ISNA(VLOOKUP((ROW(A1243)-15),'List of tables'!$A$4:$H$2136,2,FALSE))," ",VLOOKUP((ROW(A1243)-15),'List of tables'!$A$4:$H$2136,2,FALSE))</f>
        <v>0</v>
      </c>
      <c r="B1243" s="4">
        <f>IF(ISNA(VLOOKUP((ROW(B1243)-15),'List of tables'!$A$4:$H$2136,3,FALSE))," ",VLOOKUP((ROW(B1243)-15),'List of tables'!$A$4:$H$2136,3,FALSE))</f>
        <v>0</v>
      </c>
      <c r="C1243" s="4">
        <f>IF(ISNA(VLOOKUP((ROW(C1243)-15),'List of tables'!$A$4:$E$2137,5,FALSE))," ",VLOOKUP((ROW(C1243)-15),'List of tables'!$A$4:$E$2137,5,FALSE))</f>
        <v>0</v>
      </c>
      <c r="D1243" s="4">
        <f>IF(ISNA(VLOOKUP((ROW(D1243)-15),'List of tables'!$A$4:$H$2136,6,FALSE))," ",VLOOKUP((ROW(D1243)-15),'List of tables'!$A$4:$H$2136,6,FALSE))</f>
        <v>0</v>
      </c>
      <c r="E1243" s="5">
        <f>IF(ISNA(VLOOKUP((ROW(E1243)-15),'List of tables'!$A$4:$H$2136,7,FALSE))," ",VLOOKUP((ROW(E1243)-15),'List of tables'!$A$4:$H$2136,7,FALSE))</f>
        <v>0</v>
      </c>
      <c r="F1243" s="6" t="s">
        <v>12</v>
      </c>
    </row>
    <row r="1244" spans="1:6">
      <c r="A1244" s="3">
        <f>IF(ISNA(VLOOKUP((ROW(A1244)-15),'List of tables'!$A$4:$H$2136,2,FALSE))," ",VLOOKUP((ROW(A1244)-15),'List of tables'!$A$4:$H$2136,2,FALSE))</f>
        <v>0</v>
      </c>
      <c r="B1244" s="4">
        <f>IF(ISNA(VLOOKUP((ROW(B1244)-15),'List of tables'!$A$4:$H$2136,3,FALSE))," ",VLOOKUP((ROW(B1244)-15),'List of tables'!$A$4:$H$2136,3,FALSE))</f>
        <v>0</v>
      </c>
      <c r="C1244" s="4">
        <f>IF(ISNA(VLOOKUP((ROW(C1244)-15),'List of tables'!$A$4:$E$2137,5,FALSE))," ",VLOOKUP((ROW(C1244)-15),'List of tables'!$A$4:$E$2137,5,FALSE))</f>
        <v>0</v>
      </c>
      <c r="D1244" s="4">
        <f>IF(ISNA(VLOOKUP((ROW(D1244)-15),'List of tables'!$A$4:$H$2136,6,FALSE))," ",VLOOKUP((ROW(D1244)-15),'List of tables'!$A$4:$H$2136,6,FALSE))</f>
        <v>0</v>
      </c>
      <c r="E1244" s="5">
        <f>IF(ISNA(VLOOKUP((ROW(E1244)-15),'List of tables'!$A$4:$H$2136,7,FALSE))," ",VLOOKUP((ROW(E1244)-15),'List of tables'!$A$4:$H$2136,7,FALSE))</f>
        <v>0</v>
      </c>
      <c r="F1244" s="6" t="s">
        <v>12</v>
      </c>
    </row>
    <row r="1245" spans="1:6">
      <c r="A1245" s="3">
        <f>IF(ISNA(VLOOKUP((ROW(A1245)-15),'List of tables'!$A$4:$H$2136,2,FALSE))," ",VLOOKUP((ROW(A1245)-15),'List of tables'!$A$4:$H$2136,2,FALSE))</f>
        <v>0</v>
      </c>
      <c r="B1245" s="4">
        <f>IF(ISNA(VLOOKUP((ROW(B1245)-15),'List of tables'!$A$4:$H$2136,3,FALSE))," ",VLOOKUP((ROW(B1245)-15),'List of tables'!$A$4:$H$2136,3,FALSE))</f>
        <v>0</v>
      </c>
      <c r="C1245" s="4">
        <f>IF(ISNA(VLOOKUP((ROW(C1245)-15),'List of tables'!$A$4:$E$2137,5,FALSE))," ",VLOOKUP((ROW(C1245)-15),'List of tables'!$A$4:$E$2137,5,FALSE))</f>
        <v>0</v>
      </c>
      <c r="D1245" s="4">
        <f>IF(ISNA(VLOOKUP((ROW(D1245)-15),'List of tables'!$A$4:$H$2136,6,FALSE))," ",VLOOKUP((ROW(D1245)-15),'List of tables'!$A$4:$H$2136,6,FALSE))</f>
        <v>0</v>
      </c>
      <c r="E1245" s="5">
        <f>IF(ISNA(VLOOKUP((ROW(E1245)-15),'List of tables'!$A$4:$H$2136,7,FALSE))," ",VLOOKUP((ROW(E1245)-15),'List of tables'!$A$4:$H$2136,7,FALSE))</f>
        <v>0</v>
      </c>
      <c r="F1245" s="6" t="s">
        <v>12</v>
      </c>
    </row>
    <row r="1246" spans="1:6">
      <c r="A1246" s="3">
        <f>IF(ISNA(VLOOKUP((ROW(A1246)-15),'List of tables'!$A$4:$H$2136,2,FALSE))," ",VLOOKUP((ROW(A1246)-15),'List of tables'!$A$4:$H$2136,2,FALSE))</f>
        <v>0</v>
      </c>
      <c r="B1246" s="4">
        <f>IF(ISNA(VLOOKUP((ROW(B1246)-15),'List of tables'!$A$4:$H$2136,3,FALSE))," ",VLOOKUP((ROW(B1246)-15),'List of tables'!$A$4:$H$2136,3,FALSE))</f>
        <v>0</v>
      </c>
      <c r="C1246" s="4">
        <f>IF(ISNA(VLOOKUP((ROW(C1246)-15),'List of tables'!$A$4:$E$2137,5,FALSE))," ",VLOOKUP((ROW(C1246)-15),'List of tables'!$A$4:$E$2137,5,FALSE))</f>
        <v>0</v>
      </c>
      <c r="D1246" s="4">
        <f>IF(ISNA(VLOOKUP((ROW(D1246)-15),'List of tables'!$A$4:$H$2136,6,FALSE))," ",VLOOKUP((ROW(D1246)-15),'List of tables'!$A$4:$H$2136,6,FALSE))</f>
        <v>0</v>
      </c>
      <c r="E1246" s="5">
        <f>IF(ISNA(VLOOKUP((ROW(E1246)-15),'List of tables'!$A$4:$H$2136,7,FALSE))," ",VLOOKUP((ROW(E1246)-15),'List of tables'!$A$4:$H$2136,7,FALSE))</f>
        <v>0</v>
      </c>
      <c r="F1246" s="6" t="s">
        <v>12</v>
      </c>
    </row>
    <row r="1247" spans="1:6">
      <c r="A1247" s="3">
        <f>IF(ISNA(VLOOKUP((ROW(A1247)-15),'List of tables'!$A$4:$H$2136,2,FALSE))," ",VLOOKUP((ROW(A1247)-15),'List of tables'!$A$4:$H$2136,2,FALSE))</f>
        <v>0</v>
      </c>
      <c r="B1247" s="4">
        <f>IF(ISNA(VLOOKUP((ROW(B1247)-15),'List of tables'!$A$4:$H$2136,3,FALSE))," ",VLOOKUP((ROW(B1247)-15),'List of tables'!$A$4:$H$2136,3,FALSE))</f>
        <v>0</v>
      </c>
      <c r="C1247" s="4">
        <f>IF(ISNA(VLOOKUP((ROW(C1247)-15),'List of tables'!$A$4:$E$2137,5,FALSE))," ",VLOOKUP((ROW(C1247)-15),'List of tables'!$A$4:$E$2137,5,FALSE))</f>
        <v>0</v>
      </c>
      <c r="D1247" s="4">
        <f>IF(ISNA(VLOOKUP((ROW(D1247)-15),'List of tables'!$A$4:$H$2136,6,FALSE))," ",VLOOKUP((ROW(D1247)-15),'List of tables'!$A$4:$H$2136,6,FALSE))</f>
        <v>0</v>
      </c>
      <c r="E1247" s="5">
        <f>IF(ISNA(VLOOKUP((ROW(E1247)-15),'List of tables'!$A$4:$H$2136,7,FALSE))," ",VLOOKUP((ROW(E1247)-15),'List of tables'!$A$4:$H$2136,7,FALSE))</f>
        <v>0</v>
      </c>
      <c r="F1247" s="6" t="s">
        <v>12</v>
      </c>
    </row>
    <row r="1248" spans="1:6">
      <c r="A1248" s="3">
        <f>IF(ISNA(VLOOKUP((ROW(A1248)-15),'List of tables'!$A$4:$H$2136,2,FALSE))," ",VLOOKUP((ROW(A1248)-15),'List of tables'!$A$4:$H$2136,2,FALSE))</f>
        <v>0</v>
      </c>
      <c r="B1248" s="4">
        <f>IF(ISNA(VLOOKUP((ROW(B1248)-15),'List of tables'!$A$4:$H$2136,3,FALSE))," ",VLOOKUP((ROW(B1248)-15),'List of tables'!$A$4:$H$2136,3,FALSE))</f>
        <v>0</v>
      </c>
      <c r="C1248" s="4">
        <f>IF(ISNA(VLOOKUP((ROW(C1248)-15),'List of tables'!$A$4:$E$2137,5,FALSE))," ",VLOOKUP((ROW(C1248)-15),'List of tables'!$A$4:$E$2137,5,FALSE))</f>
        <v>0</v>
      </c>
      <c r="D1248" s="4">
        <f>IF(ISNA(VLOOKUP((ROW(D1248)-15),'List of tables'!$A$4:$H$2136,6,FALSE))," ",VLOOKUP((ROW(D1248)-15),'List of tables'!$A$4:$H$2136,6,FALSE))</f>
        <v>0</v>
      </c>
      <c r="E1248" s="5">
        <f>IF(ISNA(VLOOKUP((ROW(E1248)-15),'List of tables'!$A$4:$H$2136,7,FALSE))," ",VLOOKUP((ROW(E1248)-15),'List of tables'!$A$4:$H$2136,7,FALSE))</f>
        <v>0</v>
      </c>
      <c r="F1248" s="6" t="s">
        <v>12</v>
      </c>
    </row>
    <row r="1249" spans="1:6">
      <c r="A1249" s="3">
        <f>IF(ISNA(VLOOKUP((ROW(A1249)-15),'List of tables'!$A$4:$H$2136,2,FALSE))," ",VLOOKUP((ROW(A1249)-15),'List of tables'!$A$4:$H$2136,2,FALSE))</f>
        <v>0</v>
      </c>
      <c r="B1249" s="4">
        <f>IF(ISNA(VLOOKUP((ROW(B1249)-15),'List of tables'!$A$4:$H$2136,3,FALSE))," ",VLOOKUP((ROW(B1249)-15),'List of tables'!$A$4:$H$2136,3,FALSE))</f>
        <v>0</v>
      </c>
      <c r="C1249" s="4">
        <f>IF(ISNA(VLOOKUP((ROW(C1249)-15),'List of tables'!$A$4:$E$2137,5,FALSE))," ",VLOOKUP((ROW(C1249)-15),'List of tables'!$A$4:$E$2137,5,FALSE))</f>
        <v>0</v>
      </c>
      <c r="D1249" s="4">
        <f>IF(ISNA(VLOOKUP((ROW(D1249)-15),'List of tables'!$A$4:$H$2136,6,FALSE))," ",VLOOKUP((ROW(D1249)-15),'List of tables'!$A$4:$H$2136,6,FALSE))</f>
        <v>0</v>
      </c>
      <c r="E1249" s="5">
        <f>IF(ISNA(VLOOKUP((ROW(E1249)-15),'List of tables'!$A$4:$H$2136,7,FALSE))," ",VLOOKUP((ROW(E1249)-15),'List of tables'!$A$4:$H$2136,7,FALSE))</f>
        <v>0</v>
      </c>
      <c r="F1249" s="6" t="s">
        <v>12</v>
      </c>
    </row>
    <row r="1250" spans="1:6">
      <c r="A1250" s="3">
        <f>IF(ISNA(VLOOKUP((ROW(A1250)-15),'List of tables'!$A$4:$H$2136,2,FALSE))," ",VLOOKUP((ROW(A1250)-15),'List of tables'!$A$4:$H$2136,2,FALSE))</f>
        <v>0</v>
      </c>
      <c r="B1250" s="4">
        <f>IF(ISNA(VLOOKUP((ROW(B1250)-15),'List of tables'!$A$4:$H$2136,3,FALSE))," ",VLOOKUP((ROW(B1250)-15),'List of tables'!$A$4:$H$2136,3,FALSE))</f>
        <v>0</v>
      </c>
      <c r="C1250" s="4">
        <f>IF(ISNA(VLOOKUP((ROW(C1250)-15),'List of tables'!$A$4:$E$2137,5,FALSE))," ",VLOOKUP((ROW(C1250)-15),'List of tables'!$A$4:$E$2137,5,FALSE))</f>
        <v>0</v>
      </c>
      <c r="D1250" s="4">
        <f>IF(ISNA(VLOOKUP((ROW(D1250)-15),'List of tables'!$A$4:$H$2136,6,FALSE))," ",VLOOKUP((ROW(D1250)-15),'List of tables'!$A$4:$H$2136,6,FALSE))</f>
        <v>0</v>
      </c>
      <c r="E1250" s="5">
        <f>IF(ISNA(VLOOKUP((ROW(E1250)-15),'List of tables'!$A$4:$H$2136,7,FALSE))," ",VLOOKUP((ROW(E1250)-15),'List of tables'!$A$4:$H$2136,7,FALSE))</f>
        <v>0</v>
      </c>
      <c r="F1250" s="6" t="s">
        <v>12</v>
      </c>
    </row>
    <row r="1251" spans="1:6">
      <c r="A1251" s="3">
        <f>IF(ISNA(VLOOKUP((ROW(A1251)-15),'List of tables'!$A$4:$H$2136,2,FALSE))," ",VLOOKUP((ROW(A1251)-15),'List of tables'!$A$4:$H$2136,2,FALSE))</f>
        <v>0</v>
      </c>
      <c r="B1251" s="4">
        <f>IF(ISNA(VLOOKUP((ROW(B1251)-15),'List of tables'!$A$4:$H$2136,3,FALSE))," ",VLOOKUP((ROW(B1251)-15),'List of tables'!$A$4:$H$2136,3,FALSE))</f>
        <v>0</v>
      </c>
      <c r="C1251" s="4">
        <f>IF(ISNA(VLOOKUP((ROW(C1251)-15),'List of tables'!$A$4:$E$2137,5,FALSE))," ",VLOOKUP((ROW(C1251)-15),'List of tables'!$A$4:$E$2137,5,FALSE))</f>
        <v>0</v>
      </c>
      <c r="D1251" s="4">
        <f>IF(ISNA(VLOOKUP((ROW(D1251)-15),'List of tables'!$A$4:$H$2136,6,FALSE))," ",VLOOKUP((ROW(D1251)-15),'List of tables'!$A$4:$H$2136,6,FALSE))</f>
        <v>0</v>
      </c>
      <c r="E1251" s="5">
        <f>IF(ISNA(VLOOKUP((ROW(E1251)-15),'List of tables'!$A$4:$H$2136,7,FALSE))," ",VLOOKUP((ROW(E1251)-15),'List of tables'!$A$4:$H$2136,7,FALSE))</f>
        <v>0</v>
      </c>
      <c r="F1251" s="6" t="s">
        <v>12</v>
      </c>
    </row>
    <row r="1252" spans="1:6">
      <c r="A1252" s="3">
        <f>IF(ISNA(VLOOKUP((ROW(A1252)-15),'List of tables'!$A$4:$H$2136,2,FALSE))," ",VLOOKUP((ROW(A1252)-15),'List of tables'!$A$4:$H$2136,2,FALSE))</f>
        <v>0</v>
      </c>
      <c r="B1252" s="4">
        <f>IF(ISNA(VLOOKUP((ROW(B1252)-15),'List of tables'!$A$4:$H$2136,3,FALSE))," ",VLOOKUP((ROW(B1252)-15),'List of tables'!$A$4:$H$2136,3,FALSE))</f>
        <v>0</v>
      </c>
      <c r="C1252" s="4">
        <f>IF(ISNA(VLOOKUP((ROW(C1252)-15),'List of tables'!$A$4:$E$2137,5,FALSE))," ",VLOOKUP((ROW(C1252)-15),'List of tables'!$A$4:$E$2137,5,FALSE))</f>
        <v>0</v>
      </c>
      <c r="D1252" s="4">
        <f>IF(ISNA(VLOOKUP((ROW(D1252)-15),'List of tables'!$A$4:$H$2136,6,FALSE))," ",VLOOKUP((ROW(D1252)-15),'List of tables'!$A$4:$H$2136,6,FALSE))</f>
        <v>0</v>
      </c>
      <c r="E1252" s="5">
        <f>IF(ISNA(VLOOKUP((ROW(E1252)-15),'List of tables'!$A$4:$H$2136,7,FALSE))," ",VLOOKUP((ROW(E1252)-15),'List of tables'!$A$4:$H$2136,7,FALSE))</f>
        <v>0</v>
      </c>
      <c r="F1252" s="6" t="s">
        <v>12</v>
      </c>
    </row>
    <row r="1253" spans="1:6">
      <c r="A1253" s="3">
        <f>IF(ISNA(VLOOKUP((ROW(A1253)-15),'List of tables'!$A$4:$H$2136,2,FALSE))," ",VLOOKUP((ROW(A1253)-15),'List of tables'!$A$4:$H$2136,2,FALSE))</f>
        <v>0</v>
      </c>
      <c r="B1253" s="4">
        <f>IF(ISNA(VLOOKUP((ROW(B1253)-15),'List of tables'!$A$4:$H$2136,3,FALSE))," ",VLOOKUP((ROW(B1253)-15),'List of tables'!$A$4:$H$2136,3,FALSE))</f>
        <v>0</v>
      </c>
      <c r="C1253" s="4">
        <f>IF(ISNA(VLOOKUP((ROW(C1253)-15),'List of tables'!$A$4:$E$2137,5,FALSE))," ",VLOOKUP((ROW(C1253)-15),'List of tables'!$A$4:$E$2137,5,FALSE))</f>
        <v>0</v>
      </c>
      <c r="D1253" s="4">
        <f>IF(ISNA(VLOOKUP((ROW(D1253)-15),'List of tables'!$A$4:$H$2136,6,FALSE))," ",VLOOKUP((ROW(D1253)-15),'List of tables'!$A$4:$H$2136,6,FALSE))</f>
        <v>0</v>
      </c>
      <c r="E1253" s="5">
        <f>IF(ISNA(VLOOKUP((ROW(E1253)-15),'List of tables'!$A$4:$H$2136,7,FALSE))," ",VLOOKUP((ROW(E1253)-15),'List of tables'!$A$4:$H$2136,7,FALSE))</f>
        <v>0</v>
      </c>
      <c r="F1253" s="6" t="s">
        <v>12</v>
      </c>
    </row>
    <row r="1254" spans="1:6">
      <c r="A1254" s="3">
        <f>IF(ISNA(VLOOKUP((ROW(A1254)-15),'List of tables'!$A$4:$H$2136,2,FALSE))," ",VLOOKUP((ROW(A1254)-15),'List of tables'!$A$4:$H$2136,2,FALSE))</f>
        <v>0</v>
      </c>
      <c r="B1254" s="4">
        <f>IF(ISNA(VLOOKUP((ROW(B1254)-15),'List of tables'!$A$4:$H$2136,3,FALSE))," ",VLOOKUP((ROW(B1254)-15),'List of tables'!$A$4:$H$2136,3,FALSE))</f>
        <v>0</v>
      </c>
      <c r="C1254" s="4">
        <f>IF(ISNA(VLOOKUP((ROW(C1254)-15),'List of tables'!$A$4:$E$2137,5,FALSE))," ",VLOOKUP((ROW(C1254)-15),'List of tables'!$A$4:$E$2137,5,FALSE))</f>
        <v>0</v>
      </c>
      <c r="D1254" s="4">
        <f>IF(ISNA(VLOOKUP((ROW(D1254)-15),'List of tables'!$A$4:$H$2136,6,FALSE))," ",VLOOKUP((ROW(D1254)-15),'List of tables'!$A$4:$H$2136,6,FALSE))</f>
        <v>0</v>
      </c>
      <c r="E1254" s="5">
        <f>IF(ISNA(VLOOKUP((ROW(E1254)-15),'List of tables'!$A$4:$H$2136,7,FALSE))," ",VLOOKUP((ROW(E1254)-15),'List of tables'!$A$4:$H$2136,7,FALSE))</f>
        <v>0</v>
      </c>
      <c r="F1254" s="6" t="s">
        <v>12</v>
      </c>
    </row>
    <row r="1255" spans="1:6">
      <c r="A1255" s="3">
        <f>IF(ISNA(VLOOKUP((ROW(A1255)-15),'List of tables'!$A$4:$H$2136,2,FALSE))," ",VLOOKUP((ROW(A1255)-15),'List of tables'!$A$4:$H$2136,2,FALSE))</f>
        <v>0</v>
      </c>
      <c r="B1255" s="4">
        <f>IF(ISNA(VLOOKUP((ROW(B1255)-15),'List of tables'!$A$4:$H$2136,3,FALSE))," ",VLOOKUP((ROW(B1255)-15),'List of tables'!$A$4:$H$2136,3,FALSE))</f>
        <v>0</v>
      </c>
      <c r="C1255" s="4">
        <f>IF(ISNA(VLOOKUP((ROW(C1255)-15),'List of tables'!$A$4:$E$2137,5,FALSE))," ",VLOOKUP((ROW(C1255)-15),'List of tables'!$A$4:$E$2137,5,FALSE))</f>
        <v>0</v>
      </c>
      <c r="D1255" s="4">
        <f>IF(ISNA(VLOOKUP((ROW(D1255)-15),'List of tables'!$A$4:$H$2136,6,FALSE))," ",VLOOKUP((ROW(D1255)-15),'List of tables'!$A$4:$H$2136,6,FALSE))</f>
        <v>0</v>
      </c>
      <c r="E1255" s="5">
        <f>IF(ISNA(VLOOKUP((ROW(E1255)-15),'List of tables'!$A$4:$H$2136,7,FALSE))," ",VLOOKUP((ROW(E1255)-15),'List of tables'!$A$4:$H$2136,7,FALSE))</f>
        <v>0</v>
      </c>
      <c r="F1255" s="6" t="s">
        <v>12</v>
      </c>
    </row>
    <row r="1256" spans="1:6">
      <c r="A1256" s="3">
        <f>IF(ISNA(VLOOKUP((ROW(A1256)-15),'List of tables'!$A$4:$H$2136,2,FALSE))," ",VLOOKUP((ROW(A1256)-15),'List of tables'!$A$4:$H$2136,2,FALSE))</f>
        <v>0</v>
      </c>
      <c r="B1256" s="4">
        <f>IF(ISNA(VLOOKUP((ROW(B1256)-15),'List of tables'!$A$4:$H$2136,3,FALSE))," ",VLOOKUP((ROW(B1256)-15),'List of tables'!$A$4:$H$2136,3,FALSE))</f>
        <v>0</v>
      </c>
      <c r="C1256" s="4">
        <f>IF(ISNA(VLOOKUP((ROW(C1256)-15),'List of tables'!$A$4:$E$2137,5,FALSE))," ",VLOOKUP((ROW(C1256)-15),'List of tables'!$A$4:$E$2137,5,FALSE))</f>
        <v>0</v>
      </c>
      <c r="D1256" s="4">
        <f>IF(ISNA(VLOOKUP((ROW(D1256)-15),'List of tables'!$A$4:$H$2136,6,FALSE))," ",VLOOKUP((ROW(D1256)-15),'List of tables'!$A$4:$H$2136,6,FALSE))</f>
        <v>0</v>
      </c>
      <c r="E1256" s="5">
        <f>IF(ISNA(VLOOKUP((ROW(E1256)-15),'List of tables'!$A$4:$H$2136,7,FALSE))," ",VLOOKUP((ROW(E1256)-15),'List of tables'!$A$4:$H$2136,7,FALSE))</f>
        <v>0</v>
      </c>
      <c r="F1256" s="6" t="s">
        <v>12</v>
      </c>
    </row>
    <row r="1257" spans="1:6">
      <c r="A1257" s="3">
        <f>IF(ISNA(VLOOKUP((ROW(A1257)-15),'List of tables'!$A$4:$H$2136,2,FALSE))," ",VLOOKUP((ROW(A1257)-15),'List of tables'!$A$4:$H$2136,2,FALSE))</f>
        <v>0</v>
      </c>
      <c r="B1257" s="4">
        <f>IF(ISNA(VLOOKUP((ROW(B1257)-15),'List of tables'!$A$4:$H$2136,3,FALSE))," ",VLOOKUP((ROW(B1257)-15),'List of tables'!$A$4:$H$2136,3,FALSE))</f>
        <v>0</v>
      </c>
      <c r="C1257" s="4">
        <f>IF(ISNA(VLOOKUP((ROW(C1257)-15),'List of tables'!$A$4:$E$2137,5,FALSE))," ",VLOOKUP((ROW(C1257)-15),'List of tables'!$A$4:$E$2137,5,FALSE))</f>
        <v>0</v>
      </c>
      <c r="D1257" s="4">
        <f>IF(ISNA(VLOOKUP((ROW(D1257)-15),'List of tables'!$A$4:$H$2136,6,FALSE))," ",VLOOKUP((ROW(D1257)-15),'List of tables'!$A$4:$H$2136,6,FALSE))</f>
        <v>0</v>
      </c>
      <c r="E1257" s="5">
        <f>IF(ISNA(VLOOKUP((ROW(E1257)-15),'List of tables'!$A$4:$H$2136,7,FALSE))," ",VLOOKUP((ROW(E1257)-15),'List of tables'!$A$4:$H$2136,7,FALSE))</f>
        <v>0</v>
      </c>
      <c r="F1257" s="6" t="s">
        <v>12</v>
      </c>
    </row>
    <row r="1258" spans="1:6">
      <c r="A1258" s="3">
        <f>IF(ISNA(VLOOKUP((ROW(A1258)-15),'List of tables'!$A$4:$H$2136,2,FALSE))," ",VLOOKUP((ROW(A1258)-15),'List of tables'!$A$4:$H$2136,2,FALSE))</f>
        <v>0</v>
      </c>
      <c r="B1258" s="4">
        <f>IF(ISNA(VLOOKUP((ROW(B1258)-15),'List of tables'!$A$4:$H$2136,3,FALSE))," ",VLOOKUP((ROW(B1258)-15),'List of tables'!$A$4:$H$2136,3,FALSE))</f>
        <v>0</v>
      </c>
      <c r="C1258" s="4">
        <f>IF(ISNA(VLOOKUP((ROW(C1258)-15),'List of tables'!$A$4:$E$2137,5,FALSE))," ",VLOOKUP((ROW(C1258)-15),'List of tables'!$A$4:$E$2137,5,FALSE))</f>
        <v>0</v>
      </c>
      <c r="D1258" s="4">
        <f>IF(ISNA(VLOOKUP((ROW(D1258)-15),'List of tables'!$A$4:$H$2136,6,FALSE))," ",VLOOKUP((ROW(D1258)-15),'List of tables'!$A$4:$H$2136,6,FALSE))</f>
        <v>0</v>
      </c>
      <c r="E1258" s="5">
        <f>IF(ISNA(VLOOKUP((ROW(E1258)-15),'List of tables'!$A$4:$H$2136,7,FALSE))," ",VLOOKUP((ROW(E1258)-15),'List of tables'!$A$4:$H$2136,7,FALSE))</f>
        <v>0</v>
      </c>
      <c r="F1258" s="6" t="s">
        <v>12</v>
      </c>
    </row>
    <row r="1259" spans="1:6">
      <c r="A1259" s="3">
        <f>IF(ISNA(VLOOKUP((ROW(A1259)-15),'List of tables'!$A$4:$H$2136,2,FALSE))," ",VLOOKUP((ROW(A1259)-15),'List of tables'!$A$4:$H$2136,2,FALSE))</f>
        <v>0</v>
      </c>
      <c r="B1259" s="4">
        <f>IF(ISNA(VLOOKUP((ROW(B1259)-15),'List of tables'!$A$4:$H$2136,3,FALSE))," ",VLOOKUP((ROW(B1259)-15),'List of tables'!$A$4:$H$2136,3,FALSE))</f>
        <v>0</v>
      </c>
      <c r="C1259" s="4">
        <f>IF(ISNA(VLOOKUP((ROW(C1259)-15),'List of tables'!$A$4:$E$2137,5,FALSE))," ",VLOOKUP((ROW(C1259)-15),'List of tables'!$A$4:$E$2137,5,FALSE))</f>
        <v>0</v>
      </c>
      <c r="D1259" s="4">
        <f>IF(ISNA(VLOOKUP((ROW(D1259)-15),'List of tables'!$A$4:$H$2136,6,FALSE))," ",VLOOKUP((ROW(D1259)-15),'List of tables'!$A$4:$H$2136,6,FALSE))</f>
        <v>0</v>
      </c>
      <c r="E1259" s="5">
        <f>IF(ISNA(VLOOKUP((ROW(E1259)-15),'List of tables'!$A$4:$H$2136,7,FALSE))," ",VLOOKUP((ROW(E1259)-15),'List of tables'!$A$4:$H$2136,7,FALSE))</f>
        <v>0</v>
      </c>
      <c r="F1259" s="6" t="s">
        <v>12</v>
      </c>
    </row>
    <row r="1260" spans="1:6">
      <c r="A1260" s="3">
        <f>IF(ISNA(VLOOKUP((ROW(A1260)-15),'List of tables'!$A$4:$H$2136,2,FALSE))," ",VLOOKUP((ROW(A1260)-15),'List of tables'!$A$4:$H$2136,2,FALSE))</f>
        <v>0</v>
      </c>
      <c r="B1260" s="4">
        <f>IF(ISNA(VLOOKUP((ROW(B1260)-15),'List of tables'!$A$4:$H$2136,3,FALSE))," ",VLOOKUP((ROW(B1260)-15),'List of tables'!$A$4:$H$2136,3,FALSE))</f>
        <v>0</v>
      </c>
      <c r="C1260" s="4">
        <f>IF(ISNA(VLOOKUP((ROW(C1260)-15),'List of tables'!$A$4:$E$2137,5,FALSE))," ",VLOOKUP((ROW(C1260)-15),'List of tables'!$A$4:$E$2137,5,FALSE))</f>
        <v>0</v>
      </c>
      <c r="D1260" s="4">
        <f>IF(ISNA(VLOOKUP((ROW(D1260)-15),'List of tables'!$A$4:$H$2136,6,FALSE))," ",VLOOKUP((ROW(D1260)-15),'List of tables'!$A$4:$H$2136,6,FALSE))</f>
        <v>0</v>
      </c>
      <c r="E1260" s="5">
        <f>IF(ISNA(VLOOKUP((ROW(E1260)-15),'List of tables'!$A$4:$H$2136,7,FALSE))," ",VLOOKUP((ROW(E1260)-15),'List of tables'!$A$4:$H$2136,7,FALSE))</f>
        <v>0</v>
      </c>
      <c r="F1260" s="6" t="s">
        <v>12</v>
      </c>
    </row>
    <row r="1261" spans="1:6">
      <c r="A1261" s="3">
        <f>IF(ISNA(VLOOKUP((ROW(A1261)-15),'List of tables'!$A$4:$H$2136,2,FALSE))," ",VLOOKUP((ROW(A1261)-15),'List of tables'!$A$4:$H$2136,2,FALSE))</f>
        <v>0</v>
      </c>
      <c r="B1261" s="4">
        <f>IF(ISNA(VLOOKUP((ROW(B1261)-15),'List of tables'!$A$4:$H$2136,3,FALSE))," ",VLOOKUP((ROW(B1261)-15),'List of tables'!$A$4:$H$2136,3,FALSE))</f>
        <v>0</v>
      </c>
      <c r="C1261" s="4">
        <f>IF(ISNA(VLOOKUP((ROW(C1261)-15),'List of tables'!$A$4:$E$2137,5,FALSE))," ",VLOOKUP((ROW(C1261)-15),'List of tables'!$A$4:$E$2137,5,FALSE))</f>
        <v>0</v>
      </c>
      <c r="D1261" s="4">
        <f>IF(ISNA(VLOOKUP((ROW(D1261)-15),'List of tables'!$A$4:$H$2136,6,FALSE))," ",VLOOKUP((ROW(D1261)-15),'List of tables'!$A$4:$H$2136,6,FALSE))</f>
        <v>0</v>
      </c>
      <c r="E1261" s="5">
        <f>IF(ISNA(VLOOKUP((ROW(E1261)-15),'List of tables'!$A$4:$H$2136,7,FALSE))," ",VLOOKUP((ROW(E1261)-15),'List of tables'!$A$4:$H$2136,7,FALSE))</f>
        <v>0</v>
      </c>
      <c r="F1261" s="6" t="s">
        <v>12</v>
      </c>
    </row>
    <row r="1262" spans="1:6">
      <c r="A1262" s="3" t="str">
        <f>IF(ISNA(VLOOKUP((ROW(A1262)-15),'List of tables'!$A$4:$H$2136,2,FALSE))," ",VLOOKUP((ROW(A1262)-15),'List of tables'!$A$4:$H$2136,2,FALSE))</f>
        <v xml:space="preserve"> </v>
      </c>
      <c r="B1262" s="4" t="str">
        <f>IF(ISNA(VLOOKUP((ROW(B1262)-15),'List of tables'!$A$4:$H$2136,3,FALSE))," ",VLOOKUP((ROW(B1262)-15),'List of tables'!$A$4:$H$2136,3,FALSE))</f>
        <v xml:space="preserve"> </v>
      </c>
      <c r="C1262" s="4" t="str">
        <f>IF(ISNA(VLOOKUP((ROW(C1262)-15),'List of tables'!$A$4:$E$2137,5,FALSE))," ",VLOOKUP((ROW(C1262)-15),'List of tables'!$A$4:$E$2137,5,FALSE))</f>
        <v xml:space="preserve"> </v>
      </c>
      <c r="D1262" s="4" t="str">
        <f>IF(ISNA(VLOOKUP((ROW(D1262)-15),'List of tables'!$A$4:$H$2136,6,FALSE))," ",VLOOKUP((ROW(D1262)-15),'List of tables'!$A$4:$H$2136,6,FALSE))</f>
        <v xml:space="preserve"> </v>
      </c>
      <c r="E1262" s="5" t="str">
        <f>IF(ISNA(VLOOKUP((ROW(E1262)-15),'List of tables'!$A$4:$H$2136,7,FALSE))," ",VLOOKUP((ROW(E1262)-15),'List of tables'!$A$4:$H$2136,7,FALSE))</f>
        <v xml:space="preserve"> </v>
      </c>
      <c r="F1262" s="6" t="s">
        <v>12</v>
      </c>
    </row>
    <row r="1263" spans="1:6">
      <c r="A1263" s="3" t="str">
        <f>IF(ISNA(VLOOKUP((ROW(A1263)-15),'List of tables'!$A$4:$H$2136,2,FALSE))," ",VLOOKUP((ROW(A1263)-15),'List of tables'!$A$4:$H$2136,2,FALSE))</f>
        <v xml:space="preserve"> </v>
      </c>
      <c r="B1263" s="4" t="str">
        <f>IF(ISNA(VLOOKUP((ROW(B1263)-15),'List of tables'!$A$4:$H$2136,3,FALSE))," ",VLOOKUP((ROW(B1263)-15),'List of tables'!$A$4:$H$2136,3,FALSE))</f>
        <v xml:space="preserve"> </v>
      </c>
      <c r="C1263" s="4" t="str">
        <f>IF(ISNA(VLOOKUP((ROW(C1263)-15),'List of tables'!$A$4:$E$2137,5,FALSE))," ",VLOOKUP((ROW(C1263)-15),'List of tables'!$A$4:$E$2137,5,FALSE))</f>
        <v xml:space="preserve"> </v>
      </c>
      <c r="D1263" s="4" t="str">
        <f>IF(ISNA(VLOOKUP((ROW(D1263)-15),'List of tables'!$A$4:$H$2136,6,FALSE))," ",VLOOKUP((ROW(D1263)-15),'List of tables'!$A$4:$H$2136,6,FALSE))</f>
        <v xml:space="preserve"> </v>
      </c>
      <c r="E1263" s="5" t="str">
        <f>IF(ISNA(VLOOKUP((ROW(E1263)-15),'List of tables'!$A$4:$H$2136,7,FALSE))," ",VLOOKUP((ROW(E1263)-15),'List of tables'!$A$4:$H$2136,7,FALSE))</f>
        <v xml:space="preserve"> </v>
      </c>
      <c r="F1263" s="6" t="s">
        <v>12</v>
      </c>
    </row>
    <row r="1264" spans="1:6">
      <c r="A1264" s="3" t="str">
        <f>IF(ISNA(VLOOKUP((ROW(A1264)-15),'List of tables'!$A$4:$H$2136,2,FALSE))," ",VLOOKUP((ROW(A1264)-15),'List of tables'!$A$4:$H$2136,2,FALSE))</f>
        <v xml:space="preserve"> </v>
      </c>
      <c r="B1264" s="4" t="str">
        <f>IF(ISNA(VLOOKUP((ROW(B1264)-15),'List of tables'!$A$4:$H$2136,3,FALSE))," ",VLOOKUP((ROW(B1264)-15),'List of tables'!$A$4:$H$2136,3,FALSE))</f>
        <v xml:space="preserve"> </v>
      </c>
      <c r="C1264" s="4" t="str">
        <f>IF(ISNA(VLOOKUP((ROW(C1264)-15),'List of tables'!$A$4:$E$2137,5,FALSE))," ",VLOOKUP((ROW(C1264)-15),'List of tables'!$A$4:$E$2137,5,FALSE))</f>
        <v xml:space="preserve"> </v>
      </c>
      <c r="D1264" s="4" t="str">
        <f>IF(ISNA(VLOOKUP((ROW(D1264)-15),'List of tables'!$A$4:$H$2136,6,FALSE))," ",VLOOKUP((ROW(D1264)-15),'List of tables'!$A$4:$H$2136,6,FALSE))</f>
        <v xml:space="preserve"> </v>
      </c>
      <c r="E1264" s="5" t="str">
        <f>IF(ISNA(VLOOKUP((ROW(E1264)-15),'List of tables'!$A$4:$H$2136,7,FALSE))," ",VLOOKUP((ROW(E1264)-15),'List of tables'!$A$4:$H$2136,7,FALSE))</f>
        <v xml:space="preserve"> </v>
      </c>
      <c r="F1264" s="6" t="s">
        <v>12</v>
      </c>
    </row>
    <row r="1265" spans="1:6">
      <c r="A1265" s="3" t="str">
        <f>IF(ISNA(VLOOKUP((ROW(A1265)-15),'List of tables'!$A$4:$H$2136,2,FALSE))," ",VLOOKUP((ROW(A1265)-15),'List of tables'!$A$4:$H$2136,2,FALSE))</f>
        <v xml:space="preserve"> </v>
      </c>
      <c r="B1265" s="4" t="str">
        <f>IF(ISNA(VLOOKUP((ROW(B1265)-15),'List of tables'!$A$4:$H$2136,3,FALSE))," ",VLOOKUP((ROW(B1265)-15),'List of tables'!$A$4:$H$2136,3,FALSE))</f>
        <v xml:space="preserve"> </v>
      </c>
      <c r="C1265" s="4" t="str">
        <f>IF(ISNA(VLOOKUP((ROW(C1265)-15),'List of tables'!$A$4:$E$2137,5,FALSE))," ",VLOOKUP((ROW(C1265)-15),'List of tables'!$A$4:$E$2137,5,FALSE))</f>
        <v xml:space="preserve"> </v>
      </c>
      <c r="D1265" s="4" t="str">
        <f>IF(ISNA(VLOOKUP((ROW(D1265)-15),'List of tables'!$A$4:$H$2136,6,FALSE))," ",VLOOKUP((ROW(D1265)-15),'List of tables'!$A$4:$H$2136,6,FALSE))</f>
        <v xml:space="preserve"> </v>
      </c>
      <c r="E1265" s="5" t="str">
        <f>IF(ISNA(VLOOKUP((ROW(E1265)-15),'List of tables'!$A$4:$H$2136,7,FALSE))," ",VLOOKUP((ROW(E1265)-15),'List of tables'!$A$4:$H$2136,7,FALSE))</f>
        <v xml:space="preserve"> </v>
      </c>
      <c r="F1265" s="6" t="s">
        <v>12</v>
      </c>
    </row>
    <row r="1266" spans="1:6">
      <c r="A1266" s="3" t="str">
        <f>IF(ISNA(VLOOKUP((ROW(A1266)-15),'List of tables'!$A$4:$H$2136,2,FALSE))," ",VLOOKUP((ROW(A1266)-15),'List of tables'!$A$4:$H$2136,2,FALSE))</f>
        <v xml:space="preserve"> </v>
      </c>
      <c r="B1266" s="4" t="str">
        <f>IF(ISNA(VLOOKUP((ROW(B1266)-15),'List of tables'!$A$4:$H$2136,3,FALSE))," ",VLOOKUP((ROW(B1266)-15),'List of tables'!$A$4:$H$2136,3,FALSE))</f>
        <v xml:space="preserve"> </v>
      </c>
      <c r="C1266" s="4" t="str">
        <f>IF(ISNA(VLOOKUP((ROW(C1266)-15),'List of tables'!$A$4:$E$2137,5,FALSE))," ",VLOOKUP((ROW(C1266)-15),'List of tables'!$A$4:$E$2137,5,FALSE))</f>
        <v xml:space="preserve"> </v>
      </c>
      <c r="D1266" s="4" t="str">
        <f>IF(ISNA(VLOOKUP((ROW(D1266)-15),'List of tables'!$A$4:$H$2136,6,FALSE))," ",VLOOKUP((ROW(D1266)-15),'List of tables'!$A$4:$H$2136,6,FALSE))</f>
        <v xml:space="preserve"> </v>
      </c>
      <c r="E1266" s="5" t="str">
        <f>IF(ISNA(VLOOKUP((ROW(E1266)-15),'List of tables'!$A$4:$H$2136,7,FALSE))," ",VLOOKUP((ROW(E1266)-15),'List of tables'!$A$4:$H$2136,7,FALSE))</f>
        <v xml:space="preserve"> </v>
      </c>
      <c r="F1266" s="6" t="s">
        <v>12</v>
      </c>
    </row>
    <row r="1267" spans="1:6">
      <c r="A1267" s="3" t="str">
        <f>IF(ISNA(VLOOKUP((ROW(A1267)-15),'List of tables'!$A$4:$H$2136,2,FALSE))," ",VLOOKUP((ROW(A1267)-15),'List of tables'!$A$4:$H$2136,2,FALSE))</f>
        <v xml:space="preserve"> </v>
      </c>
      <c r="B1267" s="4" t="str">
        <f>IF(ISNA(VLOOKUP((ROW(B1267)-15),'List of tables'!$A$4:$H$2136,3,FALSE))," ",VLOOKUP((ROW(B1267)-15),'List of tables'!$A$4:$H$2136,3,FALSE))</f>
        <v xml:space="preserve"> </v>
      </c>
      <c r="C1267" s="4" t="str">
        <f>IF(ISNA(VLOOKUP((ROW(C1267)-15),'List of tables'!$A$4:$E$2137,5,FALSE))," ",VLOOKUP((ROW(C1267)-15),'List of tables'!$A$4:$E$2137,5,FALSE))</f>
        <v xml:space="preserve"> </v>
      </c>
      <c r="D1267" s="4" t="str">
        <f>IF(ISNA(VLOOKUP((ROW(D1267)-15),'List of tables'!$A$4:$H$2136,6,FALSE))," ",VLOOKUP((ROW(D1267)-15),'List of tables'!$A$4:$H$2136,6,FALSE))</f>
        <v xml:space="preserve"> </v>
      </c>
      <c r="E1267" s="5" t="str">
        <f>IF(ISNA(VLOOKUP((ROW(E1267)-15),'List of tables'!$A$4:$H$2136,7,FALSE))," ",VLOOKUP((ROW(E1267)-15),'List of tables'!$A$4:$H$2136,7,FALSE))</f>
        <v xml:space="preserve"> </v>
      </c>
      <c r="F1267" s="6" t="s">
        <v>12</v>
      </c>
    </row>
    <row r="1268" spans="1:6">
      <c r="A1268" s="3" t="str">
        <f>IF(ISNA(VLOOKUP((ROW(A1268)-15),'List of tables'!$A$4:$H$2136,2,FALSE))," ",VLOOKUP((ROW(A1268)-15),'List of tables'!$A$4:$H$2136,2,FALSE))</f>
        <v xml:space="preserve"> </v>
      </c>
      <c r="B1268" s="4" t="str">
        <f>IF(ISNA(VLOOKUP((ROW(B1268)-15),'List of tables'!$A$4:$H$2136,3,FALSE))," ",VLOOKUP((ROW(B1268)-15),'List of tables'!$A$4:$H$2136,3,FALSE))</f>
        <v xml:space="preserve"> </v>
      </c>
      <c r="C1268" s="4" t="str">
        <f>IF(ISNA(VLOOKUP((ROW(C1268)-15),'List of tables'!$A$4:$E$2137,5,FALSE))," ",VLOOKUP((ROW(C1268)-15),'List of tables'!$A$4:$E$2137,5,FALSE))</f>
        <v xml:space="preserve"> </v>
      </c>
      <c r="D1268" s="4" t="str">
        <f>IF(ISNA(VLOOKUP((ROW(D1268)-15),'List of tables'!$A$4:$H$2136,6,FALSE))," ",VLOOKUP((ROW(D1268)-15),'List of tables'!$A$4:$H$2136,6,FALSE))</f>
        <v xml:space="preserve"> </v>
      </c>
      <c r="E1268" s="5" t="str">
        <f>IF(ISNA(VLOOKUP((ROW(E1268)-15),'List of tables'!$A$4:$H$2136,7,FALSE))," ",VLOOKUP((ROW(E1268)-15),'List of tables'!$A$4:$H$2136,7,FALSE))</f>
        <v xml:space="preserve"> </v>
      </c>
      <c r="F1268" s="6" t="s">
        <v>12</v>
      </c>
    </row>
    <row r="1269" spans="1:6">
      <c r="A1269" s="3" t="str">
        <f>IF(ISNA(VLOOKUP((ROW(A1269)-15),'List of tables'!$A$4:$H$2136,2,FALSE))," ",VLOOKUP((ROW(A1269)-15),'List of tables'!$A$4:$H$2136,2,FALSE))</f>
        <v xml:space="preserve"> </v>
      </c>
      <c r="B1269" s="4" t="str">
        <f>IF(ISNA(VLOOKUP((ROW(B1269)-15),'List of tables'!$A$4:$H$2136,3,FALSE))," ",VLOOKUP((ROW(B1269)-15),'List of tables'!$A$4:$H$2136,3,FALSE))</f>
        <v xml:space="preserve"> </v>
      </c>
      <c r="C1269" s="4" t="str">
        <f>IF(ISNA(VLOOKUP((ROW(C1269)-15),'List of tables'!$A$4:$E$2137,5,FALSE))," ",VLOOKUP((ROW(C1269)-15),'List of tables'!$A$4:$E$2137,5,FALSE))</f>
        <v xml:space="preserve"> </v>
      </c>
      <c r="D1269" s="4" t="str">
        <f>IF(ISNA(VLOOKUP((ROW(D1269)-15),'List of tables'!$A$4:$H$2136,6,FALSE))," ",VLOOKUP((ROW(D1269)-15),'List of tables'!$A$4:$H$2136,6,FALSE))</f>
        <v xml:space="preserve"> </v>
      </c>
      <c r="E1269" s="5" t="str">
        <f>IF(ISNA(VLOOKUP((ROW(E1269)-15),'List of tables'!$A$4:$H$2136,7,FALSE))," ",VLOOKUP((ROW(E1269)-15),'List of tables'!$A$4:$H$2136,7,FALSE))</f>
        <v xml:space="preserve"> </v>
      </c>
      <c r="F1269" s="6" t="s">
        <v>12</v>
      </c>
    </row>
    <row r="1270" spans="1:6">
      <c r="A1270" s="3" t="str">
        <f>IF(ISNA(VLOOKUP((ROW(A1270)-15),'List of tables'!$A$4:$H$2136,2,FALSE))," ",VLOOKUP((ROW(A1270)-15),'List of tables'!$A$4:$H$2136,2,FALSE))</f>
        <v xml:space="preserve"> </v>
      </c>
      <c r="B1270" s="4" t="str">
        <f>IF(ISNA(VLOOKUP((ROW(B1270)-15),'List of tables'!$A$4:$H$2136,3,FALSE))," ",VLOOKUP((ROW(B1270)-15),'List of tables'!$A$4:$H$2136,3,FALSE))</f>
        <v xml:space="preserve"> </v>
      </c>
      <c r="C1270" s="4" t="str">
        <f>IF(ISNA(VLOOKUP((ROW(C1270)-15),'List of tables'!$A$4:$E$2137,5,FALSE))," ",VLOOKUP((ROW(C1270)-15),'List of tables'!$A$4:$E$2137,5,FALSE))</f>
        <v xml:space="preserve"> </v>
      </c>
      <c r="D1270" s="4" t="str">
        <f>IF(ISNA(VLOOKUP((ROW(D1270)-15),'List of tables'!$A$4:$H$2136,6,FALSE))," ",VLOOKUP((ROW(D1270)-15),'List of tables'!$A$4:$H$2136,6,FALSE))</f>
        <v xml:space="preserve"> </v>
      </c>
      <c r="E1270" s="5" t="str">
        <f>IF(ISNA(VLOOKUP((ROW(E1270)-15),'List of tables'!$A$4:$H$2136,7,FALSE))," ",VLOOKUP((ROW(E1270)-15),'List of tables'!$A$4:$H$2136,7,FALSE))</f>
        <v xml:space="preserve"> </v>
      </c>
      <c r="F1270" s="6" t="s">
        <v>12</v>
      </c>
    </row>
    <row r="1271" spans="1:6">
      <c r="A1271" s="3" t="str">
        <f>IF(ISNA(VLOOKUP((ROW(A1271)-15),'List of tables'!$A$4:$H$2136,2,FALSE))," ",VLOOKUP((ROW(A1271)-15),'List of tables'!$A$4:$H$2136,2,FALSE))</f>
        <v xml:space="preserve"> </v>
      </c>
      <c r="B1271" s="4" t="str">
        <f>IF(ISNA(VLOOKUP((ROW(B1271)-15),'List of tables'!$A$4:$H$2136,3,FALSE))," ",VLOOKUP((ROW(B1271)-15),'List of tables'!$A$4:$H$2136,3,FALSE))</f>
        <v xml:space="preserve"> </v>
      </c>
      <c r="C1271" s="4" t="str">
        <f>IF(ISNA(VLOOKUP((ROW(C1271)-15),'List of tables'!$A$4:$E$2137,5,FALSE))," ",VLOOKUP((ROW(C1271)-15),'List of tables'!$A$4:$E$2137,5,FALSE))</f>
        <v xml:space="preserve"> </v>
      </c>
      <c r="D1271" s="4" t="str">
        <f>IF(ISNA(VLOOKUP((ROW(D1271)-15),'List of tables'!$A$4:$H$2136,6,FALSE))," ",VLOOKUP((ROW(D1271)-15),'List of tables'!$A$4:$H$2136,6,FALSE))</f>
        <v xml:space="preserve"> </v>
      </c>
      <c r="E1271" s="5" t="str">
        <f>IF(ISNA(VLOOKUP((ROW(E1271)-15),'List of tables'!$A$4:$H$2136,7,FALSE))," ",VLOOKUP((ROW(E1271)-15),'List of tables'!$A$4:$H$2136,7,FALSE))</f>
        <v xml:space="preserve"> </v>
      </c>
      <c r="F1271" s="6" t="s">
        <v>12</v>
      </c>
    </row>
    <row r="1272" spans="1:6">
      <c r="A1272" s="3" t="str">
        <f>IF(ISNA(VLOOKUP((ROW(A1272)-15),'List of tables'!$A$4:$H$2136,2,FALSE))," ",VLOOKUP((ROW(A1272)-15),'List of tables'!$A$4:$H$2136,2,FALSE))</f>
        <v xml:space="preserve"> </v>
      </c>
      <c r="B1272" s="4" t="str">
        <f>IF(ISNA(VLOOKUP((ROW(B1272)-15),'List of tables'!$A$4:$H$2136,3,FALSE))," ",VLOOKUP((ROW(B1272)-15),'List of tables'!$A$4:$H$2136,3,FALSE))</f>
        <v xml:space="preserve"> </v>
      </c>
      <c r="C1272" s="4" t="str">
        <f>IF(ISNA(VLOOKUP((ROW(C1272)-15),'List of tables'!$A$4:$E$2137,5,FALSE))," ",VLOOKUP((ROW(C1272)-15),'List of tables'!$A$4:$E$2137,5,FALSE))</f>
        <v xml:space="preserve"> </v>
      </c>
      <c r="D1272" s="4" t="str">
        <f>IF(ISNA(VLOOKUP((ROW(D1272)-15),'List of tables'!$A$4:$H$2136,6,FALSE))," ",VLOOKUP((ROW(D1272)-15),'List of tables'!$A$4:$H$2136,6,FALSE))</f>
        <v xml:space="preserve"> </v>
      </c>
      <c r="E1272" s="5" t="str">
        <f>IF(ISNA(VLOOKUP((ROW(E1272)-15),'List of tables'!$A$4:$H$2136,7,FALSE))," ",VLOOKUP((ROW(E1272)-15),'List of tables'!$A$4:$H$2136,7,FALSE))</f>
        <v xml:space="preserve"> </v>
      </c>
      <c r="F1272" s="6" t="s">
        <v>12</v>
      </c>
    </row>
    <row r="1273" spans="1:6">
      <c r="A1273" s="3" t="str">
        <f>IF(ISNA(VLOOKUP((ROW(A1273)-15),'List of tables'!$A$4:$H$2136,2,FALSE))," ",VLOOKUP((ROW(A1273)-15),'List of tables'!$A$4:$H$2136,2,FALSE))</f>
        <v xml:space="preserve"> </v>
      </c>
      <c r="B1273" s="4" t="str">
        <f>IF(ISNA(VLOOKUP((ROW(B1273)-15),'List of tables'!$A$4:$H$2136,3,FALSE))," ",VLOOKUP((ROW(B1273)-15),'List of tables'!$A$4:$H$2136,3,FALSE))</f>
        <v xml:space="preserve"> </v>
      </c>
      <c r="C1273" s="4" t="str">
        <f>IF(ISNA(VLOOKUP((ROW(C1273)-15),'List of tables'!$A$4:$E$2137,5,FALSE))," ",VLOOKUP((ROW(C1273)-15),'List of tables'!$A$4:$E$2137,5,FALSE))</f>
        <v xml:space="preserve"> </v>
      </c>
      <c r="D1273" s="4" t="str">
        <f>IF(ISNA(VLOOKUP((ROW(D1273)-15),'List of tables'!$A$4:$H$2136,6,FALSE))," ",VLOOKUP((ROW(D1273)-15),'List of tables'!$A$4:$H$2136,6,FALSE))</f>
        <v xml:space="preserve"> </v>
      </c>
      <c r="E1273" s="5" t="str">
        <f>IF(ISNA(VLOOKUP((ROW(E1273)-15),'List of tables'!$A$4:$H$2136,7,FALSE))," ",VLOOKUP((ROW(E1273)-15),'List of tables'!$A$4:$H$2136,7,FALSE))</f>
        <v xml:space="preserve"> </v>
      </c>
      <c r="F1273" s="6" t="s">
        <v>12</v>
      </c>
    </row>
    <row r="1274" spans="1:6">
      <c r="A1274" s="3" t="str">
        <f>IF(ISNA(VLOOKUP((ROW(A1274)-15),'List of tables'!$A$4:$H$2136,2,FALSE))," ",VLOOKUP((ROW(A1274)-15),'List of tables'!$A$4:$H$2136,2,FALSE))</f>
        <v xml:space="preserve"> </v>
      </c>
      <c r="B1274" s="4" t="str">
        <f>IF(ISNA(VLOOKUP((ROW(B1274)-15),'List of tables'!$A$4:$H$2136,3,FALSE))," ",VLOOKUP((ROW(B1274)-15),'List of tables'!$A$4:$H$2136,3,FALSE))</f>
        <v xml:space="preserve"> </v>
      </c>
      <c r="C1274" s="4" t="str">
        <f>IF(ISNA(VLOOKUP((ROW(C1274)-15),'List of tables'!$A$4:$E$2137,5,FALSE))," ",VLOOKUP((ROW(C1274)-15),'List of tables'!$A$4:$E$2137,5,FALSE))</f>
        <v xml:space="preserve"> </v>
      </c>
      <c r="D1274" s="4" t="str">
        <f>IF(ISNA(VLOOKUP((ROW(D1274)-15),'List of tables'!$A$4:$H$2136,6,FALSE))," ",VLOOKUP((ROW(D1274)-15),'List of tables'!$A$4:$H$2136,6,FALSE))</f>
        <v xml:space="preserve"> </v>
      </c>
      <c r="E1274" s="5" t="str">
        <f>IF(ISNA(VLOOKUP((ROW(E1274)-15),'List of tables'!$A$4:$H$2136,7,FALSE))," ",VLOOKUP((ROW(E1274)-15),'List of tables'!$A$4:$H$2136,7,FALSE))</f>
        <v xml:space="preserve"> </v>
      </c>
      <c r="F1274" s="6" t="s">
        <v>12</v>
      </c>
    </row>
    <row r="1275" spans="1:6">
      <c r="A1275" s="3" t="str">
        <f>IF(ISNA(VLOOKUP((ROW(A1275)-15),'List of tables'!$A$4:$H$2136,2,FALSE))," ",VLOOKUP((ROW(A1275)-15),'List of tables'!$A$4:$H$2136,2,FALSE))</f>
        <v xml:space="preserve"> </v>
      </c>
      <c r="B1275" s="4" t="str">
        <f>IF(ISNA(VLOOKUP((ROW(B1275)-15),'List of tables'!$A$4:$H$2136,3,FALSE))," ",VLOOKUP((ROW(B1275)-15),'List of tables'!$A$4:$H$2136,3,FALSE))</f>
        <v xml:space="preserve"> </v>
      </c>
      <c r="C1275" s="4" t="str">
        <f>IF(ISNA(VLOOKUP((ROW(C1275)-15),'List of tables'!$A$4:$E$2137,5,FALSE))," ",VLOOKUP((ROW(C1275)-15),'List of tables'!$A$4:$E$2137,5,FALSE))</f>
        <v xml:space="preserve"> </v>
      </c>
      <c r="D1275" s="4" t="str">
        <f>IF(ISNA(VLOOKUP((ROW(D1275)-15),'List of tables'!$A$4:$H$2136,6,FALSE))," ",VLOOKUP((ROW(D1275)-15),'List of tables'!$A$4:$H$2136,6,FALSE))</f>
        <v xml:space="preserve"> </v>
      </c>
      <c r="E1275" s="5" t="str">
        <f>IF(ISNA(VLOOKUP((ROW(E1275)-15),'List of tables'!$A$4:$H$2136,7,FALSE))," ",VLOOKUP((ROW(E1275)-15),'List of tables'!$A$4:$H$2136,7,FALSE))</f>
        <v xml:space="preserve"> </v>
      </c>
      <c r="F1275" s="6" t="s">
        <v>12</v>
      </c>
    </row>
    <row r="1276" spans="1:6">
      <c r="A1276" s="3" t="str">
        <f>IF(ISNA(VLOOKUP((ROW(A1276)-15),'List of tables'!$A$4:$H$2136,2,FALSE))," ",VLOOKUP((ROW(A1276)-15),'List of tables'!$A$4:$H$2136,2,FALSE))</f>
        <v xml:space="preserve"> </v>
      </c>
      <c r="B1276" s="4" t="str">
        <f>IF(ISNA(VLOOKUP((ROW(B1276)-15),'List of tables'!$A$4:$H$2136,3,FALSE))," ",VLOOKUP((ROW(B1276)-15),'List of tables'!$A$4:$H$2136,3,FALSE))</f>
        <v xml:space="preserve"> </v>
      </c>
      <c r="C1276" s="4" t="str">
        <f>IF(ISNA(VLOOKUP((ROW(C1276)-15),'List of tables'!$A$4:$E$2137,5,FALSE))," ",VLOOKUP((ROW(C1276)-15),'List of tables'!$A$4:$E$2137,5,FALSE))</f>
        <v xml:space="preserve"> </v>
      </c>
      <c r="D1276" s="4" t="str">
        <f>IF(ISNA(VLOOKUP((ROW(D1276)-15),'List of tables'!$A$4:$H$2136,6,FALSE))," ",VLOOKUP((ROW(D1276)-15),'List of tables'!$A$4:$H$2136,6,FALSE))</f>
        <v xml:space="preserve"> </v>
      </c>
      <c r="E1276" s="5" t="str">
        <f>IF(ISNA(VLOOKUP((ROW(E1276)-15),'List of tables'!$A$4:$H$2136,7,FALSE))," ",VLOOKUP((ROW(E1276)-15),'List of tables'!$A$4:$H$2136,7,FALSE))</f>
        <v xml:space="preserve"> </v>
      </c>
      <c r="F1276" s="6" t="s">
        <v>12</v>
      </c>
    </row>
    <row r="1277" spans="1:6">
      <c r="A1277" s="3" t="str">
        <f>IF(ISNA(VLOOKUP((ROW(A1277)-15),'List of tables'!$A$4:$H$2136,2,FALSE))," ",VLOOKUP((ROW(A1277)-15),'List of tables'!$A$4:$H$2136,2,FALSE))</f>
        <v xml:space="preserve"> </v>
      </c>
      <c r="B1277" s="4" t="str">
        <f>IF(ISNA(VLOOKUP((ROW(B1277)-15),'List of tables'!$A$4:$H$2136,3,FALSE))," ",VLOOKUP((ROW(B1277)-15),'List of tables'!$A$4:$H$2136,3,FALSE))</f>
        <v xml:space="preserve"> </v>
      </c>
      <c r="C1277" s="4" t="str">
        <f>IF(ISNA(VLOOKUP((ROW(C1277)-15),'List of tables'!$A$4:$E$2137,5,FALSE))," ",VLOOKUP((ROW(C1277)-15),'List of tables'!$A$4:$E$2137,5,FALSE))</f>
        <v xml:space="preserve"> </v>
      </c>
      <c r="D1277" s="4" t="str">
        <f>IF(ISNA(VLOOKUP((ROW(D1277)-15),'List of tables'!$A$4:$H$2136,6,FALSE))," ",VLOOKUP((ROW(D1277)-15),'List of tables'!$A$4:$H$2136,6,FALSE))</f>
        <v xml:space="preserve"> </v>
      </c>
      <c r="E1277" s="5" t="str">
        <f>IF(ISNA(VLOOKUP((ROW(E1277)-15),'List of tables'!$A$4:$H$2136,7,FALSE))," ",VLOOKUP((ROW(E1277)-15),'List of tables'!$A$4:$H$2136,7,FALSE))</f>
        <v xml:space="preserve"> </v>
      </c>
      <c r="F1277" s="6" t="s">
        <v>12</v>
      </c>
    </row>
    <row r="1278" spans="1:6">
      <c r="A1278" s="3" t="str">
        <f>IF(ISNA(VLOOKUP((ROW(A1278)-15),'List of tables'!$A$4:$H$2136,2,FALSE))," ",VLOOKUP((ROW(A1278)-15),'List of tables'!$A$4:$H$2136,2,FALSE))</f>
        <v xml:space="preserve"> </v>
      </c>
      <c r="B1278" s="4" t="str">
        <f>IF(ISNA(VLOOKUP((ROW(B1278)-15),'List of tables'!$A$4:$H$2136,3,FALSE))," ",VLOOKUP((ROW(B1278)-15),'List of tables'!$A$4:$H$2136,3,FALSE))</f>
        <v xml:space="preserve"> </v>
      </c>
      <c r="C1278" s="4" t="str">
        <f>IF(ISNA(VLOOKUP((ROW(C1278)-15),'List of tables'!$A$4:$E$2137,5,FALSE))," ",VLOOKUP((ROW(C1278)-15),'List of tables'!$A$4:$E$2137,5,FALSE))</f>
        <v xml:space="preserve"> </v>
      </c>
      <c r="D1278" s="4" t="str">
        <f>IF(ISNA(VLOOKUP((ROW(D1278)-15),'List of tables'!$A$4:$H$2136,6,FALSE))," ",VLOOKUP((ROW(D1278)-15),'List of tables'!$A$4:$H$2136,6,FALSE))</f>
        <v xml:space="preserve"> </v>
      </c>
      <c r="E1278" s="5" t="str">
        <f>IF(ISNA(VLOOKUP((ROW(E1278)-15),'List of tables'!$A$4:$H$2136,7,FALSE))," ",VLOOKUP((ROW(E1278)-15),'List of tables'!$A$4:$H$2136,7,FALSE))</f>
        <v xml:space="preserve"> </v>
      </c>
      <c r="F1278" s="6" t="s">
        <v>12</v>
      </c>
    </row>
    <row r="1279" spans="1:6">
      <c r="A1279" s="3" t="str">
        <f>IF(ISNA(VLOOKUP((ROW(A1279)-15),'List of tables'!$A$4:$H$2136,2,FALSE))," ",VLOOKUP((ROW(A1279)-15),'List of tables'!$A$4:$H$2136,2,FALSE))</f>
        <v xml:space="preserve"> </v>
      </c>
      <c r="B1279" s="4" t="str">
        <f>IF(ISNA(VLOOKUP((ROW(B1279)-15),'List of tables'!$A$4:$H$2136,3,FALSE))," ",VLOOKUP((ROW(B1279)-15),'List of tables'!$A$4:$H$2136,3,FALSE))</f>
        <v xml:space="preserve"> </v>
      </c>
      <c r="C1279" s="4" t="str">
        <f>IF(ISNA(VLOOKUP((ROW(C1279)-15),'List of tables'!$A$4:$E$2137,5,FALSE))," ",VLOOKUP((ROW(C1279)-15),'List of tables'!$A$4:$E$2137,5,FALSE))</f>
        <v xml:space="preserve"> </v>
      </c>
      <c r="D1279" s="4" t="str">
        <f>IF(ISNA(VLOOKUP((ROW(D1279)-15),'List of tables'!$A$4:$H$2136,6,FALSE))," ",VLOOKUP((ROW(D1279)-15),'List of tables'!$A$4:$H$2136,6,FALSE))</f>
        <v xml:space="preserve"> </v>
      </c>
      <c r="E1279" s="5" t="str">
        <f>IF(ISNA(VLOOKUP((ROW(E1279)-15),'List of tables'!$A$4:$H$2136,7,FALSE))," ",VLOOKUP((ROW(E1279)-15),'List of tables'!$A$4:$H$2136,7,FALSE))</f>
        <v xml:space="preserve"> </v>
      </c>
      <c r="F1279" s="6" t="s">
        <v>12</v>
      </c>
    </row>
    <row r="1280" spans="1:6">
      <c r="A1280" s="3" t="str">
        <f>IF(ISNA(VLOOKUP((ROW(A1280)-15),'List of tables'!$A$4:$H$2136,2,FALSE))," ",VLOOKUP((ROW(A1280)-15),'List of tables'!$A$4:$H$2136,2,FALSE))</f>
        <v xml:space="preserve"> </v>
      </c>
      <c r="B1280" s="4" t="str">
        <f>IF(ISNA(VLOOKUP((ROW(B1280)-15),'List of tables'!$A$4:$H$2136,3,FALSE))," ",VLOOKUP((ROW(B1280)-15),'List of tables'!$A$4:$H$2136,3,FALSE))</f>
        <v xml:space="preserve"> </v>
      </c>
      <c r="C1280" s="4" t="str">
        <f>IF(ISNA(VLOOKUP((ROW(C1280)-15),'List of tables'!$A$4:$E$2137,5,FALSE))," ",VLOOKUP((ROW(C1280)-15),'List of tables'!$A$4:$E$2137,5,FALSE))</f>
        <v xml:space="preserve"> </v>
      </c>
      <c r="D1280" s="4" t="str">
        <f>IF(ISNA(VLOOKUP((ROW(D1280)-15),'List of tables'!$A$4:$H$2136,6,FALSE))," ",VLOOKUP((ROW(D1280)-15),'List of tables'!$A$4:$H$2136,6,FALSE))</f>
        <v xml:space="preserve"> </v>
      </c>
      <c r="E1280" s="5" t="str">
        <f>IF(ISNA(VLOOKUP((ROW(E1280)-15),'List of tables'!$A$4:$H$2136,7,FALSE))," ",VLOOKUP((ROW(E1280)-15),'List of tables'!$A$4:$H$2136,7,FALSE))</f>
        <v xml:space="preserve"> </v>
      </c>
      <c r="F1280" s="6" t="s">
        <v>12</v>
      </c>
    </row>
    <row r="1281" spans="1:6">
      <c r="A1281" s="3" t="str">
        <f>IF(ISNA(VLOOKUP((ROW(A1281)-15),'List of tables'!$A$4:$H$2136,2,FALSE))," ",VLOOKUP((ROW(A1281)-15),'List of tables'!$A$4:$H$2136,2,FALSE))</f>
        <v xml:space="preserve"> </v>
      </c>
      <c r="B1281" s="4" t="str">
        <f>IF(ISNA(VLOOKUP((ROW(B1281)-15),'List of tables'!$A$4:$H$2136,3,FALSE))," ",VLOOKUP((ROW(B1281)-15),'List of tables'!$A$4:$H$2136,3,FALSE))</f>
        <v xml:space="preserve"> </v>
      </c>
      <c r="C1281" s="4" t="str">
        <f>IF(ISNA(VLOOKUP((ROW(C1281)-15),'List of tables'!$A$4:$E$2137,5,FALSE))," ",VLOOKUP((ROW(C1281)-15),'List of tables'!$A$4:$E$2137,5,FALSE))</f>
        <v xml:space="preserve"> </v>
      </c>
      <c r="D1281" s="4" t="str">
        <f>IF(ISNA(VLOOKUP((ROW(D1281)-15),'List of tables'!$A$4:$H$2136,6,FALSE))," ",VLOOKUP((ROW(D1281)-15),'List of tables'!$A$4:$H$2136,6,FALSE))</f>
        <v xml:space="preserve"> </v>
      </c>
      <c r="E1281" s="5" t="str">
        <f>IF(ISNA(VLOOKUP((ROW(E1281)-15),'List of tables'!$A$4:$H$2136,7,FALSE))," ",VLOOKUP((ROW(E1281)-15),'List of tables'!$A$4:$H$2136,7,FALSE))</f>
        <v xml:space="preserve"> </v>
      </c>
      <c r="F1281" s="6" t="s">
        <v>12</v>
      </c>
    </row>
    <row r="1282" spans="1:6">
      <c r="A1282" s="3" t="str">
        <f>IF(ISNA(VLOOKUP((ROW(A1282)-15),'List of tables'!$A$4:$H$2136,2,FALSE))," ",VLOOKUP((ROW(A1282)-15),'List of tables'!$A$4:$H$2136,2,FALSE))</f>
        <v xml:space="preserve"> </v>
      </c>
      <c r="B1282" s="4" t="str">
        <f>IF(ISNA(VLOOKUP((ROW(B1282)-15),'List of tables'!$A$4:$H$2136,3,FALSE))," ",VLOOKUP((ROW(B1282)-15),'List of tables'!$A$4:$H$2136,3,FALSE))</f>
        <v xml:space="preserve"> </v>
      </c>
      <c r="C1282" s="4" t="str">
        <f>IF(ISNA(VLOOKUP((ROW(C1282)-15),'List of tables'!$A$4:$E$2137,5,FALSE))," ",VLOOKUP((ROW(C1282)-15),'List of tables'!$A$4:$E$2137,5,FALSE))</f>
        <v xml:space="preserve"> </v>
      </c>
      <c r="D1282" s="4" t="str">
        <f>IF(ISNA(VLOOKUP((ROW(D1282)-15),'List of tables'!$A$4:$H$2136,6,FALSE))," ",VLOOKUP((ROW(D1282)-15),'List of tables'!$A$4:$H$2136,6,FALSE))</f>
        <v xml:space="preserve"> </v>
      </c>
      <c r="E1282" s="5" t="str">
        <f>IF(ISNA(VLOOKUP((ROW(E1282)-15),'List of tables'!$A$4:$H$2136,7,FALSE))," ",VLOOKUP((ROW(E1282)-15),'List of tables'!$A$4:$H$2136,7,FALSE))</f>
        <v xml:space="preserve"> </v>
      </c>
      <c r="F1282" s="6" t="s">
        <v>12</v>
      </c>
    </row>
    <row r="1283" spans="1:6">
      <c r="A1283" s="3" t="str">
        <f>IF(ISNA(VLOOKUP((ROW(A1283)-15),'List of tables'!$A$4:$H$2136,2,FALSE))," ",VLOOKUP((ROW(A1283)-15),'List of tables'!$A$4:$H$2136,2,FALSE))</f>
        <v xml:space="preserve"> </v>
      </c>
      <c r="B1283" s="4" t="str">
        <f>IF(ISNA(VLOOKUP((ROW(B1283)-15),'List of tables'!$A$4:$H$2136,3,FALSE))," ",VLOOKUP((ROW(B1283)-15),'List of tables'!$A$4:$H$2136,3,FALSE))</f>
        <v xml:space="preserve"> </v>
      </c>
      <c r="C1283" s="4" t="str">
        <f>IF(ISNA(VLOOKUP((ROW(C1283)-15),'List of tables'!$A$4:$E$2137,5,FALSE))," ",VLOOKUP((ROW(C1283)-15),'List of tables'!$A$4:$E$2137,5,FALSE))</f>
        <v xml:space="preserve"> </v>
      </c>
      <c r="D1283" s="4" t="str">
        <f>IF(ISNA(VLOOKUP((ROW(D1283)-15),'List of tables'!$A$4:$H$2136,6,FALSE))," ",VLOOKUP((ROW(D1283)-15),'List of tables'!$A$4:$H$2136,6,FALSE))</f>
        <v xml:space="preserve"> </v>
      </c>
      <c r="E1283" s="5" t="str">
        <f>IF(ISNA(VLOOKUP((ROW(E1283)-15),'List of tables'!$A$4:$H$2136,7,FALSE))," ",VLOOKUP((ROW(E1283)-15),'List of tables'!$A$4:$H$2136,7,FALSE))</f>
        <v xml:space="preserve"> </v>
      </c>
      <c r="F1283" s="6" t="s">
        <v>12</v>
      </c>
    </row>
    <row r="1284" spans="1:6">
      <c r="A1284" s="3" t="str">
        <f>IF(ISNA(VLOOKUP((ROW(A1284)-15),'List of tables'!$A$4:$H$2136,2,FALSE))," ",VLOOKUP((ROW(A1284)-15),'List of tables'!$A$4:$H$2136,2,FALSE))</f>
        <v xml:space="preserve"> </v>
      </c>
      <c r="B1284" s="4" t="str">
        <f>IF(ISNA(VLOOKUP((ROW(B1284)-15),'List of tables'!$A$4:$H$2136,3,FALSE))," ",VLOOKUP((ROW(B1284)-15),'List of tables'!$A$4:$H$2136,3,FALSE))</f>
        <v xml:space="preserve"> </v>
      </c>
      <c r="C1284" s="4" t="str">
        <f>IF(ISNA(VLOOKUP((ROW(C1284)-15),'List of tables'!$A$4:$E$2137,5,FALSE))," ",VLOOKUP((ROW(C1284)-15),'List of tables'!$A$4:$E$2137,5,FALSE))</f>
        <v xml:space="preserve"> </v>
      </c>
      <c r="D1284" s="4" t="str">
        <f>IF(ISNA(VLOOKUP((ROW(D1284)-15),'List of tables'!$A$4:$H$2136,6,FALSE))," ",VLOOKUP((ROW(D1284)-15),'List of tables'!$A$4:$H$2136,6,FALSE))</f>
        <v xml:space="preserve"> </v>
      </c>
      <c r="E1284" s="5" t="str">
        <f>IF(ISNA(VLOOKUP((ROW(E1284)-15),'List of tables'!$A$4:$H$2136,7,FALSE))," ",VLOOKUP((ROW(E1284)-15),'List of tables'!$A$4:$H$2136,7,FALSE))</f>
        <v xml:space="preserve"> </v>
      </c>
      <c r="F1284" s="6" t="s">
        <v>12</v>
      </c>
    </row>
    <row r="1285" spans="1:6">
      <c r="A1285" s="3" t="str">
        <f>IF(ISNA(VLOOKUP((ROW(A1285)-15),'List of tables'!$A$4:$H$2136,2,FALSE))," ",VLOOKUP((ROW(A1285)-15),'List of tables'!$A$4:$H$2136,2,FALSE))</f>
        <v xml:space="preserve"> </v>
      </c>
      <c r="B1285" s="4" t="str">
        <f>IF(ISNA(VLOOKUP((ROW(B1285)-15),'List of tables'!$A$4:$H$2136,3,FALSE))," ",VLOOKUP((ROW(B1285)-15),'List of tables'!$A$4:$H$2136,3,FALSE))</f>
        <v xml:space="preserve"> </v>
      </c>
      <c r="C1285" s="4" t="str">
        <f>IF(ISNA(VLOOKUP((ROW(C1285)-15),'List of tables'!$A$4:$E$2137,5,FALSE))," ",VLOOKUP((ROW(C1285)-15),'List of tables'!$A$4:$E$2137,5,FALSE))</f>
        <v xml:space="preserve"> </v>
      </c>
      <c r="D1285" s="4" t="str">
        <f>IF(ISNA(VLOOKUP((ROW(D1285)-15),'List of tables'!$A$4:$H$2136,6,FALSE))," ",VLOOKUP((ROW(D1285)-15),'List of tables'!$A$4:$H$2136,6,FALSE))</f>
        <v xml:space="preserve"> </v>
      </c>
      <c r="E1285" s="5" t="str">
        <f>IF(ISNA(VLOOKUP((ROW(E1285)-15),'List of tables'!$A$4:$H$2136,7,FALSE))," ",VLOOKUP((ROW(E1285)-15),'List of tables'!$A$4:$H$2136,7,FALSE))</f>
        <v xml:space="preserve"> </v>
      </c>
      <c r="F1285" s="6" t="s">
        <v>12</v>
      </c>
    </row>
    <row r="1286" spans="1:6">
      <c r="A1286" s="3" t="str">
        <f>IF(ISNA(VLOOKUP((ROW(A1286)-15),'List of tables'!$A$4:$H$2136,2,FALSE))," ",VLOOKUP((ROW(A1286)-15),'List of tables'!$A$4:$H$2136,2,FALSE))</f>
        <v xml:space="preserve"> </v>
      </c>
      <c r="B1286" s="4" t="str">
        <f>IF(ISNA(VLOOKUP((ROW(B1286)-15),'List of tables'!$A$4:$H$2136,3,FALSE))," ",VLOOKUP((ROW(B1286)-15),'List of tables'!$A$4:$H$2136,3,FALSE))</f>
        <v xml:space="preserve"> </v>
      </c>
      <c r="C1286" s="4" t="str">
        <f>IF(ISNA(VLOOKUP((ROW(C1286)-15),'List of tables'!$A$4:$E$2137,5,FALSE))," ",VLOOKUP((ROW(C1286)-15),'List of tables'!$A$4:$E$2137,5,FALSE))</f>
        <v xml:space="preserve"> </v>
      </c>
      <c r="D1286" s="4" t="str">
        <f>IF(ISNA(VLOOKUP((ROW(D1286)-15),'List of tables'!$A$4:$H$2136,6,FALSE))," ",VLOOKUP((ROW(D1286)-15),'List of tables'!$A$4:$H$2136,6,FALSE))</f>
        <v xml:space="preserve"> </v>
      </c>
      <c r="E1286" s="5" t="str">
        <f>IF(ISNA(VLOOKUP((ROW(E1286)-15),'List of tables'!$A$4:$H$2136,7,FALSE))," ",VLOOKUP((ROW(E1286)-15),'List of tables'!$A$4:$H$2136,7,FALSE))</f>
        <v xml:space="preserve"> </v>
      </c>
      <c r="F1286" s="6" t="s">
        <v>12</v>
      </c>
    </row>
    <row r="1287" spans="1:6">
      <c r="A1287" s="3" t="str">
        <f>IF(ISNA(VLOOKUP((ROW(A1287)-15),'List of tables'!$A$4:$H$2136,2,FALSE))," ",VLOOKUP((ROW(A1287)-15),'List of tables'!$A$4:$H$2136,2,FALSE))</f>
        <v xml:space="preserve"> </v>
      </c>
      <c r="B1287" s="4" t="str">
        <f>IF(ISNA(VLOOKUP((ROW(B1287)-15),'List of tables'!$A$4:$H$2136,3,FALSE))," ",VLOOKUP((ROW(B1287)-15),'List of tables'!$A$4:$H$2136,3,FALSE))</f>
        <v xml:space="preserve"> </v>
      </c>
      <c r="C1287" s="4" t="str">
        <f>IF(ISNA(VLOOKUP((ROW(C1287)-15),'List of tables'!$A$4:$E$2137,5,FALSE))," ",VLOOKUP((ROW(C1287)-15),'List of tables'!$A$4:$E$2137,5,FALSE))</f>
        <v xml:space="preserve"> </v>
      </c>
      <c r="D1287" s="4" t="str">
        <f>IF(ISNA(VLOOKUP((ROW(D1287)-15),'List of tables'!$A$4:$H$2136,6,FALSE))," ",VLOOKUP((ROW(D1287)-15),'List of tables'!$A$4:$H$2136,6,FALSE))</f>
        <v xml:space="preserve"> </v>
      </c>
      <c r="E1287" s="5" t="str">
        <f>IF(ISNA(VLOOKUP((ROW(E1287)-15),'List of tables'!$A$4:$H$2136,7,FALSE))," ",VLOOKUP((ROW(E1287)-15),'List of tables'!$A$4:$H$2136,7,FALSE))</f>
        <v xml:space="preserve"> </v>
      </c>
      <c r="F1287" s="6" t="s">
        <v>12</v>
      </c>
    </row>
    <row r="1288" spans="1:6">
      <c r="A1288" s="3" t="str">
        <f>IF(ISNA(VLOOKUP((ROW(A1288)-15),'List of tables'!$A$4:$H$2136,2,FALSE))," ",VLOOKUP((ROW(A1288)-15),'List of tables'!$A$4:$H$2136,2,FALSE))</f>
        <v xml:space="preserve"> </v>
      </c>
      <c r="B1288" s="4" t="str">
        <f>IF(ISNA(VLOOKUP((ROW(B1288)-15),'List of tables'!$A$4:$H$2136,3,FALSE))," ",VLOOKUP((ROW(B1288)-15),'List of tables'!$A$4:$H$2136,3,FALSE))</f>
        <v xml:space="preserve"> </v>
      </c>
      <c r="C1288" s="4" t="str">
        <f>IF(ISNA(VLOOKUP((ROW(C1288)-15),'List of tables'!$A$4:$E$2137,5,FALSE))," ",VLOOKUP((ROW(C1288)-15),'List of tables'!$A$4:$E$2137,5,FALSE))</f>
        <v xml:space="preserve"> </v>
      </c>
      <c r="D1288" s="4" t="str">
        <f>IF(ISNA(VLOOKUP((ROW(D1288)-15),'List of tables'!$A$4:$H$2136,6,FALSE))," ",VLOOKUP((ROW(D1288)-15),'List of tables'!$A$4:$H$2136,6,FALSE))</f>
        <v xml:space="preserve"> </v>
      </c>
      <c r="E1288" s="5" t="str">
        <f>IF(ISNA(VLOOKUP((ROW(E1288)-15),'List of tables'!$A$4:$H$2136,7,FALSE))," ",VLOOKUP((ROW(E1288)-15),'List of tables'!$A$4:$H$2136,7,FALSE))</f>
        <v xml:space="preserve"> </v>
      </c>
      <c r="F1288" s="6" t="s">
        <v>12</v>
      </c>
    </row>
    <row r="1289" spans="1:6">
      <c r="A1289" s="3" t="str">
        <f>IF(ISNA(VLOOKUP((ROW(A1289)-15),'List of tables'!$A$4:$H$2136,2,FALSE))," ",VLOOKUP((ROW(A1289)-15),'List of tables'!$A$4:$H$2136,2,FALSE))</f>
        <v xml:space="preserve"> </v>
      </c>
      <c r="B1289" s="4" t="str">
        <f>IF(ISNA(VLOOKUP((ROW(B1289)-15),'List of tables'!$A$4:$H$2136,3,FALSE))," ",VLOOKUP((ROW(B1289)-15),'List of tables'!$A$4:$H$2136,3,FALSE))</f>
        <v xml:space="preserve"> </v>
      </c>
      <c r="C1289" s="4" t="str">
        <f>IF(ISNA(VLOOKUP((ROW(C1289)-15),'List of tables'!$A$4:$E$2137,5,FALSE))," ",VLOOKUP((ROW(C1289)-15),'List of tables'!$A$4:$E$2137,5,FALSE))</f>
        <v xml:space="preserve"> </v>
      </c>
      <c r="D1289" s="4" t="str">
        <f>IF(ISNA(VLOOKUP((ROW(D1289)-15),'List of tables'!$A$4:$H$2136,6,FALSE))," ",VLOOKUP((ROW(D1289)-15),'List of tables'!$A$4:$H$2136,6,FALSE))</f>
        <v xml:space="preserve"> </v>
      </c>
      <c r="E1289" s="5" t="str">
        <f>IF(ISNA(VLOOKUP((ROW(E1289)-15),'List of tables'!$A$4:$H$2136,7,FALSE))," ",VLOOKUP((ROW(E1289)-15),'List of tables'!$A$4:$H$2136,7,FALSE))</f>
        <v xml:space="preserve"> </v>
      </c>
      <c r="F1289" s="6" t="s">
        <v>12</v>
      </c>
    </row>
    <row r="1290" spans="1:6">
      <c r="A1290" s="3" t="str">
        <f>IF(ISNA(VLOOKUP((ROW(A1290)-15),'List of tables'!$A$4:$H$2136,2,FALSE))," ",VLOOKUP((ROW(A1290)-15),'List of tables'!$A$4:$H$2136,2,FALSE))</f>
        <v xml:space="preserve"> </v>
      </c>
      <c r="B1290" s="4" t="str">
        <f>IF(ISNA(VLOOKUP((ROW(B1290)-15),'List of tables'!$A$4:$H$2136,3,FALSE))," ",VLOOKUP((ROW(B1290)-15),'List of tables'!$A$4:$H$2136,3,FALSE))</f>
        <v xml:space="preserve"> </v>
      </c>
      <c r="C1290" s="4" t="str">
        <f>IF(ISNA(VLOOKUP((ROW(C1290)-15),'List of tables'!$A$4:$E$2137,5,FALSE))," ",VLOOKUP((ROW(C1290)-15),'List of tables'!$A$4:$E$2137,5,FALSE))</f>
        <v xml:space="preserve"> </v>
      </c>
      <c r="D1290" s="4" t="str">
        <f>IF(ISNA(VLOOKUP((ROW(D1290)-15),'List of tables'!$A$4:$H$2136,6,FALSE))," ",VLOOKUP((ROW(D1290)-15),'List of tables'!$A$4:$H$2136,6,FALSE))</f>
        <v xml:space="preserve"> </v>
      </c>
      <c r="E1290" s="5" t="str">
        <f>IF(ISNA(VLOOKUP((ROW(E1290)-15),'List of tables'!$A$4:$H$2136,7,FALSE))," ",VLOOKUP((ROW(E1290)-15),'List of tables'!$A$4:$H$2136,7,FALSE))</f>
        <v xml:space="preserve"> </v>
      </c>
      <c r="F1290" s="6" t="s">
        <v>12</v>
      </c>
    </row>
    <row r="1291" spans="1:6">
      <c r="A1291" s="3" t="str">
        <f>IF(ISNA(VLOOKUP((ROW(A1291)-15),'List of tables'!$A$4:$H$2136,2,FALSE))," ",VLOOKUP((ROW(A1291)-15),'List of tables'!$A$4:$H$2136,2,FALSE))</f>
        <v xml:space="preserve"> </v>
      </c>
      <c r="B1291" s="4" t="str">
        <f>IF(ISNA(VLOOKUP((ROW(B1291)-15),'List of tables'!$A$4:$H$2136,3,FALSE))," ",VLOOKUP((ROW(B1291)-15),'List of tables'!$A$4:$H$2136,3,FALSE))</f>
        <v xml:space="preserve"> </v>
      </c>
      <c r="C1291" s="4" t="str">
        <f>IF(ISNA(VLOOKUP((ROW(C1291)-15),'List of tables'!$A$4:$E$2137,5,FALSE))," ",VLOOKUP((ROW(C1291)-15),'List of tables'!$A$4:$E$2137,5,FALSE))</f>
        <v xml:space="preserve"> </v>
      </c>
      <c r="D1291" s="4" t="str">
        <f>IF(ISNA(VLOOKUP((ROW(D1291)-15),'List of tables'!$A$4:$H$2136,6,FALSE))," ",VLOOKUP((ROW(D1291)-15),'List of tables'!$A$4:$H$2136,6,FALSE))</f>
        <v xml:space="preserve"> </v>
      </c>
      <c r="E1291" s="5" t="str">
        <f>IF(ISNA(VLOOKUP((ROW(E1291)-15),'List of tables'!$A$4:$H$2136,7,FALSE))," ",VLOOKUP((ROW(E1291)-15),'List of tables'!$A$4:$H$2136,7,FALSE))</f>
        <v xml:space="preserve"> </v>
      </c>
      <c r="F1291" s="6" t="s">
        <v>12</v>
      </c>
    </row>
    <row r="1292" spans="1:6">
      <c r="A1292" s="3" t="str">
        <f>IF(ISNA(VLOOKUP((ROW(A1292)-15),'List of tables'!$A$4:$H$2136,2,FALSE))," ",VLOOKUP((ROW(A1292)-15),'List of tables'!$A$4:$H$2136,2,FALSE))</f>
        <v xml:space="preserve"> </v>
      </c>
      <c r="B1292" s="4" t="str">
        <f>IF(ISNA(VLOOKUP((ROW(B1292)-15),'List of tables'!$A$4:$H$2136,3,FALSE))," ",VLOOKUP((ROW(B1292)-15),'List of tables'!$A$4:$H$2136,3,FALSE))</f>
        <v xml:space="preserve"> </v>
      </c>
      <c r="C1292" s="4" t="str">
        <f>IF(ISNA(VLOOKUP((ROW(C1292)-15),'List of tables'!$A$4:$E$2137,5,FALSE))," ",VLOOKUP((ROW(C1292)-15),'List of tables'!$A$4:$E$2137,5,FALSE))</f>
        <v xml:space="preserve"> </v>
      </c>
      <c r="D1292" s="4" t="str">
        <f>IF(ISNA(VLOOKUP((ROW(D1292)-15),'List of tables'!$A$4:$H$2136,6,FALSE))," ",VLOOKUP((ROW(D1292)-15),'List of tables'!$A$4:$H$2136,6,FALSE))</f>
        <v xml:space="preserve"> </v>
      </c>
      <c r="E1292" s="5" t="str">
        <f>IF(ISNA(VLOOKUP((ROW(E1292)-15),'List of tables'!$A$4:$H$2136,7,FALSE))," ",VLOOKUP((ROW(E1292)-15),'List of tables'!$A$4:$H$2136,7,FALSE))</f>
        <v xml:space="preserve"> </v>
      </c>
      <c r="F1292" s="6" t="s">
        <v>12</v>
      </c>
    </row>
    <row r="1293" spans="1:6">
      <c r="A1293" s="3" t="str">
        <f>IF(ISNA(VLOOKUP((ROW(A1293)-15),'List of tables'!$A$4:$H$2136,2,FALSE))," ",VLOOKUP((ROW(A1293)-15),'List of tables'!$A$4:$H$2136,2,FALSE))</f>
        <v xml:space="preserve"> </v>
      </c>
      <c r="B1293" s="4" t="str">
        <f>IF(ISNA(VLOOKUP((ROW(B1293)-15),'List of tables'!$A$4:$H$2136,3,FALSE))," ",VLOOKUP((ROW(B1293)-15),'List of tables'!$A$4:$H$2136,3,FALSE))</f>
        <v xml:space="preserve"> </v>
      </c>
      <c r="C1293" s="4" t="str">
        <f>IF(ISNA(VLOOKUP((ROW(C1293)-15),'List of tables'!$A$4:$E$2137,5,FALSE))," ",VLOOKUP((ROW(C1293)-15),'List of tables'!$A$4:$E$2137,5,FALSE))</f>
        <v xml:space="preserve"> </v>
      </c>
      <c r="D1293" s="4" t="str">
        <f>IF(ISNA(VLOOKUP((ROW(D1293)-15),'List of tables'!$A$4:$H$2136,6,FALSE))," ",VLOOKUP((ROW(D1293)-15),'List of tables'!$A$4:$H$2136,6,FALSE))</f>
        <v xml:space="preserve"> </v>
      </c>
      <c r="E1293" s="5" t="str">
        <f>IF(ISNA(VLOOKUP((ROW(E1293)-15),'List of tables'!$A$4:$H$2136,7,FALSE))," ",VLOOKUP((ROW(E1293)-15),'List of tables'!$A$4:$H$2136,7,FALSE))</f>
        <v xml:space="preserve"> </v>
      </c>
      <c r="F1293" s="6" t="s">
        <v>12</v>
      </c>
    </row>
    <row r="1294" spans="1:6">
      <c r="A1294" s="3" t="str">
        <f>IF(ISNA(VLOOKUP((ROW(A1294)-15),'List of tables'!$A$4:$H$2136,2,FALSE))," ",VLOOKUP((ROW(A1294)-15),'List of tables'!$A$4:$H$2136,2,FALSE))</f>
        <v xml:space="preserve"> </v>
      </c>
      <c r="B1294" s="4" t="str">
        <f>IF(ISNA(VLOOKUP((ROW(B1294)-15),'List of tables'!$A$4:$H$2136,3,FALSE))," ",VLOOKUP((ROW(B1294)-15),'List of tables'!$A$4:$H$2136,3,FALSE))</f>
        <v xml:space="preserve"> </v>
      </c>
      <c r="C1294" s="4" t="str">
        <f>IF(ISNA(VLOOKUP((ROW(C1294)-15),'List of tables'!$A$4:$E$2137,5,FALSE))," ",VLOOKUP((ROW(C1294)-15),'List of tables'!$A$4:$E$2137,5,FALSE))</f>
        <v xml:space="preserve"> </v>
      </c>
      <c r="D1294" s="4" t="str">
        <f>IF(ISNA(VLOOKUP((ROW(D1294)-15),'List of tables'!$A$4:$H$2136,6,FALSE))," ",VLOOKUP((ROW(D1294)-15),'List of tables'!$A$4:$H$2136,6,FALSE))</f>
        <v xml:space="preserve"> </v>
      </c>
      <c r="E1294" s="5" t="str">
        <f>IF(ISNA(VLOOKUP((ROW(E1294)-15),'List of tables'!$A$4:$H$2136,7,FALSE))," ",VLOOKUP((ROW(E1294)-15),'List of tables'!$A$4:$H$2136,7,FALSE))</f>
        <v xml:space="preserve"> </v>
      </c>
      <c r="F1294" s="6" t="s">
        <v>12</v>
      </c>
    </row>
    <row r="1295" spans="1:6">
      <c r="A1295" s="3" t="str">
        <f>IF(ISNA(VLOOKUP((ROW(A1295)-15),'List of tables'!$A$4:$H$2136,2,FALSE))," ",VLOOKUP((ROW(A1295)-15),'List of tables'!$A$4:$H$2136,2,FALSE))</f>
        <v xml:space="preserve"> </v>
      </c>
      <c r="B1295" s="4" t="str">
        <f>IF(ISNA(VLOOKUP((ROW(B1295)-15),'List of tables'!$A$4:$H$2136,3,FALSE))," ",VLOOKUP((ROW(B1295)-15),'List of tables'!$A$4:$H$2136,3,FALSE))</f>
        <v xml:space="preserve"> </v>
      </c>
      <c r="C1295" s="4" t="str">
        <f>IF(ISNA(VLOOKUP((ROW(C1295)-15),'List of tables'!$A$4:$E$2137,5,FALSE))," ",VLOOKUP((ROW(C1295)-15),'List of tables'!$A$4:$E$2137,5,FALSE))</f>
        <v xml:space="preserve"> </v>
      </c>
      <c r="D1295" s="4" t="str">
        <f>IF(ISNA(VLOOKUP((ROW(D1295)-15),'List of tables'!$A$4:$H$2136,6,FALSE))," ",VLOOKUP((ROW(D1295)-15),'List of tables'!$A$4:$H$2136,6,FALSE))</f>
        <v xml:space="preserve"> </v>
      </c>
      <c r="E1295" s="5" t="str">
        <f>IF(ISNA(VLOOKUP((ROW(E1295)-15),'List of tables'!$A$4:$H$2136,7,FALSE))," ",VLOOKUP((ROW(E1295)-15),'List of tables'!$A$4:$H$2136,7,FALSE))</f>
        <v xml:space="preserve"> </v>
      </c>
      <c r="F1295" s="6" t="s">
        <v>12</v>
      </c>
    </row>
    <row r="1296" spans="1:6">
      <c r="A1296" s="3" t="str">
        <f>IF(ISNA(VLOOKUP((ROW(A1296)-15),'List of tables'!$A$4:$H$2136,2,FALSE))," ",VLOOKUP((ROW(A1296)-15),'List of tables'!$A$4:$H$2136,2,FALSE))</f>
        <v xml:space="preserve"> </v>
      </c>
      <c r="B1296" s="4" t="str">
        <f>IF(ISNA(VLOOKUP((ROW(B1296)-15),'List of tables'!$A$4:$H$2136,3,FALSE))," ",VLOOKUP((ROW(B1296)-15),'List of tables'!$A$4:$H$2136,3,FALSE))</f>
        <v xml:space="preserve"> </v>
      </c>
      <c r="C1296" s="4" t="str">
        <f>IF(ISNA(VLOOKUP((ROW(C1296)-15),'List of tables'!$A$4:$E$2137,5,FALSE))," ",VLOOKUP((ROW(C1296)-15),'List of tables'!$A$4:$E$2137,5,FALSE))</f>
        <v xml:space="preserve"> </v>
      </c>
      <c r="D1296" s="4" t="str">
        <f>IF(ISNA(VLOOKUP((ROW(D1296)-15),'List of tables'!$A$4:$H$2136,6,FALSE))," ",VLOOKUP((ROW(D1296)-15),'List of tables'!$A$4:$H$2136,6,FALSE))</f>
        <v xml:space="preserve"> </v>
      </c>
      <c r="E1296" s="5" t="str">
        <f>IF(ISNA(VLOOKUP((ROW(E1296)-15),'List of tables'!$A$4:$H$2136,7,FALSE))," ",VLOOKUP((ROW(E1296)-15),'List of tables'!$A$4:$H$2136,7,FALSE))</f>
        <v xml:space="preserve"> </v>
      </c>
      <c r="F1296" s="6" t="s">
        <v>12</v>
      </c>
    </row>
    <row r="1297" spans="1:6">
      <c r="A1297" s="3" t="str">
        <f>IF(ISNA(VLOOKUP((ROW(A1297)-15),'List of tables'!$A$4:$H$2136,2,FALSE))," ",VLOOKUP((ROW(A1297)-15),'List of tables'!$A$4:$H$2136,2,FALSE))</f>
        <v xml:space="preserve"> </v>
      </c>
      <c r="B1297" s="4" t="str">
        <f>IF(ISNA(VLOOKUP((ROW(B1297)-15),'List of tables'!$A$4:$H$2136,3,FALSE))," ",VLOOKUP((ROW(B1297)-15),'List of tables'!$A$4:$H$2136,3,FALSE))</f>
        <v xml:space="preserve"> </v>
      </c>
      <c r="C1297" s="4" t="str">
        <f>IF(ISNA(VLOOKUP((ROW(C1297)-15),'List of tables'!$A$4:$E$2137,5,FALSE))," ",VLOOKUP((ROW(C1297)-15),'List of tables'!$A$4:$E$2137,5,FALSE))</f>
        <v xml:space="preserve"> </v>
      </c>
      <c r="D1297" s="4" t="str">
        <f>IF(ISNA(VLOOKUP((ROW(D1297)-15),'List of tables'!$A$4:$H$2136,6,FALSE))," ",VLOOKUP((ROW(D1297)-15),'List of tables'!$A$4:$H$2136,6,FALSE))</f>
        <v xml:space="preserve"> </v>
      </c>
      <c r="E1297" s="5" t="str">
        <f>IF(ISNA(VLOOKUP((ROW(E1297)-15),'List of tables'!$A$4:$H$2136,7,FALSE))," ",VLOOKUP((ROW(E1297)-15),'List of tables'!$A$4:$H$2136,7,FALSE))</f>
        <v xml:space="preserve"> </v>
      </c>
      <c r="F1297" s="6" t="s">
        <v>12</v>
      </c>
    </row>
    <row r="1298" spans="1:6">
      <c r="A1298" s="3" t="str">
        <f>IF(ISNA(VLOOKUP((ROW(A1298)-15),'List of tables'!$A$4:$H$2136,2,FALSE))," ",VLOOKUP((ROW(A1298)-15),'List of tables'!$A$4:$H$2136,2,FALSE))</f>
        <v xml:space="preserve"> </v>
      </c>
      <c r="B1298" s="4" t="str">
        <f>IF(ISNA(VLOOKUP((ROW(B1298)-15),'List of tables'!$A$4:$H$2136,3,FALSE))," ",VLOOKUP((ROW(B1298)-15),'List of tables'!$A$4:$H$2136,3,FALSE))</f>
        <v xml:space="preserve"> </v>
      </c>
      <c r="C1298" s="4" t="str">
        <f>IF(ISNA(VLOOKUP((ROW(C1298)-15),'List of tables'!$A$4:$E$2137,5,FALSE))," ",VLOOKUP((ROW(C1298)-15),'List of tables'!$A$4:$E$2137,5,FALSE))</f>
        <v xml:space="preserve"> </v>
      </c>
      <c r="D1298" s="4" t="str">
        <f>IF(ISNA(VLOOKUP((ROW(D1298)-15),'List of tables'!$A$4:$H$2136,6,FALSE))," ",VLOOKUP((ROW(D1298)-15),'List of tables'!$A$4:$H$2136,6,FALSE))</f>
        <v xml:space="preserve"> </v>
      </c>
      <c r="E1298" s="5" t="str">
        <f>IF(ISNA(VLOOKUP((ROW(E1298)-15),'List of tables'!$A$4:$H$2136,7,FALSE))," ",VLOOKUP((ROW(E1298)-15),'List of tables'!$A$4:$H$2136,7,FALSE))</f>
        <v xml:space="preserve"> </v>
      </c>
      <c r="F1298" s="6" t="s">
        <v>12</v>
      </c>
    </row>
    <row r="1299" spans="1:6">
      <c r="A1299" s="3" t="str">
        <f>IF(ISNA(VLOOKUP((ROW(A1299)-15),'List of tables'!$A$4:$H$2136,2,FALSE))," ",VLOOKUP((ROW(A1299)-15),'List of tables'!$A$4:$H$2136,2,FALSE))</f>
        <v xml:space="preserve"> </v>
      </c>
      <c r="B1299" s="4" t="str">
        <f>IF(ISNA(VLOOKUP((ROW(B1299)-15),'List of tables'!$A$4:$H$2136,3,FALSE))," ",VLOOKUP((ROW(B1299)-15),'List of tables'!$A$4:$H$2136,3,FALSE))</f>
        <v xml:space="preserve"> </v>
      </c>
      <c r="C1299" s="4" t="str">
        <f>IF(ISNA(VLOOKUP((ROW(C1299)-15),'List of tables'!$A$4:$E$2137,5,FALSE))," ",VLOOKUP((ROW(C1299)-15),'List of tables'!$A$4:$E$2137,5,FALSE))</f>
        <v xml:space="preserve"> </v>
      </c>
      <c r="D1299" s="4" t="str">
        <f>IF(ISNA(VLOOKUP((ROW(D1299)-15),'List of tables'!$A$4:$H$2136,6,FALSE))," ",VLOOKUP((ROW(D1299)-15),'List of tables'!$A$4:$H$2136,6,FALSE))</f>
        <v xml:space="preserve"> </v>
      </c>
      <c r="E1299" s="5" t="str">
        <f>IF(ISNA(VLOOKUP((ROW(E1299)-15),'List of tables'!$A$4:$H$2136,7,FALSE))," ",VLOOKUP((ROW(E1299)-15),'List of tables'!$A$4:$H$2136,7,FALSE))</f>
        <v xml:space="preserve"> </v>
      </c>
      <c r="F1299" s="6" t="s">
        <v>12</v>
      </c>
    </row>
    <row r="1300" spans="1:6">
      <c r="A1300" s="3" t="str">
        <f>IF(ISNA(VLOOKUP((ROW(A1300)-15),'List of tables'!$A$4:$H$2136,2,FALSE))," ",VLOOKUP((ROW(A1300)-15),'List of tables'!$A$4:$H$2136,2,FALSE))</f>
        <v xml:space="preserve"> </v>
      </c>
      <c r="B1300" s="4" t="str">
        <f>IF(ISNA(VLOOKUP((ROW(B1300)-15),'List of tables'!$A$4:$H$2136,3,FALSE))," ",VLOOKUP((ROW(B1300)-15),'List of tables'!$A$4:$H$2136,3,FALSE))</f>
        <v xml:space="preserve"> </v>
      </c>
      <c r="C1300" s="4" t="str">
        <f>IF(ISNA(VLOOKUP((ROW(C1300)-15),'List of tables'!$A$4:$E$2137,5,FALSE))," ",VLOOKUP((ROW(C1300)-15),'List of tables'!$A$4:$E$2137,5,FALSE))</f>
        <v xml:space="preserve"> </v>
      </c>
      <c r="D1300" s="4" t="str">
        <f>IF(ISNA(VLOOKUP((ROW(D1300)-15),'List of tables'!$A$4:$H$2136,6,FALSE))," ",VLOOKUP((ROW(D1300)-15),'List of tables'!$A$4:$H$2136,6,FALSE))</f>
        <v xml:space="preserve"> </v>
      </c>
      <c r="E1300" s="5" t="str">
        <f>IF(ISNA(VLOOKUP((ROW(E1300)-15),'List of tables'!$A$4:$H$2136,7,FALSE))," ",VLOOKUP((ROW(E1300)-15),'List of tables'!$A$4:$H$2136,7,FALSE))</f>
        <v xml:space="preserve"> </v>
      </c>
      <c r="F1300" s="6" t="s">
        <v>12</v>
      </c>
    </row>
    <row r="1301" spans="1:6">
      <c r="A1301" s="3" t="str">
        <f>IF(ISNA(VLOOKUP((ROW(A1301)-15),'List of tables'!$A$4:$H$2136,2,FALSE))," ",VLOOKUP((ROW(A1301)-15),'List of tables'!$A$4:$H$2136,2,FALSE))</f>
        <v xml:space="preserve"> </v>
      </c>
      <c r="B1301" s="4" t="str">
        <f>IF(ISNA(VLOOKUP((ROW(B1301)-15),'List of tables'!$A$4:$H$2136,3,FALSE))," ",VLOOKUP((ROW(B1301)-15),'List of tables'!$A$4:$H$2136,3,FALSE))</f>
        <v xml:space="preserve"> </v>
      </c>
      <c r="C1301" s="4" t="str">
        <f>IF(ISNA(VLOOKUP((ROW(C1301)-15),'List of tables'!$A$4:$E$2137,5,FALSE))," ",VLOOKUP((ROW(C1301)-15),'List of tables'!$A$4:$E$2137,5,FALSE))</f>
        <v xml:space="preserve"> </v>
      </c>
      <c r="D1301" s="4" t="str">
        <f>IF(ISNA(VLOOKUP((ROW(D1301)-15),'List of tables'!$A$4:$H$2136,6,FALSE))," ",VLOOKUP((ROW(D1301)-15),'List of tables'!$A$4:$H$2136,6,FALSE))</f>
        <v xml:space="preserve"> </v>
      </c>
      <c r="E1301" s="5" t="str">
        <f>IF(ISNA(VLOOKUP((ROW(E1301)-15),'List of tables'!$A$4:$H$2136,7,FALSE))," ",VLOOKUP((ROW(E1301)-15),'List of tables'!$A$4:$H$2136,7,FALSE))</f>
        <v xml:space="preserve"> </v>
      </c>
      <c r="F1301" s="6" t="s">
        <v>12</v>
      </c>
    </row>
    <row r="1302" spans="1:6">
      <c r="A1302" s="3" t="str">
        <f>IF(ISNA(VLOOKUP((ROW(A1302)-15),'List of tables'!$A$4:$H$2136,2,FALSE))," ",VLOOKUP((ROW(A1302)-15),'List of tables'!$A$4:$H$2136,2,FALSE))</f>
        <v xml:space="preserve"> </v>
      </c>
      <c r="B1302" s="4" t="str">
        <f>IF(ISNA(VLOOKUP((ROW(B1302)-15),'List of tables'!$A$4:$H$2136,3,FALSE))," ",VLOOKUP((ROW(B1302)-15),'List of tables'!$A$4:$H$2136,3,FALSE))</f>
        <v xml:space="preserve"> </v>
      </c>
      <c r="C1302" s="4" t="str">
        <f>IF(ISNA(VLOOKUP((ROW(C1302)-15),'List of tables'!$A$4:$E$2137,5,FALSE))," ",VLOOKUP((ROW(C1302)-15),'List of tables'!$A$4:$E$2137,5,FALSE))</f>
        <v xml:space="preserve"> </v>
      </c>
      <c r="D1302" s="4" t="str">
        <f>IF(ISNA(VLOOKUP((ROW(D1302)-15),'List of tables'!$A$4:$H$2136,6,FALSE))," ",VLOOKUP((ROW(D1302)-15),'List of tables'!$A$4:$H$2136,6,FALSE))</f>
        <v xml:space="preserve"> </v>
      </c>
      <c r="E1302" s="5" t="str">
        <f>IF(ISNA(VLOOKUP((ROW(E1302)-15),'List of tables'!$A$4:$H$2136,7,FALSE))," ",VLOOKUP((ROW(E1302)-15),'List of tables'!$A$4:$H$2136,7,FALSE))</f>
        <v xml:space="preserve"> </v>
      </c>
      <c r="F1302" s="6" t="s">
        <v>12</v>
      </c>
    </row>
    <row r="1303" spans="1:6">
      <c r="A1303" s="3" t="str">
        <f>IF(ISNA(VLOOKUP((ROW(A1303)-15),'List of tables'!$A$4:$H$2136,2,FALSE))," ",VLOOKUP((ROW(A1303)-15),'List of tables'!$A$4:$H$2136,2,FALSE))</f>
        <v xml:space="preserve"> </v>
      </c>
      <c r="B1303" s="4" t="str">
        <f>IF(ISNA(VLOOKUP((ROW(B1303)-15),'List of tables'!$A$4:$H$2136,3,FALSE))," ",VLOOKUP((ROW(B1303)-15),'List of tables'!$A$4:$H$2136,3,FALSE))</f>
        <v xml:space="preserve"> </v>
      </c>
      <c r="C1303" s="4" t="str">
        <f>IF(ISNA(VLOOKUP((ROW(C1303)-15),'List of tables'!$A$4:$E$2137,5,FALSE))," ",VLOOKUP((ROW(C1303)-15),'List of tables'!$A$4:$E$2137,5,FALSE))</f>
        <v xml:space="preserve"> </v>
      </c>
      <c r="D1303" s="4" t="str">
        <f>IF(ISNA(VLOOKUP((ROW(D1303)-15),'List of tables'!$A$4:$H$2136,6,FALSE))," ",VLOOKUP((ROW(D1303)-15),'List of tables'!$A$4:$H$2136,6,FALSE))</f>
        <v xml:space="preserve"> </v>
      </c>
      <c r="E1303" s="5" t="str">
        <f>IF(ISNA(VLOOKUP((ROW(E1303)-15),'List of tables'!$A$4:$H$2136,7,FALSE))," ",VLOOKUP((ROW(E1303)-15),'List of tables'!$A$4:$H$2136,7,FALSE))</f>
        <v xml:space="preserve"> </v>
      </c>
      <c r="F1303" s="6" t="s">
        <v>12</v>
      </c>
    </row>
    <row r="1304" spans="1:6">
      <c r="A1304" s="3" t="str">
        <f>IF(ISNA(VLOOKUP((ROW(A1304)-15),'List of tables'!$A$4:$H$2136,2,FALSE))," ",VLOOKUP((ROW(A1304)-15),'List of tables'!$A$4:$H$2136,2,FALSE))</f>
        <v xml:space="preserve"> </v>
      </c>
      <c r="B1304" s="4" t="str">
        <f>IF(ISNA(VLOOKUP((ROW(B1304)-15),'List of tables'!$A$4:$H$2136,3,FALSE))," ",VLOOKUP((ROW(B1304)-15),'List of tables'!$A$4:$H$2136,3,FALSE))</f>
        <v xml:space="preserve"> </v>
      </c>
      <c r="C1304" s="4" t="str">
        <f>IF(ISNA(VLOOKUP((ROW(C1304)-15),'List of tables'!$A$4:$E$2137,5,FALSE))," ",VLOOKUP((ROW(C1304)-15),'List of tables'!$A$4:$E$2137,5,FALSE))</f>
        <v xml:space="preserve"> </v>
      </c>
      <c r="D1304" s="4" t="str">
        <f>IF(ISNA(VLOOKUP((ROW(D1304)-15),'List of tables'!$A$4:$H$2136,6,FALSE))," ",VLOOKUP((ROW(D1304)-15),'List of tables'!$A$4:$H$2136,6,FALSE))</f>
        <v xml:space="preserve"> </v>
      </c>
      <c r="E1304" s="5" t="str">
        <f>IF(ISNA(VLOOKUP((ROW(E1304)-15),'List of tables'!$A$4:$H$2136,7,FALSE))," ",VLOOKUP((ROW(E1304)-15),'List of tables'!$A$4:$H$2136,7,FALSE))</f>
        <v xml:space="preserve"> </v>
      </c>
      <c r="F1304" s="6" t="s">
        <v>12</v>
      </c>
    </row>
    <row r="1305" spans="1:6">
      <c r="A1305" s="3" t="str">
        <f>IF(ISNA(VLOOKUP((ROW(A1305)-15),'List of tables'!$A$4:$H$2136,2,FALSE))," ",VLOOKUP((ROW(A1305)-15),'List of tables'!$A$4:$H$2136,2,FALSE))</f>
        <v xml:space="preserve"> </v>
      </c>
      <c r="B1305" s="4" t="str">
        <f>IF(ISNA(VLOOKUP((ROW(B1305)-15),'List of tables'!$A$4:$H$2136,3,FALSE))," ",VLOOKUP((ROW(B1305)-15),'List of tables'!$A$4:$H$2136,3,FALSE))</f>
        <v xml:space="preserve"> </v>
      </c>
      <c r="C1305" s="4" t="str">
        <f>IF(ISNA(VLOOKUP((ROW(C1305)-15),'List of tables'!$A$4:$E$2137,5,FALSE))," ",VLOOKUP((ROW(C1305)-15),'List of tables'!$A$4:$E$2137,5,FALSE))</f>
        <v xml:space="preserve"> </v>
      </c>
      <c r="D1305" s="4" t="str">
        <f>IF(ISNA(VLOOKUP((ROW(D1305)-15),'List of tables'!$A$4:$H$2136,6,FALSE))," ",VLOOKUP((ROW(D1305)-15),'List of tables'!$A$4:$H$2136,6,FALSE))</f>
        <v xml:space="preserve"> </v>
      </c>
      <c r="E1305" s="5" t="str">
        <f>IF(ISNA(VLOOKUP((ROW(E1305)-15),'List of tables'!$A$4:$H$2136,7,FALSE))," ",VLOOKUP((ROW(E1305)-15),'List of tables'!$A$4:$H$2136,7,FALSE))</f>
        <v xml:space="preserve"> </v>
      </c>
      <c r="F1305" s="6" t="s">
        <v>12</v>
      </c>
    </row>
    <row r="1306" spans="1:6">
      <c r="A1306" s="3" t="str">
        <f>IF(ISNA(VLOOKUP((ROW(A1306)-15),'List of tables'!$A$4:$H$2136,2,FALSE))," ",VLOOKUP((ROW(A1306)-15),'List of tables'!$A$4:$H$2136,2,FALSE))</f>
        <v xml:space="preserve"> </v>
      </c>
      <c r="B1306" s="4" t="str">
        <f>IF(ISNA(VLOOKUP((ROW(B1306)-15),'List of tables'!$A$4:$H$2136,3,FALSE))," ",VLOOKUP((ROW(B1306)-15),'List of tables'!$A$4:$H$2136,3,FALSE))</f>
        <v xml:space="preserve"> </v>
      </c>
      <c r="C1306" s="4" t="str">
        <f>IF(ISNA(VLOOKUP((ROW(C1306)-15),'List of tables'!$A$4:$E$2137,5,FALSE))," ",VLOOKUP((ROW(C1306)-15),'List of tables'!$A$4:$E$2137,5,FALSE))</f>
        <v xml:space="preserve"> </v>
      </c>
      <c r="D1306" s="4" t="str">
        <f>IF(ISNA(VLOOKUP((ROW(D1306)-15),'List of tables'!$A$4:$H$2136,6,FALSE))," ",VLOOKUP((ROW(D1306)-15),'List of tables'!$A$4:$H$2136,6,FALSE))</f>
        <v xml:space="preserve"> </v>
      </c>
      <c r="E1306" s="5" t="str">
        <f>IF(ISNA(VLOOKUP((ROW(E1306)-15),'List of tables'!$A$4:$H$2136,7,FALSE))," ",VLOOKUP((ROW(E1306)-15),'List of tables'!$A$4:$H$2136,7,FALSE))</f>
        <v xml:space="preserve"> </v>
      </c>
      <c r="F1306" s="6" t="s">
        <v>12</v>
      </c>
    </row>
    <row r="1307" spans="1:6">
      <c r="A1307" s="3" t="str">
        <f>IF(ISNA(VLOOKUP((ROW(A1307)-15),'List of tables'!$A$4:$H$2136,2,FALSE))," ",VLOOKUP((ROW(A1307)-15),'List of tables'!$A$4:$H$2136,2,FALSE))</f>
        <v xml:space="preserve"> </v>
      </c>
      <c r="B1307" s="4" t="str">
        <f>IF(ISNA(VLOOKUP((ROW(B1307)-15),'List of tables'!$A$4:$H$2136,3,FALSE))," ",VLOOKUP((ROW(B1307)-15),'List of tables'!$A$4:$H$2136,3,FALSE))</f>
        <v xml:space="preserve"> </v>
      </c>
      <c r="C1307" s="4" t="str">
        <f>IF(ISNA(VLOOKUP((ROW(C1307)-15),'List of tables'!$A$4:$E$2137,5,FALSE))," ",VLOOKUP((ROW(C1307)-15),'List of tables'!$A$4:$E$2137,5,FALSE))</f>
        <v xml:space="preserve"> </v>
      </c>
      <c r="D1307" s="4" t="str">
        <f>IF(ISNA(VLOOKUP((ROW(D1307)-15),'List of tables'!$A$4:$H$2136,6,FALSE))," ",VLOOKUP((ROW(D1307)-15),'List of tables'!$A$4:$H$2136,6,FALSE))</f>
        <v xml:space="preserve"> </v>
      </c>
      <c r="E1307" s="5" t="str">
        <f>IF(ISNA(VLOOKUP((ROW(E1307)-15),'List of tables'!$A$4:$H$2136,7,FALSE))," ",VLOOKUP((ROW(E1307)-15),'List of tables'!$A$4:$H$2136,7,FALSE))</f>
        <v xml:space="preserve"> </v>
      </c>
      <c r="F1307" s="6" t="s">
        <v>12</v>
      </c>
    </row>
    <row r="1308" spans="1:6">
      <c r="A1308" s="3" t="str">
        <f>IF(ISNA(VLOOKUP((ROW(A1308)-15),'List of tables'!$A$4:$H$2136,2,FALSE))," ",VLOOKUP((ROW(A1308)-15),'List of tables'!$A$4:$H$2136,2,FALSE))</f>
        <v xml:space="preserve"> </v>
      </c>
      <c r="B1308" s="4" t="str">
        <f>IF(ISNA(VLOOKUP((ROW(B1308)-15),'List of tables'!$A$4:$H$2136,3,FALSE))," ",VLOOKUP((ROW(B1308)-15),'List of tables'!$A$4:$H$2136,3,FALSE))</f>
        <v xml:space="preserve"> </v>
      </c>
      <c r="C1308" s="4" t="str">
        <f>IF(ISNA(VLOOKUP((ROW(C1308)-15),'List of tables'!$A$4:$E$2137,5,FALSE))," ",VLOOKUP((ROW(C1308)-15),'List of tables'!$A$4:$E$2137,5,FALSE))</f>
        <v xml:space="preserve"> </v>
      </c>
      <c r="D1308" s="4" t="str">
        <f>IF(ISNA(VLOOKUP((ROW(D1308)-15),'List of tables'!$A$4:$H$2136,6,FALSE))," ",VLOOKUP((ROW(D1308)-15),'List of tables'!$A$4:$H$2136,6,FALSE))</f>
        <v xml:space="preserve"> </v>
      </c>
      <c r="E1308" s="5" t="str">
        <f>IF(ISNA(VLOOKUP((ROW(E1308)-15),'List of tables'!$A$4:$H$2136,7,FALSE))," ",VLOOKUP((ROW(E1308)-15),'List of tables'!$A$4:$H$2136,7,FALSE))</f>
        <v xml:space="preserve"> </v>
      </c>
      <c r="F1308" s="6" t="s">
        <v>12</v>
      </c>
    </row>
    <row r="1309" spans="1:6">
      <c r="A1309" s="3" t="str">
        <f>IF(ISNA(VLOOKUP((ROW(A1309)-15),'List of tables'!$A$4:$H$2136,2,FALSE))," ",VLOOKUP((ROW(A1309)-15),'List of tables'!$A$4:$H$2136,2,FALSE))</f>
        <v xml:space="preserve"> </v>
      </c>
      <c r="B1309" s="4" t="str">
        <f>IF(ISNA(VLOOKUP((ROW(B1309)-15),'List of tables'!$A$4:$H$2136,3,FALSE))," ",VLOOKUP((ROW(B1309)-15),'List of tables'!$A$4:$H$2136,3,FALSE))</f>
        <v xml:space="preserve"> </v>
      </c>
      <c r="C1309" s="4" t="str">
        <f>IF(ISNA(VLOOKUP((ROW(C1309)-15),'List of tables'!$A$4:$E$2137,5,FALSE))," ",VLOOKUP((ROW(C1309)-15),'List of tables'!$A$4:$E$2137,5,FALSE))</f>
        <v xml:space="preserve"> </v>
      </c>
      <c r="D1309" s="4" t="str">
        <f>IF(ISNA(VLOOKUP((ROW(D1309)-15),'List of tables'!$A$4:$H$2136,6,FALSE))," ",VLOOKUP((ROW(D1309)-15),'List of tables'!$A$4:$H$2136,6,FALSE))</f>
        <v xml:space="preserve"> </v>
      </c>
      <c r="E1309" s="5" t="str">
        <f>IF(ISNA(VLOOKUP((ROW(E1309)-15),'List of tables'!$A$4:$H$2136,7,FALSE))," ",VLOOKUP((ROW(E1309)-15),'List of tables'!$A$4:$H$2136,7,FALSE))</f>
        <v xml:space="preserve"> </v>
      </c>
      <c r="F1309" s="6" t="s">
        <v>12</v>
      </c>
    </row>
    <row r="1310" spans="1:6">
      <c r="A1310" s="3" t="str">
        <f>IF(ISNA(VLOOKUP((ROW(A1310)-15),'List of tables'!$A$4:$H$2136,2,FALSE))," ",VLOOKUP((ROW(A1310)-15),'List of tables'!$A$4:$H$2136,2,FALSE))</f>
        <v xml:space="preserve"> </v>
      </c>
      <c r="B1310" s="4" t="str">
        <f>IF(ISNA(VLOOKUP((ROW(B1310)-15),'List of tables'!$A$4:$H$2136,3,FALSE))," ",VLOOKUP((ROW(B1310)-15),'List of tables'!$A$4:$H$2136,3,FALSE))</f>
        <v xml:space="preserve"> </v>
      </c>
      <c r="C1310" s="4" t="str">
        <f>IF(ISNA(VLOOKUP((ROW(C1310)-15),'List of tables'!$A$4:$E$2137,5,FALSE))," ",VLOOKUP((ROW(C1310)-15),'List of tables'!$A$4:$E$2137,5,FALSE))</f>
        <v xml:space="preserve"> </v>
      </c>
      <c r="D1310" s="4" t="str">
        <f>IF(ISNA(VLOOKUP((ROW(D1310)-15),'List of tables'!$A$4:$H$2136,6,FALSE))," ",VLOOKUP((ROW(D1310)-15),'List of tables'!$A$4:$H$2136,6,FALSE))</f>
        <v xml:space="preserve"> </v>
      </c>
      <c r="E1310" s="5" t="str">
        <f>IF(ISNA(VLOOKUP((ROW(E1310)-15),'List of tables'!$A$4:$H$2136,7,FALSE))," ",VLOOKUP((ROW(E1310)-15),'List of tables'!$A$4:$H$2136,7,FALSE))</f>
        <v xml:space="preserve"> </v>
      </c>
      <c r="F1310" s="6" t="s">
        <v>12</v>
      </c>
    </row>
    <row r="1311" spans="1:6">
      <c r="A1311" s="3" t="str">
        <f>IF(ISNA(VLOOKUP((ROW(A1311)-15),'List of tables'!$A$4:$H$2136,2,FALSE))," ",VLOOKUP((ROW(A1311)-15),'List of tables'!$A$4:$H$2136,2,FALSE))</f>
        <v xml:space="preserve"> </v>
      </c>
      <c r="B1311" s="4" t="str">
        <f>IF(ISNA(VLOOKUP((ROW(B1311)-15),'List of tables'!$A$4:$H$2136,3,FALSE))," ",VLOOKUP((ROW(B1311)-15),'List of tables'!$A$4:$H$2136,3,FALSE))</f>
        <v xml:space="preserve"> </v>
      </c>
      <c r="C1311" s="4" t="str">
        <f>IF(ISNA(VLOOKUP((ROW(C1311)-15),'List of tables'!$A$4:$E$2137,5,FALSE))," ",VLOOKUP((ROW(C1311)-15),'List of tables'!$A$4:$E$2137,5,FALSE))</f>
        <v xml:space="preserve"> </v>
      </c>
      <c r="D1311" s="4" t="str">
        <f>IF(ISNA(VLOOKUP((ROW(D1311)-15),'List of tables'!$A$4:$H$2136,6,FALSE))," ",VLOOKUP((ROW(D1311)-15),'List of tables'!$A$4:$H$2136,6,FALSE))</f>
        <v xml:space="preserve"> </v>
      </c>
      <c r="E1311" s="5" t="str">
        <f>IF(ISNA(VLOOKUP((ROW(E1311)-15),'List of tables'!$A$4:$H$2136,7,FALSE))," ",VLOOKUP((ROW(E1311)-15),'List of tables'!$A$4:$H$2136,7,FALSE))</f>
        <v xml:space="preserve"> </v>
      </c>
      <c r="F1311" s="6" t="s">
        <v>12</v>
      </c>
    </row>
    <row r="1312" spans="1:6">
      <c r="A1312" s="3" t="str">
        <f>IF(ISNA(VLOOKUP((ROW(A1312)-15),'List of tables'!$A$4:$H$2136,2,FALSE))," ",VLOOKUP((ROW(A1312)-15),'List of tables'!$A$4:$H$2136,2,FALSE))</f>
        <v xml:space="preserve"> </v>
      </c>
      <c r="B1312" s="4" t="str">
        <f>IF(ISNA(VLOOKUP((ROW(B1312)-15),'List of tables'!$A$4:$H$2136,3,FALSE))," ",VLOOKUP((ROW(B1312)-15),'List of tables'!$A$4:$H$2136,3,FALSE))</f>
        <v xml:space="preserve"> </v>
      </c>
      <c r="C1312" s="4" t="str">
        <f>IF(ISNA(VLOOKUP((ROW(C1312)-15),'List of tables'!$A$4:$E$2137,5,FALSE))," ",VLOOKUP((ROW(C1312)-15),'List of tables'!$A$4:$E$2137,5,FALSE))</f>
        <v xml:space="preserve"> </v>
      </c>
      <c r="D1312" s="4" t="str">
        <f>IF(ISNA(VLOOKUP((ROW(D1312)-15),'List of tables'!$A$4:$H$2136,6,FALSE))," ",VLOOKUP((ROW(D1312)-15),'List of tables'!$A$4:$H$2136,6,FALSE))</f>
        <v xml:space="preserve"> </v>
      </c>
      <c r="E1312" s="5" t="str">
        <f>IF(ISNA(VLOOKUP((ROW(E1312)-15),'List of tables'!$A$4:$H$2136,7,FALSE))," ",VLOOKUP((ROW(E1312)-15),'List of tables'!$A$4:$H$2136,7,FALSE))</f>
        <v xml:space="preserve"> </v>
      </c>
      <c r="F1312" s="6" t="s">
        <v>12</v>
      </c>
    </row>
    <row r="1313" spans="1:6">
      <c r="A1313" s="3" t="str">
        <f>IF(ISNA(VLOOKUP((ROW(A1313)-15),'List of tables'!$A$4:$H$2136,2,FALSE))," ",VLOOKUP((ROW(A1313)-15),'List of tables'!$A$4:$H$2136,2,FALSE))</f>
        <v xml:space="preserve"> </v>
      </c>
      <c r="B1313" s="4" t="str">
        <f>IF(ISNA(VLOOKUP((ROW(B1313)-15),'List of tables'!$A$4:$H$2136,3,FALSE))," ",VLOOKUP((ROW(B1313)-15),'List of tables'!$A$4:$H$2136,3,FALSE))</f>
        <v xml:space="preserve"> </v>
      </c>
      <c r="C1313" s="4" t="str">
        <f>IF(ISNA(VLOOKUP((ROW(C1313)-15),'List of tables'!$A$4:$E$2137,5,FALSE))," ",VLOOKUP((ROW(C1313)-15),'List of tables'!$A$4:$E$2137,5,FALSE))</f>
        <v xml:space="preserve"> </v>
      </c>
      <c r="D1313" s="4" t="str">
        <f>IF(ISNA(VLOOKUP((ROW(D1313)-15),'List of tables'!$A$4:$H$2136,6,FALSE))," ",VLOOKUP((ROW(D1313)-15),'List of tables'!$A$4:$H$2136,6,FALSE))</f>
        <v xml:space="preserve"> </v>
      </c>
      <c r="E1313" s="5" t="str">
        <f>IF(ISNA(VLOOKUP((ROW(E1313)-15),'List of tables'!$A$4:$H$2136,7,FALSE))," ",VLOOKUP((ROW(E1313)-15),'List of tables'!$A$4:$H$2136,7,FALSE))</f>
        <v xml:space="preserve"> </v>
      </c>
      <c r="F1313" s="6" t="s">
        <v>12</v>
      </c>
    </row>
    <row r="1314" spans="1:6">
      <c r="A1314" s="3" t="str">
        <f>IF(ISNA(VLOOKUP((ROW(A1314)-15),'List of tables'!$A$4:$H$2136,2,FALSE))," ",VLOOKUP((ROW(A1314)-15),'List of tables'!$A$4:$H$2136,2,FALSE))</f>
        <v xml:space="preserve"> </v>
      </c>
      <c r="B1314" s="4" t="str">
        <f>IF(ISNA(VLOOKUP((ROW(B1314)-15),'List of tables'!$A$4:$H$2136,3,FALSE))," ",VLOOKUP((ROW(B1314)-15),'List of tables'!$A$4:$H$2136,3,FALSE))</f>
        <v xml:space="preserve"> </v>
      </c>
      <c r="C1314" s="4" t="str">
        <f>IF(ISNA(VLOOKUP((ROW(C1314)-15),'List of tables'!$A$4:$E$2137,5,FALSE))," ",VLOOKUP((ROW(C1314)-15),'List of tables'!$A$4:$E$2137,5,FALSE))</f>
        <v xml:space="preserve"> </v>
      </c>
      <c r="D1314" s="4" t="str">
        <f>IF(ISNA(VLOOKUP((ROW(D1314)-15),'List of tables'!$A$4:$H$2136,6,FALSE))," ",VLOOKUP((ROW(D1314)-15),'List of tables'!$A$4:$H$2136,6,FALSE))</f>
        <v xml:space="preserve"> </v>
      </c>
      <c r="E1314" s="5" t="str">
        <f>IF(ISNA(VLOOKUP((ROW(E1314)-15),'List of tables'!$A$4:$H$2136,7,FALSE))," ",VLOOKUP((ROW(E1314)-15),'List of tables'!$A$4:$H$2136,7,FALSE))</f>
        <v xml:space="preserve"> </v>
      </c>
      <c r="F1314" s="6" t="s">
        <v>12</v>
      </c>
    </row>
    <row r="1315" spans="1:6">
      <c r="A1315" s="3" t="str">
        <f>IF(ISNA(VLOOKUP((ROW(A1315)-15),'List of tables'!$A$4:$H$2136,2,FALSE))," ",VLOOKUP((ROW(A1315)-15),'List of tables'!$A$4:$H$2136,2,FALSE))</f>
        <v xml:space="preserve"> </v>
      </c>
      <c r="B1315" s="4" t="str">
        <f>IF(ISNA(VLOOKUP((ROW(B1315)-15),'List of tables'!$A$4:$H$2136,3,FALSE))," ",VLOOKUP((ROW(B1315)-15),'List of tables'!$A$4:$H$2136,3,FALSE))</f>
        <v xml:space="preserve"> </v>
      </c>
      <c r="C1315" s="4" t="str">
        <f>IF(ISNA(VLOOKUP((ROW(C1315)-15),'List of tables'!$A$4:$E$2137,5,FALSE))," ",VLOOKUP((ROW(C1315)-15),'List of tables'!$A$4:$E$2137,5,FALSE))</f>
        <v xml:space="preserve"> </v>
      </c>
      <c r="D1315" s="4" t="str">
        <f>IF(ISNA(VLOOKUP((ROW(D1315)-15),'List of tables'!$A$4:$H$2136,6,FALSE))," ",VLOOKUP((ROW(D1315)-15),'List of tables'!$A$4:$H$2136,6,FALSE))</f>
        <v xml:space="preserve"> </v>
      </c>
      <c r="E1315" s="5" t="str">
        <f>IF(ISNA(VLOOKUP((ROW(E1315)-15),'List of tables'!$A$4:$H$2136,7,FALSE))," ",VLOOKUP((ROW(E1315)-15),'List of tables'!$A$4:$H$2136,7,FALSE))</f>
        <v xml:space="preserve"> </v>
      </c>
      <c r="F1315" s="6" t="s">
        <v>12</v>
      </c>
    </row>
    <row r="1316" spans="1:6">
      <c r="A1316" s="3" t="str">
        <f>IF(ISNA(VLOOKUP((ROW(A1316)-15),'List of tables'!$A$4:$H$2136,2,FALSE))," ",VLOOKUP((ROW(A1316)-15),'List of tables'!$A$4:$H$2136,2,FALSE))</f>
        <v xml:space="preserve"> </v>
      </c>
      <c r="B1316" s="4" t="str">
        <f>IF(ISNA(VLOOKUP((ROW(B1316)-15),'List of tables'!$A$4:$H$2136,3,FALSE))," ",VLOOKUP((ROW(B1316)-15),'List of tables'!$A$4:$H$2136,3,FALSE))</f>
        <v xml:space="preserve"> </v>
      </c>
      <c r="C1316" s="4" t="str">
        <f>IF(ISNA(VLOOKUP((ROW(C1316)-15),'List of tables'!$A$4:$E$2137,5,FALSE))," ",VLOOKUP((ROW(C1316)-15),'List of tables'!$A$4:$E$2137,5,FALSE))</f>
        <v xml:space="preserve"> </v>
      </c>
      <c r="D1316" s="4" t="str">
        <f>IF(ISNA(VLOOKUP((ROW(D1316)-15),'List of tables'!$A$4:$H$2136,6,FALSE))," ",VLOOKUP((ROW(D1316)-15),'List of tables'!$A$4:$H$2136,6,FALSE))</f>
        <v xml:space="preserve"> </v>
      </c>
      <c r="E1316" s="5" t="str">
        <f>IF(ISNA(VLOOKUP((ROW(E1316)-15),'List of tables'!$A$4:$H$2136,7,FALSE))," ",VLOOKUP((ROW(E1316)-15),'List of tables'!$A$4:$H$2136,7,FALSE))</f>
        <v xml:space="preserve"> </v>
      </c>
      <c r="F1316" s="6" t="s">
        <v>12</v>
      </c>
    </row>
    <row r="1317" spans="1:6">
      <c r="A1317" s="3" t="str">
        <f>IF(ISNA(VLOOKUP((ROW(A1317)-15),'List of tables'!$A$4:$H$2136,2,FALSE))," ",VLOOKUP((ROW(A1317)-15),'List of tables'!$A$4:$H$2136,2,FALSE))</f>
        <v xml:space="preserve"> </v>
      </c>
      <c r="B1317" s="4" t="str">
        <f>IF(ISNA(VLOOKUP((ROW(B1317)-15),'List of tables'!$A$4:$H$2136,3,FALSE))," ",VLOOKUP((ROW(B1317)-15),'List of tables'!$A$4:$H$2136,3,FALSE))</f>
        <v xml:space="preserve"> </v>
      </c>
      <c r="C1317" s="4" t="str">
        <f>IF(ISNA(VLOOKUP((ROW(C1317)-15),'List of tables'!$A$4:$E$2137,5,FALSE))," ",VLOOKUP((ROW(C1317)-15),'List of tables'!$A$4:$E$2137,5,FALSE))</f>
        <v xml:space="preserve"> </v>
      </c>
      <c r="D1317" s="4" t="str">
        <f>IF(ISNA(VLOOKUP((ROW(D1317)-15),'List of tables'!$A$4:$H$2136,6,FALSE))," ",VLOOKUP((ROW(D1317)-15),'List of tables'!$A$4:$H$2136,6,FALSE))</f>
        <v xml:space="preserve"> </v>
      </c>
      <c r="E1317" s="5" t="str">
        <f>IF(ISNA(VLOOKUP((ROW(E1317)-15),'List of tables'!$A$4:$H$2136,7,FALSE))," ",VLOOKUP((ROW(E1317)-15),'List of tables'!$A$4:$H$2136,7,FALSE))</f>
        <v xml:space="preserve"> </v>
      </c>
      <c r="F1317" s="6" t="s">
        <v>12</v>
      </c>
    </row>
    <row r="1318" spans="1:6">
      <c r="A1318" s="3" t="str">
        <f>IF(ISNA(VLOOKUP((ROW(A1318)-15),'List of tables'!$A$4:$H$2136,2,FALSE))," ",VLOOKUP((ROW(A1318)-15),'List of tables'!$A$4:$H$2136,2,FALSE))</f>
        <v xml:space="preserve"> </v>
      </c>
      <c r="B1318" s="4" t="str">
        <f>IF(ISNA(VLOOKUP((ROW(B1318)-15),'List of tables'!$A$4:$H$2136,3,FALSE))," ",VLOOKUP((ROW(B1318)-15),'List of tables'!$A$4:$H$2136,3,FALSE))</f>
        <v xml:space="preserve"> </v>
      </c>
      <c r="C1318" s="4" t="str">
        <f>IF(ISNA(VLOOKUP((ROW(C1318)-15),'List of tables'!$A$4:$E$2137,5,FALSE))," ",VLOOKUP((ROW(C1318)-15),'List of tables'!$A$4:$E$2137,5,FALSE))</f>
        <v xml:space="preserve"> </v>
      </c>
      <c r="D1318" s="4" t="str">
        <f>IF(ISNA(VLOOKUP((ROW(D1318)-15),'List of tables'!$A$4:$H$2136,6,FALSE))," ",VLOOKUP((ROW(D1318)-15),'List of tables'!$A$4:$H$2136,6,FALSE))</f>
        <v xml:space="preserve"> </v>
      </c>
      <c r="E1318" s="5" t="str">
        <f>IF(ISNA(VLOOKUP((ROW(E1318)-15),'List of tables'!$A$4:$H$2136,7,FALSE))," ",VLOOKUP((ROW(E1318)-15),'List of tables'!$A$4:$H$2136,7,FALSE))</f>
        <v xml:space="preserve"> </v>
      </c>
      <c r="F1318" s="6" t="s">
        <v>12</v>
      </c>
    </row>
    <row r="1319" spans="1:6">
      <c r="A1319" s="3" t="str">
        <f>IF(ISNA(VLOOKUP((ROW(A1319)-15),'List of tables'!$A$4:$H$2136,2,FALSE))," ",VLOOKUP((ROW(A1319)-15),'List of tables'!$A$4:$H$2136,2,FALSE))</f>
        <v xml:space="preserve"> </v>
      </c>
      <c r="B1319" s="4" t="str">
        <f>IF(ISNA(VLOOKUP((ROW(B1319)-15),'List of tables'!$A$4:$H$2136,3,FALSE))," ",VLOOKUP((ROW(B1319)-15),'List of tables'!$A$4:$H$2136,3,FALSE))</f>
        <v xml:space="preserve"> </v>
      </c>
      <c r="C1319" s="4" t="str">
        <f>IF(ISNA(VLOOKUP((ROW(C1319)-15),'List of tables'!$A$4:$E$2137,5,FALSE))," ",VLOOKUP((ROW(C1319)-15),'List of tables'!$A$4:$E$2137,5,FALSE))</f>
        <v xml:space="preserve"> </v>
      </c>
      <c r="D1319" s="4" t="str">
        <f>IF(ISNA(VLOOKUP((ROW(D1319)-15),'List of tables'!$A$4:$H$2136,6,FALSE))," ",VLOOKUP((ROW(D1319)-15),'List of tables'!$A$4:$H$2136,6,FALSE))</f>
        <v xml:space="preserve"> </v>
      </c>
      <c r="E1319" s="5" t="str">
        <f>IF(ISNA(VLOOKUP((ROW(E1319)-15),'List of tables'!$A$4:$H$2136,7,FALSE))," ",VLOOKUP((ROW(E1319)-15),'List of tables'!$A$4:$H$2136,7,FALSE))</f>
        <v xml:space="preserve"> </v>
      </c>
      <c r="F1319" s="6" t="s">
        <v>12</v>
      </c>
    </row>
    <row r="1320" spans="1:6">
      <c r="A1320" s="3" t="str">
        <f>IF(ISNA(VLOOKUP((ROW(A1320)-15),'List of tables'!$A$4:$H$2136,2,FALSE))," ",VLOOKUP((ROW(A1320)-15),'List of tables'!$A$4:$H$2136,2,FALSE))</f>
        <v xml:space="preserve"> </v>
      </c>
      <c r="B1320" s="4" t="str">
        <f>IF(ISNA(VLOOKUP((ROW(B1320)-15),'List of tables'!$A$4:$H$2136,3,FALSE))," ",VLOOKUP((ROW(B1320)-15),'List of tables'!$A$4:$H$2136,3,FALSE))</f>
        <v xml:space="preserve"> </v>
      </c>
      <c r="C1320" s="4" t="str">
        <f>IF(ISNA(VLOOKUP((ROW(C1320)-15),'List of tables'!$A$4:$E$2137,5,FALSE))," ",VLOOKUP((ROW(C1320)-15),'List of tables'!$A$4:$E$2137,5,FALSE))</f>
        <v xml:space="preserve"> </v>
      </c>
      <c r="D1320" s="4" t="str">
        <f>IF(ISNA(VLOOKUP((ROW(D1320)-15),'List of tables'!$A$4:$H$2136,6,FALSE))," ",VLOOKUP((ROW(D1320)-15),'List of tables'!$A$4:$H$2136,6,FALSE))</f>
        <v xml:space="preserve"> </v>
      </c>
      <c r="E1320" s="5" t="str">
        <f>IF(ISNA(VLOOKUP((ROW(E1320)-15),'List of tables'!$A$4:$H$2136,7,FALSE))," ",VLOOKUP((ROW(E1320)-15),'List of tables'!$A$4:$H$2136,7,FALSE))</f>
        <v xml:space="preserve"> </v>
      </c>
      <c r="F1320" s="6" t="s">
        <v>12</v>
      </c>
    </row>
    <row r="1321" spans="1:6">
      <c r="A1321" s="3" t="str">
        <f>IF(ISNA(VLOOKUP((ROW(A1321)-15),'List of tables'!$A$4:$H$2136,2,FALSE))," ",VLOOKUP((ROW(A1321)-15),'List of tables'!$A$4:$H$2136,2,FALSE))</f>
        <v xml:space="preserve"> </v>
      </c>
      <c r="B1321" s="4" t="str">
        <f>IF(ISNA(VLOOKUP((ROW(B1321)-15),'List of tables'!$A$4:$H$2136,3,FALSE))," ",VLOOKUP((ROW(B1321)-15),'List of tables'!$A$4:$H$2136,3,FALSE))</f>
        <v xml:space="preserve"> </v>
      </c>
      <c r="C1321" s="4" t="str">
        <f>IF(ISNA(VLOOKUP((ROW(C1321)-15),'List of tables'!$A$4:$E$2137,5,FALSE))," ",VLOOKUP((ROW(C1321)-15),'List of tables'!$A$4:$E$2137,5,FALSE))</f>
        <v xml:space="preserve"> </v>
      </c>
      <c r="D1321" s="4" t="str">
        <f>IF(ISNA(VLOOKUP((ROW(D1321)-15),'List of tables'!$A$4:$H$2136,6,FALSE))," ",VLOOKUP((ROW(D1321)-15),'List of tables'!$A$4:$H$2136,6,FALSE))</f>
        <v xml:space="preserve"> </v>
      </c>
      <c r="E1321" s="5" t="str">
        <f>IF(ISNA(VLOOKUP((ROW(E1321)-15),'List of tables'!$A$4:$H$2136,7,FALSE))," ",VLOOKUP((ROW(E1321)-15),'List of tables'!$A$4:$H$2136,7,FALSE))</f>
        <v xml:space="preserve"> </v>
      </c>
      <c r="F1321" s="6" t="s">
        <v>12</v>
      </c>
    </row>
    <row r="1322" spans="1:6">
      <c r="A1322" s="3" t="str">
        <f>IF(ISNA(VLOOKUP((ROW(A1322)-15),'List of tables'!$A$4:$H$2136,2,FALSE))," ",VLOOKUP((ROW(A1322)-15),'List of tables'!$A$4:$H$2136,2,FALSE))</f>
        <v xml:space="preserve"> </v>
      </c>
      <c r="B1322" s="4" t="str">
        <f>IF(ISNA(VLOOKUP((ROW(B1322)-15),'List of tables'!$A$4:$H$2136,3,FALSE))," ",VLOOKUP((ROW(B1322)-15),'List of tables'!$A$4:$H$2136,3,FALSE))</f>
        <v xml:space="preserve"> </v>
      </c>
      <c r="C1322" s="4" t="str">
        <f>IF(ISNA(VLOOKUP((ROW(C1322)-15),'List of tables'!$A$4:$E$2137,5,FALSE))," ",VLOOKUP((ROW(C1322)-15),'List of tables'!$A$4:$E$2137,5,FALSE))</f>
        <v xml:space="preserve"> </v>
      </c>
      <c r="D1322" s="4" t="str">
        <f>IF(ISNA(VLOOKUP((ROW(D1322)-15),'List of tables'!$A$4:$H$2136,6,FALSE))," ",VLOOKUP((ROW(D1322)-15),'List of tables'!$A$4:$H$2136,6,FALSE))</f>
        <v xml:space="preserve"> </v>
      </c>
      <c r="E1322" s="5" t="str">
        <f>IF(ISNA(VLOOKUP((ROW(E1322)-15),'List of tables'!$A$4:$H$2136,7,FALSE))," ",VLOOKUP((ROW(E1322)-15),'List of tables'!$A$4:$H$2136,7,FALSE))</f>
        <v xml:space="preserve"> </v>
      </c>
      <c r="F1322" s="6" t="s">
        <v>12</v>
      </c>
    </row>
    <row r="1323" spans="1:6">
      <c r="A1323" s="3" t="str">
        <f>IF(ISNA(VLOOKUP((ROW(A1323)-15),'List of tables'!$A$4:$H$2136,2,FALSE))," ",VLOOKUP((ROW(A1323)-15),'List of tables'!$A$4:$H$2136,2,FALSE))</f>
        <v xml:space="preserve"> </v>
      </c>
      <c r="B1323" s="4" t="str">
        <f>IF(ISNA(VLOOKUP((ROW(B1323)-15),'List of tables'!$A$4:$H$2136,3,FALSE))," ",VLOOKUP((ROW(B1323)-15),'List of tables'!$A$4:$H$2136,3,FALSE))</f>
        <v xml:space="preserve"> </v>
      </c>
      <c r="C1323" s="4" t="str">
        <f>IF(ISNA(VLOOKUP((ROW(C1323)-15),'List of tables'!$A$4:$E$2137,5,FALSE))," ",VLOOKUP((ROW(C1323)-15),'List of tables'!$A$4:$E$2137,5,FALSE))</f>
        <v xml:space="preserve"> </v>
      </c>
      <c r="D1323" s="4" t="str">
        <f>IF(ISNA(VLOOKUP((ROW(D1323)-15),'List of tables'!$A$4:$H$2136,6,FALSE))," ",VLOOKUP((ROW(D1323)-15),'List of tables'!$A$4:$H$2136,6,FALSE))</f>
        <v xml:space="preserve"> </v>
      </c>
      <c r="E1323" s="5" t="str">
        <f>IF(ISNA(VLOOKUP((ROW(E1323)-15),'List of tables'!$A$4:$H$2136,7,FALSE))," ",VLOOKUP((ROW(E1323)-15),'List of tables'!$A$4:$H$2136,7,FALSE))</f>
        <v xml:space="preserve"> </v>
      </c>
      <c r="F1323" s="6" t="s">
        <v>12</v>
      </c>
    </row>
    <row r="1324" spans="1:6">
      <c r="A1324" s="3" t="str">
        <f>IF(ISNA(VLOOKUP((ROW(A1324)-15),'List of tables'!$A$4:$H$2136,2,FALSE))," ",VLOOKUP((ROW(A1324)-15),'List of tables'!$A$4:$H$2136,2,FALSE))</f>
        <v xml:space="preserve"> </v>
      </c>
      <c r="B1324" s="4" t="str">
        <f>IF(ISNA(VLOOKUP((ROW(B1324)-15),'List of tables'!$A$4:$H$2136,3,FALSE))," ",VLOOKUP((ROW(B1324)-15),'List of tables'!$A$4:$H$2136,3,FALSE))</f>
        <v xml:space="preserve"> </v>
      </c>
      <c r="C1324" s="4" t="str">
        <f>IF(ISNA(VLOOKUP((ROW(C1324)-15),'List of tables'!$A$4:$E$2137,5,FALSE))," ",VLOOKUP((ROW(C1324)-15),'List of tables'!$A$4:$E$2137,5,FALSE))</f>
        <v xml:space="preserve"> </v>
      </c>
      <c r="D1324" s="4" t="str">
        <f>IF(ISNA(VLOOKUP((ROW(D1324)-15),'List of tables'!$A$4:$H$2136,6,FALSE))," ",VLOOKUP((ROW(D1324)-15),'List of tables'!$A$4:$H$2136,6,FALSE))</f>
        <v xml:space="preserve"> </v>
      </c>
      <c r="E1324" s="5" t="str">
        <f>IF(ISNA(VLOOKUP((ROW(E1324)-15),'List of tables'!$A$4:$H$2136,7,FALSE))," ",VLOOKUP((ROW(E1324)-15),'List of tables'!$A$4:$H$2136,7,FALSE))</f>
        <v xml:space="preserve"> </v>
      </c>
      <c r="F1324" s="6" t="s">
        <v>12</v>
      </c>
    </row>
    <row r="1325" spans="1:6">
      <c r="A1325" s="3" t="str">
        <f>IF(ISNA(VLOOKUP((ROW(A1325)-15),'List of tables'!$A$4:$H$2136,2,FALSE))," ",VLOOKUP((ROW(A1325)-15),'List of tables'!$A$4:$H$2136,2,FALSE))</f>
        <v xml:space="preserve"> </v>
      </c>
      <c r="B1325" s="4" t="str">
        <f>IF(ISNA(VLOOKUP((ROW(B1325)-15),'List of tables'!$A$4:$H$2136,3,FALSE))," ",VLOOKUP((ROW(B1325)-15),'List of tables'!$A$4:$H$2136,3,FALSE))</f>
        <v xml:space="preserve"> </v>
      </c>
      <c r="C1325" s="4" t="str">
        <f>IF(ISNA(VLOOKUP((ROW(C1325)-15),'List of tables'!$A$4:$E$2137,5,FALSE))," ",VLOOKUP((ROW(C1325)-15),'List of tables'!$A$4:$E$2137,5,FALSE))</f>
        <v xml:space="preserve"> </v>
      </c>
      <c r="D1325" s="4" t="str">
        <f>IF(ISNA(VLOOKUP((ROW(D1325)-15),'List of tables'!$A$4:$H$2136,6,FALSE))," ",VLOOKUP((ROW(D1325)-15),'List of tables'!$A$4:$H$2136,6,FALSE))</f>
        <v xml:space="preserve"> </v>
      </c>
      <c r="E1325" s="5" t="str">
        <f>IF(ISNA(VLOOKUP((ROW(E1325)-15),'List of tables'!$A$4:$H$2136,7,FALSE))," ",VLOOKUP((ROW(E1325)-15),'List of tables'!$A$4:$H$2136,7,FALSE))</f>
        <v xml:space="preserve"> </v>
      </c>
      <c r="F1325" s="6" t="s">
        <v>12</v>
      </c>
    </row>
    <row r="1326" spans="1:6">
      <c r="A1326" s="3" t="str">
        <f>IF(ISNA(VLOOKUP((ROW(A1326)-15),'List of tables'!$A$4:$H$2136,2,FALSE))," ",VLOOKUP((ROW(A1326)-15),'List of tables'!$A$4:$H$2136,2,FALSE))</f>
        <v xml:space="preserve"> </v>
      </c>
      <c r="B1326" s="4" t="str">
        <f>IF(ISNA(VLOOKUP((ROW(B1326)-15),'List of tables'!$A$4:$H$2136,3,FALSE))," ",VLOOKUP((ROW(B1326)-15),'List of tables'!$A$4:$H$2136,3,FALSE))</f>
        <v xml:space="preserve"> </v>
      </c>
      <c r="C1326" s="4" t="str">
        <f>IF(ISNA(VLOOKUP((ROW(C1326)-15),'List of tables'!$A$4:$E$2137,5,FALSE))," ",VLOOKUP((ROW(C1326)-15),'List of tables'!$A$4:$E$2137,5,FALSE))</f>
        <v xml:space="preserve"> </v>
      </c>
      <c r="D1326" s="4" t="str">
        <f>IF(ISNA(VLOOKUP((ROW(D1326)-15),'List of tables'!$A$4:$H$2136,6,FALSE))," ",VLOOKUP((ROW(D1326)-15),'List of tables'!$A$4:$H$2136,6,FALSE))</f>
        <v xml:space="preserve"> </v>
      </c>
      <c r="E1326" s="5" t="str">
        <f>IF(ISNA(VLOOKUP((ROW(E1326)-15),'List of tables'!$A$4:$H$2136,7,FALSE))," ",VLOOKUP((ROW(E1326)-15),'List of tables'!$A$4:$H$2136,7,FALSE))</f>
        <v xml:space="preserve"> </v>
      </c>
      <c r="F1326" s="6" t="s">
        <v>12</v>
      </c>
    </row>
    <row r="1327" spans="1:6">
      <c r="A1327" s="3" t="str">
        <f>IF(ISNA(VLOOKUP((ROW(A1327)-15),'List of tables'!$A$4:$H$2136,2,FALSE))," ",VLOOKUP((ROW(A1327)-15),'List of tables'!$A$4:$H$2136,2,FALSE))</f>
        <v xml:space="preserve"> </v>
      </c>
      <c r="B1327" s="4" t="str">
        <f>IF(ISNA(VLOOKUP((ROW(B1327)-15),'List of tables'!$A$4:$H$2136,3,FALSE))," ",VLOOKUP((ROW(B1327)-15),'List of tables'!$A$4:$H$2136,3,FALSE))</f>
        <v xml:space="preserve"> </v>
      </c>
      <c r="C1327" s="4" t="str">
        <f>IF(ISNA(VLOOKUP((ROW(C1327)-15),'List of tables'!$A$4:$E$2137,5,FALSE))," ",VLOOKUP((ROW(C1327)-15),'List of tables'!$A$4:$E$2137,5,FALSE))</f>
        <v xml:space="preserve"> </v>
      </c>
      <c r="D1327" s="4" t="str">
        <f>IF(ISNA(VLOOKUP((ROW(D1327)-15),'List of tables'!$A$4:$H$2136,6,FALSE))," ",VLOOKUP((ROW(D1327)-15),'List of tables'!$A$4:$H$2136,6,FALSE))</f>
        <v xml:space="preserve"> </v>
      </c>
      <c r="E1327" s="5" t="str">
        <f>IF(ISNA(VLOOKUP((ROW(E1327)-15),'List of tables'!$A$4:$H$2136,7,FALSE))," ",VLOOKUP((ROW(E1327)-15),'List of tables'!$A$4:$H$2136,7,FALSE))</f>
        <v xml:space="preserve"> </v>
      </c>
      <c r="F1327" s="6" t="s">
        <v>12</v>
      </c>
    </row>
    <row r="1328" spans="1:6">
      <c r="A1328" s="3" t="str">
        <f>IF(ISNA(VLOOKUP((ROW(A1328)-15),'List of tables'!$A$4:$H$2136,2,FALSE))," ",VLOOKUP((ROW(A1328)-15),'List of tables'!$A$4:$H$2136,2,FALSE))</f>
        <v xml:space="preserve"> </v>
      </c>
      <c r="B1328" s="4" t="str">
        <f>IF(ISNA(VLOOKUP((ROW(B1328)-15),'List of tables'!$A$4:$H$2136,3,FALSE))," ",VLOOKUP((ROW(B1328)-15),'List of tables'!$A$4:$H$2136,3,FALSE))</f>
        <v xml:space="preserve"> </v>
      </c>
      <c r="C1328" s="4" t="str">
        <f>IF(ISNA(VLOOKUP((ROW(C1328)-15),'List of tables'!$A$4:$E$2137,5,FALSE))," ",VLOOKUP((ROW(C1328)-15),'List of tables'!$A$4:$E$2137,5,FALSE))</f>
        <v xml:space="preserve"> </v>
      </c>
      <c r="D1328" s="4" t="str">
        <f>IF(ISNA(VLOOKUP((ROW(D1328)-15),'List of tables'!$A$4:$H$2136,6,FALSE))," ",VLOOKUP((ROW(D1328)-15),'List of tables'!$A$4:$H$2136,6,FALSE))</f>
        <v xml:space="preserve"> </v>
      </c>
      <c r="E1328" s="5" t="str">
        <f>IF(ISNA(VLOOKUP((ROW(E1328)-15),'List of tables'!$A$4:$H$2136,7,FALSE))," ",VLOOKUP((ROW(E1328)-15),'List of tables'!$A$4:$H$2136,7,FALSE))</f>
        <v xml:space="preserve"> </v>
      </c>
      <c r="F1328" s="6" t="s">
        <v>12</v>
      </c>
    </row>
    <row r="1329" spans="1:6">
      <c r="A1329" s="3" t="str">
        <f>IF(ISNA(VLOOKUP((ROW(A1329)-15),'List of tables'!$A$4:$H$2136,2,FALSE))," ",VLOOKUP((ROW(A1329)-15),'List of tables'!$A$4:$H$2136,2,FALSE))</f>
        <v xml:space="preserve"> </v>
      </c>
      <c r="B1329" s="4" t="str">
        <f>IF(ISNA(VLOOKUP((ROW(B1329)-15),'List of tables'!$A$4:$H$2136,3,FALSE))," ",VLOOKUP((ROW(B1329)-15),'List of tables'!$A$4:$H$2136,3,FALSE))</f>
        <v xml:space="preserve"> </v>
      </c>
      <c r="C1329" s="4" t="str">
        <f>IF(ISNA(VLOOKUP((ROW(C1329)-15),'List of tables'!$A$4:$E$2137,5,FALSE))," ",VLOOKUP((ROW(C1329)-15),'List of tables'!$A$4:$E$2137,5,FALSE))</f>
        <v xml:space="preserve"> </v>
      </c>
      <c r="D1329" s="4" t="str">
        <f>IF(ISNA(VLOOKUP((ROW(D1329)-15),'List of tables'!$A$4:$H$2136,6,FALSE))," ",VLOOKUP((ROW(D1329)-15),'List of tables'!$A$4:$H$2136,6,FALSE))</f>
        <v xml:space="preserve"> </v>
      </c>
      <c r="E1329" s="5" t="str">
        <f>IF(ISNA(VLOOKUP((ROW(E1329)-15),'List of tables'!$A$4:$H$2136,7,FALSE))," ",VLOOKUP((ROW(E1329)-15),'List of tables'!$A$4:$H$2136,7,FALSE))</f>
        <v xml:space="preserve"> </v>
      </c>
      <c r="F1329" s="6" t="s">
        <v>12</v>
      </c>
    </row>
    <row r="1330" spans="1:6">
      <c r="A1330" s="3" t="str">
        <f>IF(ISNA(VLOOKUP((ROW(A1330)-15),'List of tables'!$A$4:$H$2136,2,FALSE))," ",VLOOKUP((ROW(A1330)-15),'List of tables'!$A$4:$H$2136,2,FALSE))</f>
        <v xml:space="preserve"> </v>
      </c>
      <c r="B1330" s="4" t="str">
        <f>IF(ISNA(VLOOKUP((ROW(B1330)-15),'List of tables'!$A$4:$H$2136,3,FALSE))," ",VLOOKUP((ROW(B1330)-15),'List of tables'!$A$4:$H$2136,3,FALSE))</f>
        <v xml:space="preserve"> </v>
      </c>
      <c r="C1330" s="4" t="str">
        <f>IF(ISNA(VLOOKUP((ROW(C1330)-15),'List of tables'!$A$4:$E$2137,5,FALSE))," ",VLOOKUP((ROW(C1330)-15),'List of tables'!$A$4:$E$2137,5,FALSE))</f>
        <v xml:space="preserve"> </v>
      </c>
      <c r="D1330" s="4" t="str">
        <f>IF(ISNA(VLOOKUP((ROW(D1330)-15),'List of tables'!$A$4:$H$2136,6,FALSE))," ",VLOOKUP((ROW(D1330)-15),'List of tables'!$A$4:$H$2136,6,FALSE))</f>
        <v xml:space="preserve"> </v>
      </c>
      <c r="E1330" s="5" t="str">
        <f>IF(ISNA(VLOOKUP((ROW(E1330)-15),'List of tables'!$A$4:$H$2136,7,FALSE))," ",VLOOKUP((ROW(E1330)-15),'List of tables'!$A$4:$H$2136,7,FALSE))</f>
        <v xml:space="preserve"> </v>
      </c>
      <c r="F1330" s="6" t="s">
        <v>12</v>
      </c>
    </row>
    <row r="1331" spans="1:6">
      <c r="A1331" s="3" t="str">
        <f>IF(ISNA(VLOOKUP((ROW(A1331)-15),'List of tables'!$A$4:$H$2136,2,FALSE))," ",VLOOKUP((ROW(A1331)-15),'List of tables'!$A$4:$H$2136,2,FALSE))</f>
        <v xml:space="preserve"> </v>
      </c>
      <c r="B1331" s="4" t="str">
        <f>IF(ISNA(VLOOKUP((ROW(B1331)-15),'List of tables'!$A$4:$H$2136,3,FALSE))," ",VLOOKUP((ROW(B1331)-15),'List of tables'!$A$4:$H$2136,3,FALSE))</f>
        <v xml:space="preserve"> </v>
      </c>
      <c r="C1331" s="4" t="str">
        <f>IF(ISNA(VLOOKUP((ROW(C1331)-15),'List of tables'!$A$4:$E$2137,5,FALSE))," ",VLOOKUP((ROW(C1331)-15),'List of tables'!$A$4:$E$2137,5,FALSE))</f>
        <v xml:space="preserve"> </v>
      </c>
      <c r="D1331" s="4" t="str">
        <f>IF(ISNA(VLOOKUP((ROW(D1331)-15),'List of tables'!$A$4:$H$2136,6,FALSE))," ",VLOOKUP((ROW(D1331)-15),'List of tables'!$A$4:$H$2136,6,FALSE))</f>
        <v xml:space="preserve"> </v>
      </c>
      <c r="E1331" s="5" t="str">
        <f>IF(ISNA(VLOOKUP((ROW(E1331)-15),'List of tables'!$A$4:$H$2136,7,FALSE))," ",VLOOKUP((ROW(E1331)-15),'List of tables'!$A$4:$H$2136,7,FALSE))</f>
        <v xml:space="preserve"> </v>
      </c>
      <c r="F1331" s="6" t="s">
        <v>12</v>
      </c>
    </row>
    <row r="1332" spans="1:6">
      <c r="A1332" s="3" t="str">
        <f>IF(ISNA(VLOOKUP((ROW(A1332)-15),'List of tables'!$A$4:$H$2136,2,FALSE))," ",VLOOKUP((ROW(A1332)-15),'List of tables'!$A$4:$H$2136,2,FALSE))</f>
        <v xml:space="preserve"> </v>
      </c>
      <c r="B1332" s="4" t="str">
        <f>IF(ISNA(VLOOKUP((ROW(B1332)-15),'List of tables'!$A$4:$H$2136,3,FALSE))," ",VLOOKUP((ROW(B1332)-15),'List of tables'!$A$4:$H$2136,3,FALSE))</f>
        <v xml:space="preserve"> </v>
      </c>
      <c r="C1332" s="4" t="str">
        <f>IF(ISNA(VLOOKUP((ROW(C1332)-15),'List of tables'!$A$4:$E$2137,5,FALSE))," ",VLOOKUP((ROW(C1332)-15),'List of tables'!$A$4:$E$2137,5,FALSE))</f>
        <v xml:space="preserve"> </v>
      </c>
      <c r="D1332" s="4" t="str">
        <f>IF(ISNA(VLOOKUP((ROW(D1332)-15),'List of tables'!$A$4:$H$2136,6,FALSE))," ",VLOOKUP((ROW(D1332)-15),'List of tables'!$A$4:$H$2136,6,FALSE))</f>
        <v xml:space="preserve"> </v>
      </c>
      <c r="E1332" s="5" t="str">
        <f>IF(ISNA(VLOOKUP((ROW(E1332)-15),'List of tables'!$A$4:$H$2136,7,FALSE))," ",VLOOKUP((ROW(E1332)-15),'List of tables'!$A$4:$H$2136,7,FALSE))</f>
        <v xml:space="preserve"> </v>
      </c>
      <c r="F1332" s="6" t="s">
        <v>12</v>
      </c>
    </row>
    <row r="1333" spans="1:6">
      <c r="A1333" s="3" t="str">
        <f>IF(ISNA(VLOOKUP((ROW(A1333)-15),'List of tables'!$A$4:$H$2136,2,FALSE))," ",VLOOKUP((ROW(A1333)-15),'List of tables'!$A$4:$H$2136,2,FALSE))</f>
        <v xml:space="preserve"> </v>
      </c>
      <c r="B1333" s="4" t="str">
        <f>IF(ISNA(VLOOKUP((ROW(B1333)-15),'List of tables'!$A$4:$H$2136,3,FALSE))," ",VLOOKUP((ROW(B1333)-15),'List of tables'!$A$4:$H$2136,3,FALSE))</f>
        <v xml:space="preserve"> </v>
      </c>
      <c r="C1333" s="4" t="str">
        <f>IF(ISNA(VLOOKUP((ROW(C1333)-15),'List of tables'!$A$4:$E$2137,5,FALSE))," ",VLOOKUP((ROW(C1333)-15),'List of tables'!$A$4:$E$2137,5,FALSE))</f>
        <v xml:space="preserve"> </v>
      </c>
      <c r="D1333" s="4" t="str">
        <f>IF(ISNA(VLOOKUP((ROW(D1333)-15),'List of tables'!$A$4:$H$2136,6,FALSE))," ",VLOOKUP((ROW(D1333)-15),'List of tables'!$A$4:$H$2136,6,FALSE))</f>
        <v xml:space="preserve"> </v>
      </c>
      <c r="E1333" s="5" t="str">
        <f>IF(ISNA(VLOOKUP((ROW(E1333)-15),'List of tables'!$A$4:$H$2136,7,FALSE))," ",VLOOKUP((ROW(E1333)-15),'List of tables'!$A$4:$H$2136,7,FALSE))</f>
        <v xml:space="preserve"> </v>
      </c>
      <c r="F1333" s="6" t="s">
        <v>12</v>
      </c>
    </row>
    <row r="1334" spans="1:6">
      <c r="A1334" s="3" t="str">
        <f>IF(ISNA(VLOOKUP((ROW(A1334)-15),'List of tables'!$A$4:$H$2136,2,FALSE))," ",VLOOKUP((ROW(A1334)-15),'List of tables'!$A$4:$H$2136,2,FALSE))</f>
        <v xml:space="preserve"> </v>
      </c>
      <c r="B1334" s="4" t="str">
        <f>IF(ISNA(VLOOKUP((ROW(B1334)-15),'List of tables'!$A$4:$H$2136,3,FALSE))," ",VLOOKUP((ROW(B1334)-15),'List of tables'!$A$4:$H$2136,3,FALSE))</f>
        <v xml:space="preserve"> </v>
      </c>
      <c r="C1334" s="4" t="str">
        <f>IF(ISNA(VLOOKUP((ROW(C1334)-15),'List of tables'!$A$4:$E$2137,5,FALSE))," ",VLOOKUP((ROW(C1334)-15),'List of tables'!$A$4:$E$2137,5,FALSE))</f>
        <v xml:space="preserve"> </v>
      </c>
      <c r="D1334" s="4" t="str">
        <f>IF(ISNA(VLOOKUP((ROW(D1334)-15),'List of tables'!$A$4:$H$2136,6,FALSE))," ",VLOOKUP((ROW(D1334)-15),'List of tables'!$A$4:$H$2136,6,FALSE))</f>
        <v xml:space="preserve"> </v>
      </c>
      <c r="E1334" s="5" t="str">
        <f>IF(ISNA(VLOOKUP((ROW(E1334)-15),'List of tables'!$A$4:$H$2136,7,FALSE))," ",VLOOKUP((ROW(E1334)-15),'List of tables'!$A$4:$H$2136,7,FALSE))</f>
        <v xml:space="preserve"> </v>
      </c>
      <c r="F1334" s="6" t="s">
        <v>12</v>
      </c>
    </row>
    <row r="1335" spans="1:6">
      <c r="A1335" s="3" t="str">
        <f>IF(ISNA(VLOOKUP((ROW(A1335)-15),'List of tables'!$A$4:$H$2136,2,FALSE))," ",VLOOKUP((ROW(A1335)-15),'List of tables'!$A$4:$H$2136,2,FALSE))</f>
        <v xml:space="preserve"> </v>
      </c>
      <c r="B1335" s="4" t="str">
        <f>IF(ISNA(VLOOKUP((ROW(B1335)-15),'List of tables'!$A$4:$H$2136,3,FALSE))," ",VLOOKUP((ROW(B1335)-15),'List of tables'!$A$4:$H$2136,3,FALSE))</f>
        <v xml:space="preserve"> </v>
      </c>
      <c r="C1335" s="4" t="str">
        <f>IF(ISNA(VLOOKUP((ROW(C1335)-15),'List of tables'!$A$4:$E$2137,5,FALSE))," ",VLOOKUP((ROW(C1335)-15),'List of tables'!$A$4:$E$2137,5,FALSE))</f>
        <v xml:space="preserve"> </v>
      </c>
      <c r="D1335" s="4" t="str">
        <f>IF(ISNA(VLOOKUP((ROW(D1335)-15),'List of tables'!$A$4:$H$2136,6,FALSE))," ",VLOOKUP((ROW(D1335)-15),'List of tables'!$A$4:$H$2136,6,FALSE))</f>
        <v xml:space="preserve"> </v>
      </c>
      <c r="E1335" s="5" t="str">
        <f>IF(ISNA(VLOOKUP((ROW(E1335)-15),'List of tables'!$A$4:$H$2136,7,FALSE))," ",VLOOKUP((ROW(E1335)-15),'List of tables'!$A$4:$H$2136,7,FALSE))</f>
        <v xml:space="preserve"> </v>
      </c>
      <c r="F1335" s="6" t="s">
        <v>12</v>
      </c>
    </row>
    <row r="1336" spans="1:6">
      <c r="A1336" s="3" t="str">
        <f>IF(ISNA(VLOOKUP((ROW(A1336)-15),'List of tables'!$A$4:$H$2136,2,FALSE))," ",VLOOKUP((ROW(A1336)-15),'List of tables'!$A$4:$H$2136,2,FALSE))</f>
        <v xml:space="preserve"> </v>
      </c>
      <c r="B1336" s="4" t="str">
        <f>IF(ISNA(VLOOKUP((ROW(B1336)-15),'List of tables'!$A$4:$H$2136,3,FALSE))," ",VLOOKUP((ROW(B1336)-15),'List of tables'!$A$4:$H$2136,3,FALSE))</f>
        <v xml:space="preserve"> </v>
      </c>
      <c r="C1336" s="4" t="str">
        <f>IF(ISNA(VLOOKUP((ROW(C1336)-15),'List of tables'!$A$4:$E$2137,5,FALSE))," ",VLOOKUP((ROW(C1336)-15),'List of tables'!$A$4:$E$2137,5,FALSE))</f>
        <v xml:space="preserve"> </v>
      </c>
      <c r="D1336" s="4" t="str">
        <f>IF(ISNA(VLOOKUP((ROW(D1336)-15),'List of tables'!$A$4:$H$2136,6,FALSE))," ",VLOOKUP((ROW(D1336)-15),'List of tables'!$A$4:$H$2136,6,FALSE))</f>
        <v xml:space="preserve"> </v>
      </c>
      <c r="E1336" s="5" t="str">
        <f>IF(ISNA(VLOOKUP((ROW(E1336)-15),'List of tables'!$A$4:$H$2136,7,FALSE))," ",VLOOKUP((ROW(E1336)-15),'List of tables'!$A$4:$H$2136,7,FALSE))</f>
        <v xml:space="preserve"> </v>
      </c>
      <c r="F1336" s="6" t="s">
        <v>12</v>
      </c>
    </row>
    <row r="1337" spans="1:6">
      <c r="A1337" s="3" t="str">
        <f>IF(ISNA(VLOOKUP((ROW(A1337)-15),'List of tables'!$A$4:$H$2136,2,FALSE))," ",VLOOKUP((ROW(A1337)-15),'List of tables'!$A$4:$H$2136,2,FALSE))</f>
        <v xml:space="preserve"> </v>
      </c>
      <c r="B1337" s="4" t="str">
        <f>IF(ISNA(VLOOKUP((ROW(B1337)-15),'List of tables'!$A$4:$H$2136,3,FALSE))," ",VLOOKUP((ROW(B1337)-15),'List of tables'!$A$4:$H$2136,3,FALSE))</f>
        <v xml:space="preserve"> </v>
      </c>
      <c r="C1337" s="4" t="str">
        <f>IF(ISNA(VLOOKUP((ROW(C1337)-15),'List of tables'!$A$4:$E$2137,5,FALSE))," ",VLOOKUP((ROW(C1337)-15),'List of tables'!$A$4:$E$2137,5,FALSE))</f>
        <v xml:space="preserve"> </v>
      </c>
      <c r="D1337" s="4" t="str">
        <f>IF(ISNA(VLOOKUP((ROW(D1337)-15),'List of tables'!$A$4:$H$2136,6,FALSE))," ",VLOOKUP((ROW(D1337)-15),'List of tables'!$A$4:$H$2136,6,FALSE))</f>
        <v xml:space="preserve"> </v>
      </c>
      <c r="E1337" s="5" t="str">
        <f>IF(ISNA(VLOOKUP((ROW(E1337)-15),'List of tables'!$A$4:$H$2136,7,FALSE))," ",VLOOKUP((ROW(E1337)-15),'List of tables'!$A$4:$H$2136,7,FALSE))</f>
        <v xml:space="preserve"> </v>
      </c>
      <c r="F1337" s="6" t="s">
        <v>12</v>
      </c>
    </row>
    <row r="1338" spans="1:6">
      <c r="A1338" s="3" t="str">
        <f>IF(ISNA(VLOOKUP((ROW(A1338)-15),'List of tables'!$A$4:$H$2136,2,FALSE))," ",VLOOKUP((ROW(A1338)-15),'List of tables'!$A$4:$H$2136,2,FALSE))</f>
        <v xml:space="preserve"> </v>
      </c>
      <c r="B1338" s="4" t="str">
        <f>IF(ISNA(VLOOKUP((ROW(B1338)-15),'List of tables'!$A$4:$H$2136,3,FALSE))," ",VLOOKUP((ROW(B1338)-15),'List of tables'!$A$4:$H$2136,3,FALSE))</f>
        <v xml:space="preserve"> </v>
      </c>
      <c r="C1338" s="4" t="str">
        <f>IF(ISNA(VLOOKUP((ROW(C1338)-15),'List of tables'!$A$4:$E$2137,5,FALSE))," ",VLOOKUP((ROW(C1338)-15),'List of tables'!$A$4:$E$2137,5,FALSE))</f>
        <v xml:space="preserve"> </v>
      </c>
      <c r="D1338" s="4" t="str">
        <f>IF(ISNA(VLOOKUP((ROW(D1338)-15),'List of tables'!$A$4:$H$2136,6,FALSE))," ",VLOOKUP((ROW(D1338)-15),'List of tables'!$A$4:$H$2136,6,FALSE))</f>
        <v xml:space="preserve"> </v>
      </c>
      <c r="E1338" s="5" t="str">
        <f>IF(ISNA(VLOOKUP((ROW(E1338)-15),'List of tables'!$A$4:$H$2136,7,FALSE))," ",VLOOKUP((ROW(E1338)-15),'List of tables'!$A$4:$H$2136,7,FALSE))</f>
        <v xml:space="preserve"> </v>
      </c>
      <c r="F1338" s="6" t="s">
        <v>12</v>
      </c>
    </row>
    <row r="1339" spans="1:6">
      <c r="A1339" s="3" t="str">
        <f>IF(ISNA(VLOOKUP((ROW(A1339)-15),'List of tables'!$A$4:$H$2136,2,FALSE))," ",VLOOKUP((ROW(A1339)-15),'List of tables'!$A$4:$H$2136,2,FALSE))</f>
        <v xml:space="preserve"> </v>
      </c>
      <c r="B1339" s="4" t="str">
        <f>IF(ISNA(VLOOKUP((ROW(B1339)-15),'List of tables'!$A$4:$H$2136,3,FALSE))," ",VLOOKUP((ROW(B1339)-15),'List of tables'!$A$4:$H$2136,3,FALSE))</f>
        <v xml:space="preserve"> </v>
      </c>
      <c r="C1339" s="4" t="str">
        <f>IF(ISNA(VLOOKUP((ROW(C1339)-15),'List of tables'!$A$4:$E$2137,5,FALSE))," ",VLOOKUP((ROW(C1339)-15),'List of tables'!$A$4:$E$2137,5,FALSE))</f>
        <v xml:space="preserve"> </v>
      </c>
      <c r="D1339" s="4" t="str">
        <f>IF(ISNA(VLOOKUP((ROW(D1339)-15),'List of tables'!$A$4:$H$2136,6,FALSE))," ",VLOOKUP((ROW(D1339)-15),'List of tables'!$A$4:$H$2136,6,FALSE))</f>
        <v xml:space="preserve"> </v>
      </c>
      <c r="E1339" s="5" t="str">
        <f>IF(ISNA(VLOOKUP((ROW(E1339)-15),'List of tables'!$A$4:$H$2136,7,FALSE))," ",VLOOKUP((ROW(E1339)-15),'List of tables'!$A$4:$H$2136,7,FALSE))</f>
        <v xml:space="preserve"> </v>
      </c>
      <c r="F1339" s="6" t="s">
        <v>12</v>
      </c>
    </row>
    <row r="1340" spans="1:6">
      <c r="A1340" s="3" t="str">
        <f>IF(ISNA(VLOOKUP((ROW(A1340)-15),'List of tables'!$A$4:$H$2136,2,FALSE))," ",VLOOKUP((ROW(A1340)-15),'List of tables'!$A$4:$H$2136,2,FALSE))</f>
        <v xml:space="preserve"> </v>
      </c>
      <c r="B1340" s="4" t="str">
        <f>IF(ISNA(VLOOKUP((ROW(B1340)-15),'List of tables'!$A$4:$H$2136,3,FALSE))," ",VLOOKUP((ROW(B1340)-15),'List of tables'!$A$4:$H$2136,3,FALSE))</f>
        <v xml:space="preserve"> </v>
      </c>
      <c r="C1340" s="4" t="str">
        <f>IF(ISNA(VLOOKUP((ROW(C1340)-15),'List of tables'!$A$4:$E$2137,5,FALSE))," ",VLOOKUP((ROW(C1340)-15),'List of tables'!$A$4:$E$2137,5,FALSE))</f>
        <v xml:space="preserve"> </v>
      </c>
      <c r="D1340" s="4" t="str">
        <f>IF(ISNA(VLOOKUP((ROW(D1340)-15),'List of tables'!$A$4:$H$2136,6,FALSE))," ",VLOOKUP((ROW(D1340)-15),'List of tables'!$A$4:$H$2136,6,FALSE))</f>
        <v xml:space="preserve"> </v>
      </c>
      <c r="E1340" s="5" t="str">
        <f>IF(ISNA(VLOOKUP((ROW(E1340)-15),'List of tables'!$A$4:$H$2136,7,FALSE))," ",VLOOKUP((ROW(E1340)-15),'List of tables'!$A$4:$H$2136,7,FALSE))</f>
        <v xml:space="preserve"> </v>
      </c>
      <c r="F1340" s="6" t="s">
        <v>12</v>
      </c>
    </row>
    <row r="1341" spans="1:6">
      <c r="A1341" s="3" t="str">
        <f>IF(ISNA(VLOOKUP((ROW(A1341)-15),'List of tables'!$A$4:$H$2136,2,FALSE))," ",VLOOKUP((ROW(A1341)-15),'List of tables'!$A$4:$H$2136,2,FALSE))</f>
        <v xml:space="preserve"> </v>
      </c>
      <c r="B1341" s="4" t="str">
        <f>IF(ISNA(VLOOKUP((ROW(B1341)-15),'List of tables'!$A$4:$H$2136,3,FALSE))," ",VLOOKUP((ROW(B1341)-15),'List of tables'!$A$4:$H$2136,3,FALSE))</f>
        <v xml:space="preserve"> </v>
      </c>
      <c r="C1341" s="4" t="str">
        <f>IF(ISNA(VLOOKUP((ROW(C1341)-15),'List of tables'!$A$4:$E$2137,5,FALSE))," ",VLOOKUP((ROW(C1341)-15),'List of tables'!$A$4:$E$2137,5,FALSE))</f>
        <v xml:space="preserve"> </v>
      </c>
      <c r="D1341" s="4" t="str">
        <f>IF(ISNA(VLOOKUP((ROW(D1341)-15),'List of tables'!$A$4:$H$2136,6,FALSE))," ",VLOOKUP((ROW(D1341)-15),'List of tables'!$A$4:$H$2136,6,FALSE))</f>
        <v xml:space="preserve"> </v>
      </c>
      <c r="E1341" s="5" t="str">
        <f>IF(ISNA(VLOOKUP((ROW(E1341)-15),'List of tables'!$A$4:$H$2136,7,FALSE))," ",VLOOKUP((ROW(E1341)-15),'List of tables'!$A$4:$H$2136,7,FALSE))</f>
        <v xml:space="preserve"> </v>
      </c>
      <c r="F1341" s="6" t="s">
        <v>12</v>
      </c>
    </row>
    <row r="1342" spans="1:6">
      <c r="A1342" s="3" t="str">
        <f>IF(ISNA(VLOOKUP((ROW(A1342)-15),'List of tables'!$A$4:$H$2136,2,FALSE))," ",VLOOKUP((ROW(A1342)-15),'List of tables'!$A$4:$H$2136,2,FALSE))</f>
        <v xml:space="preserve"> </v>
      </c>
      <c r="B1342" s="4" t="str">
        <f>IF(ISNA(VLOOKUP((ROW(B1342)-15),'List of tables'!$A$4:$H$2136,3,FALSE))," ",VLOOKUP((ROW(B1342)-15),'List of tables'!$A$4:$H$2136,3,FALSE))</f>
        <v xml:space="preserve"> </v>
      </c>
      <c r="C1342" s="4" t="str">
        <f>IF(ISNA(VLOOKUP((ROW(C1342)-15),'List of tables'!$A$4:$E$2137,5,FALSE))," ",VLOOKUP((ROW(C1342)-15),'List of tables'!$A$4:$E$2137,5,FALSE))</f>
        <v xml:space="preserve"> </v>
      </c>
      <c r="D1342" s="4" t="str">
        <f>IF(ISNA(VLOOKUP((ROW(D1342)-15),'List of tables'!$A$4:$H$2136,6,FALSE))," ",VLOOKUP((ROW(D1342)-15),'List of tables'!$A$4:$H$2136,6,FALSE))</f>
        <v xml:space="preserve"> </v>
      </c>
      <c r="E1342" s="5" t="str">
        <f>IF(ISNA(VLOOKUP((ROW(E1342)-15),'List of tables'!$A$4:$H$2136,7,FALSE))," ",VLOOKUP((ROW(E1342)-15),'List of tables'!$A$4:$H$2136,7,FALSE))</f>
        <v xml:space="preserve"> </v>
      </c>
      <c r="F1342" s="6" t="s">
        <v>12</v>
      </c>
    </row>
    <row r="1343" spans="1:6">
      <c r="A1343" s="3" t="str">
        <f>IF(ISNA(VLOOKUP((ROW(A1343)-15),'List of tables'!$A$4:$H$2136,2,FALSE))," ",VLOOKUP((ROW(A1343)-15),'List of tables'!$A$4:$H$2136,2,FALSE))</f>
        <v xml:space="preserve"> </v>
      </c>
      <c r="B1343" s="4" t="str">
        <f>IF(ISNA(VLOOKUP((ROW(B1343)-15),'List of tables'!$A$4:$H$2136,3,FALSE))," ",VLOOKUP((ROW(B1343)-15),'List of tables'!$A$4:$H$2136,3,FALSE))</f>
        <v xml:space="preserve"> </v>
      </c>
      <c r="C1343" s="4" t="str">
        <f>IF(ISNA(VLOOKUP((ROW(C1343)-15),'List of tables'!$A$4:$E$2137,5,FALSE))," ",VLOOKUP((ROW(C1343)-15),'List of tables'!$A$4:$E$2137,5,FALSE))</f>
        <v xml:space="preserve"> </v>
      </c>
      <c r="D1343" s="4" t="str">
        <f>IF(ISNA(VLOOKUP((ROW(D1343)-15),'List of tables'!$A$4:$H$2136,6,FALSE))," ",VLOOKUP((ROW(D1343)-15),'List of tables'!$A$4:$H$2136,6,FALSE))</f>
        <v xml:space="preserve"> </v>
      </c>
      <c r="E1343" s="5" t="str">
        <f>IF(ISNA(VLOOKUP((ROW(E1343)-15),'List of tables'!$A$4:$H$2136,7,FALSE))," ",VLOOKUP((ROW(E1343)-15),'List of tables'!$A$4:$H$2136,7,FALSE))</f>
        <v xml:space="preserve"> </v>
      </c>
      <c r="F1343" s="6" t="s">
        <v>12</v>
      </c>
    </row>
    <row r="1344" spans="1:6">
      <c r="A1344" s="3" t="str">
        <f>IF(ISNA(VLOOKUP((ROW(A1344)-15),'List of tables'!$A$4:$H$2136,2,FALSE))," ",VLOOKUP((ROW(A1344)-15),'List of tables'!$A$4:$H$2136,2,FALSE))</f>
        <v xml:space="preserve"> </v>
      </c>
      <c r="B1344" s="4" t="str">
        <f>IF(ISNA(VLOOKUP((ROW(B1344)-15),'List of tables'!$A$4:$H$2136,3,FALSE))," ",VLOOKUP((ROW(B1344)-15),'List of tables'!$A$4:$H$2136,3,FALSE))</f>
        <v xml:space="preserve"> </v>
      </c>
      <c r="C1344" s="4" t="str">
        <f>IF(ISNA(VLOOKUP((ROW(C1344)-15),'List of tables'!$A$4:$E$2137,5,FALSE))," ",VLOOKUP((ROW(C1344)-15),'List of tables'!$A$4:$E$2137,5,FALSE))</f>
        <v xml:space="preserve"> </v>
      </c>
      <c r="D1344" s="4" t="str">
        <f>IF(ISNA(VLOOKUP((ROW(D1344)-15),'List of tables'!$A$4:$H$2136,6,FALSE))," ",VLOOKUP((ROW(D1344)-15),'List of tables'!$A$4:$H$2136,6,FALSE))</f>
        <v xml:space="preserve"> </v>
      </c>
      <c r="E1344" s="5" t="str">
        <f>IF(ISNA(VLOOKUP((ROW(E1344)-15),'List of tables'!$A$4:$H$2136,7,FALSE))," ",VLOOKUP((ROW(E1344)-15),'List of tables'!$A$4:$H$2136,7,FALSE))</f>
        <v xml:space="preserve"> </v>
      </c>
      <c r="F1344" s="6" t="s">
        <v>12</v>
      </c>
    </row>
    <row r="1345" spans="1:6">
      <c r="A1345" s="3" t="str">
        <f>IF(ISNA(VLOOKUP((ROW(A1345)-15),'List of tables'!$A$4:$H$2136,2,FALSE))," ",VLOOKUP((ROW(A1345)-15),'List of tables'!$A$4:$H$2136,2,FALSE))</f>
        <v xml:space="preserve"> </v>
      </c>
      <c r="B1345" s="4" t="str">
        <f>IF(ISNA(VLOOKUP((ROW(B1345)-15),'List of tables'!$A$4:$H$2136,3,FALSE))," ",VLOOKUP((ROW(B1345)-15),'List of tables'!$A$4:$H$2136,3,FALSE))</f>
        <v xml:space="preserve"> </v>
      </c>
      <c r="C1345" s="4" t="str">
        <f>IF(ISNA(VLOOKUP((ROW(C1345)-15),'List of tables'!$A$4:$E$2137,5,FALSE))," ",VLOOKUP((ROW(C1345)-15),'List of tables'!$A$4:$E$2137,5,FALSE))</f>
        <v xml:space="preserve"> </v>
      </c>
      <c r="D1345" s="4" t="str">
        <f>IF(ISNA(VLOOKUP((ROW(D1345)-15),'List of tables'!$A$4:$H$2136,6,FALSE))," ",VLOOKUP((ROW(D1345)-15),'List of tables'!$A$4:$H$2136,6,FALSE))</f>
        <v xml:space="preserve"> </v>
      </c>
      <c r="E1345" s="5" t="str">
        <f>IF(ISNA(VLOOKUP((ROW(E1345)-15),'List of tables'!$A$4:$H$2136,7,FALSE))," ",VLOOKUP((ROW(E1345)-15),'List of tables'!$A$4:$H$2136,7,FALSE))</f>
        <v xml:space="preserve"> </v>
      </c>
      <c r="F1345" s="6" t="s">
        <v>12</v>
      </c>
    </row>
    <row r="1346" spans="1:6">
      <c r="A1346" s="3" t="str">
        <f>IF(ISNA(VLOOKUP((ROW(A1346)-15),'List of tables'!$A$4:$H$2136,2,FALSE))," ",VLOOKUP((ROW(A1346)-15),'List of tables'!$A$4:$H$2136,2,FALSE))</f>
        <v xml:space="preserve"> </v>
      </c>
      <c r="B1346" s="4" t="str">
        <f>IF(ISNA(VLOOKUP((ROW(B1346)-15),'List of tables'!$A$4:$H$2136,3,FALSE))," ",VLOOKUP((ROW(B1346)-15),'List of tables'!$A$4:$H$2136,3,FALSE))</f>
        <v xml:space="preserve"> </v>
      </c>
      <c r="C1346" s="4" t="str">
        <f>IF(ISNA(VLOOKUP((ROW(C1346)-15),'List of tables'!$A$4:$E$2137,5,FALSE))," ",VLOOKUP((ROW(C1346)-15),'List of tables'!$A$4:$E$2137,5,FALSE))</f>
        <v xml:space="preserve"> </v>
      </c>
      <c r="D1346" s="4" t="str">
        <f>IF(ISNA(VLOOKUP((ROW(D1346)-15),'List of tables'!$A$4:$H$2136,6,FALSE))," ",VLOOKUP((ROW(D1346)-15),'List of tables'!$A$4:$H$2136,6,FALSE))</f>
        <v xml:space="preserve"> </v>
      </c>
      <c r="E1346" s="5" t="str">
        <f>IF(ISNA(VLOOKUP((ROW(E1346)-15),'List of tables'!$A$4:$H$2136,7,FALSE))," ",VLOOKUP((ROW(E1346)-15),'List of tables'!$A$4:$H$2136,7,FALSE))</f>
        <v xml:space="preserve"> </v>
      </c>
      <c r="F1346" s="6" t="s">
        <v>12</v>
      </c>
    </row>
    <row r="1347" spans="1:6">
      <c r="A1347" s="3" t="str">
        <f>IF(ISNA(VLOOKUP((ROW(A1347)-15),'List of tables'!$A$4:$H$2136,2,FALSE))," ",VLOOKUP((ROW(A1347)-15),'List of tables'!$A$4:$H$2136,2,FALSE))</f>
        <v xml:space="preserve"> </v>
      </c>
      <c r="B1347" s="4" t="str">
        <f>IF(ISNA(VLOOKUP((ROW(B1347)-15),'List of tables'!$A$4:$H$2136,3,FALSE))," ",VLOOKUP((ROW(B1347)-15),'List of tables'!$A$4:$H$2136,3,FALSE))</f>
        <v xml:space="preserve"> </v>
      </c>
      <c r="C1347" s="4" t="str">
        <f>IF(ISNA(VLOOKUP((ROW(C1347)-15),'List of tables'!$A$4:$E$2137,5,FALSE))," ",VLOOKUP((ROW(C1347)-15),'List of tables'!$A$4:$E$2137,5,FALSE))</f>
        <v xml:space="preserve"> </v>
      </c>
      <c r="D1347" s="4" t="str">
        <f>IF(ISNA(VLOOKUP((ROW(D1347)-15),'List of tables'!$A$4:$H$2136,6,FALSE))," ",VLOOKUP((ROW(D1347)-15),'List of tables'!$A$4:$H$2136,6,FALSE))</f>
        <v xml:space="preserve"> </v>
      </c>
      <c r="E1347" s="5" t="str">
        <f>IF(ISNA(VLOOKUP((ROW(E1347)-15),'List of tables'!$A$4:$H$2136,7,FALSE))," ",VLOOKUP((ROW(E1347)-15),'List of tables'!$A$4:$H$2136,7,FALSE))</f>
        <v xml:space="preserve"> </v>
      </c>
      <c r="F1347" s="6" t="s">
        <v>12</v>
      </c>
    </row>
    <row r="1348" spans="1:6">
      <c r="A1348" s="3" t="str">
        <f>IF(ISNA(VLOOKUP((ROW(A1348)-15),'List of tables'!$A$4:$H$2136,2,FALSE))," ",VLOOKUP((ROW(A1348)-15),'List of tables'!$A$4:$H$2136,2,FALSE))</f>
        <v xml:space="preserve"> </v>
      </c>
      <c r="B1348" s="4" t="str">
        <f>IF(ISNA(VLOOKUP((ROW(B1348)-15),'List of tables'!$A$4:$H$2136,3,FALSE))," ",VLOOKUP((ROW(B1348)-15),'List of tables'!$A$4:$H$2136,3,FALSE))</f>
        <v xml:space="preserve"> </v>
      </c>
      <c r="C1348" s="4" t="str">
        <f>IF(ISNA(VLOOKUP((ROW(C1348)-15),'List of tables'!$A$4:$E$2137,5,FALSE))," ",VLOOKUP((ROW(C1348)-15),'List of tables'!$A$4:$E$2137,5,FALSE))</f>
        <v xml:space="preserve"> </v>
      </c>
      <c r="D1348" s="4" t="str">
        <f>IF(ISNA(VLOOKUP((ROW(D1348)-15),'List of tables'!$A$4:$H$2136,6,FALSE))," ",VLOOKUP((ROW(D1348)-15),'List of tables'!$A$4:$H$2136,6,FALSE))</f>
        <v xml:space="preserve"> </v>
      </c>
      <c r="E1348" s="5" t="str">
        <f>IF(ISNA(VLOOKUP((ROW(E1348)-15),'List of tables'!$A$4:$H$2136,7,FALSE))," ",VLOOKUP((ROW(E1348)-15),'List of tables'!$A$4:$H$2136,7,FALSE))</f>
        <v xml:space="preserve"> </v>
      </c>
      <c r="F1348" s="6" t="s">
        <v>12</v>
      </c>
    </row>
    <row r="1349" spans="1:6">
      <c r="A1349" s="3" t="str">
        <f>IF(ISNA(VLOOKUP((ROW(A1349)-15),'List of tables'!$A$4:$H$2136,2,FALSE))," ",VLOOKUP((ROW(A1349)-15),'List of tables'!$A$4:$H$2136,2,FALSE))</f>
        <v xml:space="preserve"> </v>
      </c>
      <c r="B1349" s="4" t="str">
        <f>IF(ISNA(VLOOKUP((ROW(B1349)-15),'List of tables'!$A$4:$H$2136,3,FALSE))," ",VLOOKUP((ROW(B1349)-15),'List of tables'!$A$4:$H$2136,3,FALSE))</f>
        <v xml:space="preserve"> </v>
      </c>
      <c r="C1349" s="4" t="str">
        <f>IF(ISNA(VLOOKUP((ROW(C1349)-15),'List of tables'!$A$4:$E$2137,5,FALSE))," ",VLOOKUP((ROW(C1349)-15),'List of tables'!$A$4:$E$2137,5,FALSE))</f>
        <v xml:space="preserve"> </v>
      </c>
      <c r="D1349" s="4" t="str">
        <f>IF(ISNA(VLOOKUP((ROW(D1349)-15),'List of tables'!$A$4:$H$2136,6,FALSE))," ",VLOOKUP((ROW(D1349)-15),'List of tables'!$A$4:$H$2136,6,FALSE))</f>
        <v xml:space="preserve"> </v>
      </c>
      <c r="E1349" s="5" t="str">
        <f>IF(ISNA(VLOOKUP((ROW(E1349)-15),'List of tables'!$A$4:$H$2136,7,FALSE))," ",VLOOKUP((ROW(E1349)-15),'List of tables'!$A$4:$H$2136,7,FALSE))</f>
        <v xml:space="preserve"> </v>
      </c>
      <c r="F1349" s="6" t="s">
        <v>12</v>
      </c>
    </row>
    <row r="1350" spans="1:6">
      <c r="A1350" s="3" t="str">
        <f>IF(ISNA(VLOOKUP((ROW(A1350)-15),'List of tables'!$A$4:$H$2136,2,FALSE))," ",VLOOKUP((ROW(A1350)-15),'List of tables'!$A$4:$H$2136,2,FALSE))</f>
        <v xml:space="preserve"> </v>
      </c>
      <c r="B1350" s="4" t="str">
        <f>IF(ISNA(VLOOKUP((ROW(B1350)-15),'List of tables'!$A$4:$H$2136,3,FALSE))," ",VLOOKUP((ROW(B1350)-15),'List of tables'!$A$4:$H$2136,3,FALSE))</f>
        <v xml:space="preserve"> </v>
      </c>
      <c r="C1350" s="4" t="str">
        <f>IF(ISNA(VLOOKUP((ROW(C1350)-15),'List of tables'!$A$4:$E$2137,5,FALSE))," ",VLOOKUP((ROW(C1350)-15),'List of tables'!$A$4:$E$2137,5,FALSE))</f>
        <v xml:space="preserve"> </v>
      </c>
      <c r="D1350" s="4" t="str">
        <f>IF(ISNA(VLOOKUP((ROW(D1350)-15),'List of tables'!$A$4:$H$2136,6,FALSE))," ",VLOOKUP((ROW(D1350)-15),'List of tables'!$A$4:$H$2136,6,FALSE))</f>
        <v xml:space="preserve"> </v>
      </c>
      <c r="E1350" s="5" t="str">
        <f>IF(ISNA(VLOOKUP((ROW(E1350)-15),'List of tables'!$A$4:$H$2136,7,FALSE))," ",VLOOKUP((ROW(E1350)-15),'List of tables'!$A$4:$H$2136,7,FALSE))</f>
        <v xml:space="preserve"> </v>
      </c>
      <c r="F1350" s="6" t="s">
        <v>12</v>
      </c>
    </row>
    <row r="1351" spans="1:6">
      <c r="A1351" s="3" t="str">
        <f>IF(ISNA(VLOOKUP((ROW(A1351)-15),'List of tables'!$A$4:$H$2136,2,FALSE))," ",VLOOKUP((ROW(A1351)-15),'List of tables'!$A$4:$H$2136,2,FALSE))</f>
        <v xml:space="preserve"> </v>
      </c>
      <c r="B1351" s="4" t="str">
        <f>IF(ISNA(VLOOKUP((ROW(B1351)-15),'List of tables'!$A$4:$H$2136,3,FALSE))," ",VLOOKUP((ROW(B1351)-15),'List of tables'!$A$4:$H$2136,3,FALSE))</f>
        <v xml:space="preserve"> </v>
      </c>
      <c r="C1351" s="4" t="str">
        <f>IF(ISNA(VLOOKUP((ROW(C1351)-15),'List of tables'!$A$4:$E$2137,5,FALSE))," ",VLOOKUP((ROW(C1351)-15),'List of tables'!$A$4:$E$2137,5,FALSE))</f>
        <v xml:space="preserve"> </v>
      </c>
      <c r="D1351" s="4" t="str">
        <f>IF(ISNA(VLOOKUP((ROW(D1351)-15),'List of tables'!$A$4:$H$2136,6,FALSE))," ",VLOOKUP((ROW(D1351)-15),'List of tables'!$A$4:$H$2136,6,FALSE))</f>
        <v xml:space="preserve"> </v>
      </c>
      <c r="E1351" s="5" t="str">
        <f>IF(ISNA(VLOOKUP((ROW(E1351)-15),'List of tables'!$A$4:$H$2136,7,FALSE))," ",VLOOKUP((ROW(E1351)-15),'List of tables'!$A$4:$H$2136,7,FALSE))</f>
        <v xml:space="preserve"> </v>
      </c>
      <c r="F1351" s="6" t="s">
        <v>12</v>
      </c>
    </row>
    <row r="1352" spans="1:6">
      <c r="A1352" s="3" t="str">
        <f>IF(ISNA(VLOOKUP((ROW(A1352)-15),'List of tables'!$A$4:$H$2136,2,FALSE))," ",VLOOKUP((ROW(A1352)-15),'List of tables'!$A$4:$H$2136,2,FALSE))</f>
        <v xml:space="preserve"> </v>
      </c>
      <c r="B1352" s="4" t="str">
        <f>IF(ISNA(VLOOKUP((ROW(B1352)-15),'List of tables'!$A$4:$H$2136,3,FALSE))," ",VLOOKUP((ROW(B1352)-15),'List of tables'!$A$4:$H$2136,3,FALSE))</f>
        <v xml:space="preserve"> </v>
      </c>
      <c r="C1352" s="4" t="str">
        <f>IF(ISNA(VLOOKUP((ROW(C1352)-15),'List of tables'!$A$4:$E$2137,5,FALSE))," ",VLOOKUP((ROW(C1352)-15),'List of tables'!$A$4:$E$2137,5,FALSE))</f>
        <v xml:space="preserve"> </v>
      </c>
      <c r="D1352" s="4" t="str">
        <f>IF(ISNA(VLOOKUP((ROW(D1352)-15),'List of tables'!$A$4:$H$2136,6,FALSE))," ",VLOOKUP((ROW(D1352)-15),'List of tables'!$A$4:$H$2136,6,FALSE))</f>
        <v xml:space="preserve"> </v>
      </c>
      <c r="E1352" s="5" t="str">
        <f>IF(ISNA(VLOOKUP((ROW(E1352)-15),'List of tables'!$A$4:$H$2136,7,FALSE))," ",VLOOKUP((ROW(E1352)-15),'List of tables'!$A$4:$H$2136,7,FALSE))</f>
        <v xml:space="preserve"> </v>
      </c>
      <c r="F1352" s="6" t="s">
        <v>12</v>
      </c>
    </row>
    <row r="1353" spans="1:6">
      <c r="A1353" s="3" t="str">
        <f>IF(ISNA(VLOOKUP((ROW(A1353)-15),'List of tables'!$A$4:$H$2136,2,FALSE))," ",VLOOKUP((ROW(A1353)-15),'List of tables'!$A$4:$H$2136,2,FALSE))</f>
        <v xml:space="preserve"> </v>
      </c>
      <c r="B1353" s="4" t="str">
        <f>IF(ISNA(VLOOKUP((ROW(B1353)-15),'List of tables'!$A$4:$H$2136,3,FALSE))," ",VLOOKUP((ROW(B1353)-15),'List of tables'!$A$4:$H$2136,3,FALSE))</f>
        <v xml:space="preserve"> </v>
      </c>
      <c r="C1353" s="4" t="str">
        <f>IF(ISNA(VLOOKUP((ROW(C1353)-15),'List of tables'!$A$4:$E$2137,5,FALSE))," ",VLOOKUP((ROW(C1353)-15),'List of tables'!$A$4:$E$2137,5,FALSE))</f>
        <v xml:space="preserve"> </v>
      </c>
      <c r="D1353" s="4" t="str">
        <f>IF(ISNA(VLOOKUP((ROW(D1353)-15),'List of tables'!$A$4:$H$2136,6,FALSE))," ",VLOOKUP((ROW(D1353)-15),'List of tables'!$A$4:$H$2136,6,FALSE))</f>
        <v xml:space="preserve"> </v>
      </c>
      <c r="E1353" s="5" t="str">
        <f>IF(ISNA(VLOOKUP((ROW(E1353)-15),'List of tables'!$A$4:$H$2136,7,FALSE))," ",VLOOKUP((ROW(E1353)-15),'List of tables'!$A$4:$H$2136,7,FALSE))</f>
        <v xml:space="preserve"> </v>
      </c>
      <c r="F1353" s="6" t="s">
        <v>12</v>
      </c>
    </row>
    <row r="1354" spans="1:6">
      <c r="A1354" s="3" t="str">
        <f>IF(ISNA(VLOOKUP((ROW(A1354)-15),'List of tables'!$A$4:$H$2136,2,FALSE))," ",VLOOKUP((ROW(A1354)-15),'List of tables'!$A$4:$H$2136,2,FALSE))</f>
        <v xml:space="preserve"> </v>
      </c>
      <c r="B1354" s="4" t="str">
        <f>IF(ISNA(VLOOKUP((ROW(B1354)-15),'List of tables'!$A$4:$H$2136,3,FALSE))," ",VLOOKUP((ROW(B1354)-15),'List of tables'!$A$4:$H$2136,3,FALSE))</f>
        <v xml:space="preserve"> </v>
      </c>
      <c r="C1354" s="4" t="str">
        <f>IF(ISNA(VLOOKUP((ROW(C1354)-15),'List of tables'!$A$4:$E$2137,5,FALSE))," ",VLOOKUP((ROW(C1354)-15),'List of tables'!$A$4:$E$2137,5,FALSE))</f>
        <v xml:space="preserve"> </v>
      </c>
      <c r="D1354" s="4" t="str">
        <f>IF(ISNA(VLOOKUP((ROW(D1354)-15),'List of tables'!$A$4:$H$2136,6,FALSE))," ",VLOOKUP((ROW(D1354)-15),'List of tables'!$A$4:$H$2136,6,FALSE))</f>
        <v xml:space="preserve"> </v>
      </c>
      <c r="E1354" s="5" t="str">
        <f>IF(ISNA(VLOOKUP((ROW(E1354)-15),'List of tables'!$A$4:$H$2136,7,FALSE))," ",VLOOKUP((ROW(E1354)-15),'List of tables'!$A$4:$H$2136,7,FALSE))</f>
        <v xml:space="preserve"> </v>
      </c>
      <c r="F1354" s="6" t="s">
        <v>12</v>
      </c>
    </row>
    <row r="1355" spans="1:6">
      <c r="A1355" s="3" t="str">
        <f>IF(ISNA(VLOOKUP((ROW(A1355)-15),'List of tables'!$A$4:$H$2136,2,FALSE))," ",VLOOKUP((ROW(A1355)-15),'List of tables'!$A$4:$H$2136,2,FALSE))</f>
        <v xml:space="preserve"> </v>
      </c>
      <c r="B1355" s="4" t="str">
        <f>IF(ISNA(VLOOKUP((ROW(B1355)-15),'List of tables'!$A$4:$H$2136,3,FALSE))," ",VLOOKUP((ROW(B1355)-15),'List of tables'!$A$4:$H$2136,3,FALSE))</f>
        <v xml:space="preserve"> </v>
      </c>
      <c r="C1355" s="4" t="str">
        <f>IF(ISNA(VLOOKUP((ROW(C1355)-15),'List of tables'!$A$4:$E$2137,5,FALSE))," ",VLOOKUP((ROW(C1355)-15),'List of tables'!$A$4:$E$2137,5,FALSE))</f>
        <v xml:space="preserve"> </v>
      </c>
      <c r="D1355" s="4" t="str">
        <f>IF(ISNA(VLOOKUP((ROW(D1355)-15),'List of tables'!$A$4:$H$2136,6,FALSE))," ",VLOOKUP((ROW(D1355)-15),'List of tables'!$A$4:$H$2136,6,FALSE))</f>
        <v xml:space="preserve"> </v>
      </c>
      <c r="E1355" s="5" t="str">
        <f>IF(ISNA(VLOOKUP((ROW(E1355)-15),'List of tables'!$A$4:$H$2136,7,FALSE))," ",VLOOKUP((ROW(E1355)-15),'List of tables'!$A$4:$H$2136,7,FALSE))</f>
        <v xml:space="preserve"> </v>
      </c>
      <c r="F1355" s="6" t="s">
        <v>12</v>
      </c>
    </row>
    <row r="1356" spans="1:6">
      <c r="A1356" s="3" t="str">
        <f>IF(ISNA(VLOOKUP((ROW(A1356)-15),'List of tables'!$A$4:$H$2136,2,FALSE))," ",VLOOKUP((ROW(A1356)-15),'List of tables'!$A$4:$H$2136,2,FALSE))</f>
        <v xml:space="preserve"> </v>
      </c>
      <c r="B1356" s="4" t="str">
        <f>IF(ISNA(VLOOKUP((ROW(B1356)-15),'List of tables'!$A$4:$H$2136,3,FALSE))," ",VLOOKUP((ROW(B1356)-15),'List of tables'!$A$4:$H$2136,3,FALSE))</f>
        <v xml:space="preserve"> </v>
      </c>
      <c r="C1356" s="4" t="str">
        <f>IF(ISNA(VLOOKUP((ROW(C1356)-15),'List of tables'!$A$4:$E$2137,5,FALSE))," ",VLOOKUP((ROW(C1356)-15),'List of tables'!$A$4:$E$2137,5,FALSE))</f>
        <v xml:space="preserve"> </v>
      </c>
      <c r="D1356" s="4" t="str">
        <f>IF(ISNA(VLOOKUP((ROW(D1356)-15),'List of tables'!$A$4:$H$2136,6,FALSE))," ",VLOOKUP((ROW(D1356)-15),'List of tables'!$A$4:$H$2136,6,FALSE))</f>
        <v xml:space="preserve"> </v>
      </c>
      <c r="E1356" s="5" t="str">
        <f>IF(ISNA(VLOOKUP((ROW(E1356)-15),'List of tables'!$A$4:$H$2136,7,FALSE))," ",VLOOKUP((ROW(E1356)-15),'List of tables'!$A$4:$H$2136,7,FALSE))</f>
        <v xml:space="preserve"> </v>
      </c>
      <c r="F1356" s="6" t="s">
        <v>12</v>
      </c>
    </row>
    <row r="1357" spans="1:6">
      <c r="A1357" s="3" t="str">
        <f>IF(ISNA(VLOOKUP((ROW(A1357)-15),'List of tables'!$A$4:$H$2136,2,FALSE))," ",VLOOKUP((ROW(A1357)-15),'List of tables'!$A$4:$H$2136,2,FALSE))</f>
        <v xml:space="preserve"> </v>
      </c>
      <c r="B1357" s="4" t="str">
        <f>IF(ISNA(VLOOKUP((ROW(B1357)-15),'List of tables'!$A$4:$H$2136,3,FALSE))," ",VLOOKUP((ROW(B1357)-15),'List of tables'!$A$4:$H$2136,3,FALSE))</f>
        <v xml:space="preserve"> </v>
      </c>
      <c r="C1357" s="4" t="str">
        <f>IF(ISNA(VLOOKUP((ROW(C1357)-15),'List of tables'!$A$4:$E$2137,5,FALSE))," ",VLOOKUP((ROW(C1357)-15),'List of tables'!$A$4:$E$2137,5,FALSE))</f>
        <v xml:space="preserve"> </v>
      </c>
      <c r="D1357" s="4" t="str">
        <f>IF(ISNA(VLOOKUP((ROW(D1357)-15),'List of tables'!$A$4:$H$2136,6,FALSE))," ",VLOOKUP((ROW(D1357)-15),'List of tables'!$A$4:$H$2136,6,FALSE))</f>
        <v xml:space="preserve"> </v>
      </c>
      <c r="E1357" s="5" t="str">
        <f>IF(ISNA(VLOOKUP((ROW(E1357)-15),'List of tables'!$A$4:$H$2136,7,FALSE))," ",VLOOKUP((ROW(E1357)-15),'List of tables'!$A$4:$H$2136,7,FALSE))</f>
        <v xml:space="preserve"> </v>
      </c>
      <c r="F1357" s="6" t="s">
        <v>12</v>
      </c>
    </row>
    <row r="1358" spans="1:6">
      <c r="A1358" s="3" t="str">
        <f>IF(ISNA(VLOOKUP((ROW(A1358)-15),'List of tables'!$A$4:$H$2136,2,FALSE))," ",VLOOKUP((ROW(A1358)-15),'List of tables'!$A$4:$H$2136,2,FALSE))</f>
        <v xml:space="preserve"> </v>
      </c>
      <c r="B1358" s="4" t="str">
        <f>IF(ISNA(VLOOKUP((ROW(B1358)-15),'List of tables'!$A$4:$H$2136,3,FALSE))," ",VLOOKUP((ROW(B1358)-15),'List of tables'!$A$4:$H$2136,3,FALSE))</f>
        <v xml:space="preserve"> </v>
      </c>
      <c r="C1358" s="4" t="str">
        <f>IF(ISNA(VLOOKUP((ROW(C1358)-15),'List of tables'!$A$4:$E$2137,5,FALSE))," ",VLOOKUP((ROW(C1358)-15),'List of tables'!$A$4:$E$2137,5,FALSE))</f>
        <v xml:space="preserve"> </v>
      </c>
      <c r="D1358" s="4" t="str">
        <f>IF(ISNA(VLOOKUP((ROW(D1358)-15),'List of tables'!$A$4:$H$2136,6,FALSE))," ",VLOOKUP((ROW(D1358)-15),'List of tables'!$A$4:$H$2136,6,FALSE))</f>
        <v xml:space="preserve"> </v>
      </c>
      <c r="E1358" s="5" t="str">
        <f>IF(ISNA(VLOOKUP((ROW(E1358)-15),'List of tables'!$A$4:$H$2136,7,FALSE))," ",VLOOKUP((ROW(E1358)-15),'List of tables'!$A$4:$H$2136,7,FALSE))</f>
        <v xml:space="preserve"> </v>
      </c>
      <c r="F1358" s="6" t="s">
        <v>12</v>
      </c>
    </row>
    <row r="1359" spans="1:6">
      <c r="A1359" s="3" t="str">
        <f>IF(ISNA(VLOOKUP((ROW(A1359)-15),'List of tables'!$A$4:$H$2136,2,FALSE))," ",VLOOKUP((ROW(A1359)-15),'List of tables'!$A$4:$H$2136,2,FALSE))</f>
        <v xml:space="preserve"> </v>
      </c>
      <c r="B1359" s="4" t="str">
        <f>IF(ISNA(VLOOKUP((ROW(B1359)-15),'List of tables'!$A$4:$H$2136,3,FALSE))," ",VLOOKUP((ROW(B1359)-15),'List of tables'!$A$4:$H$2136,3,FALSE))</f>
        <v xml:space="preserve"> </v>
      </c>
      <c r="C1359" s="4" t="str">
        <f>IF(ISNA(VLOOKUP((ROW(C1359)-15),'List of tables'!$A$4:$E$2137,5,FALSE))," ",VLOOKUP((ROW(C1359)-15),'List of tables'!$A$4:$E$2137,5,FALSE))</f>
        <v xml:space="preserve"> </v>
      </c>
      <c r="D1359" s="4" t="str">
        <f>IF(ISNA(VLOOKUP((ROW(D1359)-15),'List of tables'!$A$4:$H$2136,6,FALSE))," ",VLOOKUP((ROW(D1359)-15),'List of tables'!$A$4:$H$2136,6,FALSE))</f>
        <v xml:space="preserve"> </v>
      </c>
      <c r="E1359" s="5" t="str">
        <f>IF(ISNA(VLOOKUP((ROW(E1359)-15),'List of tables'!$A$4:$H$2136,7,FALSE))," ",VLOOKUP((ROW(E1359)-15),'List of tables'!$A$4:$H$2136,7,FALSE))</f>
        <v xml:space="preserve"> </v>
      </c>
      <c r="F1359" s="6" t="s">
        <v>12</v>
      </c>
    </row>
    <row r="1360" spans="1:6">
      <c r="A1360" s="3" t="str">
        <f>IF(ISNA(VLOOKUP((ROW(A1360)-15),'List of tables'!$A$4:$H$2136,2,FALSE))," ",VLOOKUP((ROW(A1360)-15),'List of tables'!$A$4:$H$2136,2,FALSE))</f>
        <v xml:space="preserve"> </v>
      </c>
      <c r="B1360" s="4" t="str">
        <f>IF(ISNA(VLOOKUP((ROW(B1360)-15),'List of tables'!$A$4:$H$2136,3,FALSE))," ",VLOOKUP((ROW(B1360)-15),'List of tables'!$A$4:$H$2136,3,FALSE))</f>
        <v xml:space="preserve"> </v>
      </c>
      <c r="C1360" s="4" t="str">
        <f>IF(ISNA(VLOOKUP((ROW(C1360)-15),'List of tables'!$A$4:$E$2137,5,FALSE))," ",VLOOKUP((ROW(C1360)-15),'List of tables'!$A$4:$E$2137,5,FALSE))</f>
        <v xml:space="preserve"> </v>
      </c>
      <c r="D1360" s="4" t="str">
        <f>IF(ISNA(VLOOKUP((ROW(D1360)-15),'List of tables'!$A$4:$H$2136,6,FALSE))," ",VLOOKUP((ROW(D1360)-15),'List of tables'!$A$4:$H$2136,6,FALSE))</f>
        <v xml:space="preserve"> </v>
      </c>
      <c r="E1360" s="5" t="str">
        <f>IF(ISNA(VLOOKUP((ROW(E1360)-15),'List of tables'!$A$4:$H$2136,7,FALSE))," ",VLOOKUP((ROW(E1360)-15),'List of tables'!$A$4:$H$2136,7,FALSE))</f>
        <v xml:space="preserve"> </v>
      </c>
      <c r="F1360" s="6" t="s">
        <v>12</v>
      </c>
    </row>
    <row r="1361" spans="1:6">
      <c r="A1361" s="3" t="str">
        <f>IF(ISNA(VLOOKUP((ROW(A1361)-15),'List of tables'!$A$4:$H$2136,2,FALSE))," ",VLOOKUP((ROW(A1361)-15),'List of tables'!$A$4:$H$2136,2,FALSE))</f>
        <v xml:space="preserve"> </v>
      </c>
      <c r="B1361" s="4" t="str">
        <f>IF(ISNA(VLOOKUP((ROW(B1361)-15),'List of tables'!$A$4:$H$2136,3,FALSE))," ",VLOOKUP((ROW(B1361)-15),'List of tables'!$A$4:$H$2136,3,FALSE))</f>
        <v xml:space="preserve"> </v>
      </c>
      <c r="C1361" s="4" t="str">
        <f>IF(ISNA(VLOOKUP((ROW(C1361)-15),'List of tables'!$A$4:$E$2137,5,FALSE))," ",VLOOKUP((ROW(C1361)-15),'List of tables'!$A$4:$E$2137,5,FALSE))</f>
        <v xml:space="preserve"> </v>
      </c>
      <c r="D1361" s="4" t="str">
        <f>IF(ISNA(VLOOKUP((ROW(D1361)-15),'List of tables'!$A$4:$H$2136,6,FALSE))," ",VLOOKUP((ROW(D1361)-15),'List of tables'!$A$4:$H$2136,6,FALSE))</f>
        <v xml:space="preserve"> </v>
      </c>
      <c r="E1361" s="5" t="str">
        <f>IF(ISNA(VLOOKUP((ROW(E1361)-15),'List of tables'!$A$4:$H$2136,7,FALSE))," ",VLOOKUP((ROW(E1361)-15),'List of tables'!$A$4:$H$2136,7,FALSE))</f>
        <v xml:space="preserve"> </v>
      </c>
      <c r="F1361" s="6" t="s">
        <v>12</v>
      </c>
    </row>
    <row r="1362" spans="1:6">
      <c r="A1362" s="3" t="str">
        <f>IF(ISNA(VLOOKUP((ROW(A1362)-15),'List of tables'!$A$4:$H$2136,2,FALSE))," ",VLOOKUP((ROW(A1362)-15),'List of tables'!$A$4:$H$2136,2,FALSE))</f>
        <v xml:space="preserve"> </v>
      </c>
      <c r="B1362" s="4" t="str">
        <f>IF(ISNA(VLOOKUP((ROW(B1362)-15),'List of tables'!$A$4:$H$2136,3,FALSE))," ",VLOOKUP((ROW(B1362)-15),'List of tables'!$A$4:$H$2136,3,FALSE))</f>
        <v xml:space="preserve"> </v>
      </c>
      <c r="C1362" s="4" t="str">
        <f>IF(ISNA(VLOOKUP((ROW(C1362)-15),'List of tables'!$A$4:$E$2137,5,FALSE))," ",VLOOKUP((ROW(C1362)-15),'List of tables'!$A$4:$E$2137,5,FALSE))</f>
        <v xml:space="preserve"> </v>
      </c>
      <c r="D1362" s="4" t="str">
        <f>IF(ISNA(VLOOKUP((ROW(D1362)-15),'List of tables'!$A$4:$H$2136,6,FALSE))," ",VLOOKUP((ROW(D1362)-15),'List of tables'!$A$4:$H$2136,6,FALSE))</f>
        <v xml:space="preserve"> </v>
      </c>
      <c r="E1362" s="5" t="str">
        <f>IF(ISNA(VLOOKUP((ROW(E1362)-15),'List of tables'!$A$4:$H$2136,7,FALSE))," ",VLOOKUP((ROW(E1362)-15),'List of tables'!$A$4:$H$2136,7,FALSE))</f>
        <v xml:space="preserve"> </v>
      </c>
      <c r="F1362" s="6" t="s">
        <v>12</v>
      </c>
    </row>
    <row r="1363" spans="1:6">
      <c r="A1363" s="3" t="str">
        <f>IF(ISNA(VLOOKUP((ROW(A1363)-15),'List of tables'!$A$4:$H$2136,2,FALSE))," ",VLOOKUP((ROW(A1363)-15),'List of tables'!$A$4:$H$2136,2,FALSE))</f>
        <v xml:space="preserve"> </v>
      </c>
      <c r="B1363" s="4" t="str">
        <f>IF(ISNA(VLOOKUP((ROW(B1363)-15),'List of tables'!$A$4:$H$2136,3,FALSE))," ",VLOOKUP((ROW(B1363)-15),'List of tables'!$A$4:$H$2136,3,FALSE))</f>
        <v xml:space="preserve"> </v>
      </c>
      <c r="C1363" s="4" t="str">
        <f>IF(ISNA(VLOOKUP((ROW(C1363)-15),'List of tables'!$A$4:$E$2137,5,FALSE))," ",VLOOKUP((ROW(C1363)-15),'List of tables'!$A$4:$E$2137,5,FALSE))</f>
        <v xml:space="preserve"> </v>
      </c>
      <c r="D1363" s="4" t="str">
        <f>IF(ISNA(VLOOKUP((ROW(D1363)-15),'List of tables'!$A$4:$H$2136,6,FALSE))," ",VLOOKUP((ROW(D1363)-15),'List of tables'!$A$4:$H$2136,6,FALSE))</f>
        <v xml:space="preserve"> </v>
      </c>
      <c r="E1363" s="5" t="str">
        <f>IF(ISNA(VLOOKUP((ROW(E1363)-15),'List of tables'!$A$4:$H$2136,7,FALSE))," ",VLOOKUP((ROW(E1363)-15),'List of tables'!$A$4:$H$2136,7,FALSE))</f>
        <v xml:space="preserve"> </v>
      </c>
      <c r="F1363" s="6" t="s">
        <v>12</v>
      </c>
    </row>
    <row r="1364" spans="1:6">
      <c r="A1364" s="3" t="str">
        <f>IF(ISNA(VLOOKUP((ROW(A1364)-15),'List of tables'!$A$4:$H$2136,2,FALSE))," ",VLOOKUP((ROW(A1364)-15),'List of tables'!$A$4:$H$2136,2,FALSE))</f>
        <v xml:space="preserve"> </v>
      </c>
      <c r="B1364" s="4" t="str">
        <f>IF(ISNA(VLOOKUP((ROW(B1364)-15),'List of tables'!$A$4:$H$2136,3,FALSE))," ",VLOOKUP((ROW(B1364)-15),'List of tables'!$A$4:$H$2136,3,FALSE))</f>
        <v xml:space="preserve"> </v>
      </c>
      <c r="C1364" s="4" t="str">
        <f>IF(ISNA(VLOOKUP((ROW(C1364)-15),'List of tables'!$A$4:$E$2137,5,FALSE))," ",VLOOKUP((ROW(C1364)-15),'List of tables'!$A$4:$E$2137,5,FALSE))</f>
        <v xml:space="preserve"> </v>
      </c>
      <c r="D1364" s="4" t="str">
        <f>IF(ISNA(VLOOKUP((ROW(D1364)-15),'List of tables'!$A$4:$H$2136,6,FALSE))," ",VLOOKUP((ROW(D1364)-15),'List of tables'!$A$4:$H$2136,6,FALSE))</f>
        <v xml:space="preserve"> </v>
      </c>
      <c r="E1364" s="5" t="str">
        <f>IF(ISNA(VLOOKUP((ROW(E1364)-15),'List of tables'!$A$4:$H$2136,7,FALSE))," ",VLOOKUP((ROW(E1364)-15),'List of tables'!$A$4:$H$2136,7,FALSE))</f>
        <v xml:space="preserve"> </v>
      </c>
      <c r="F1364" s="6" t="s">
        <v>12</v>
      </c>
    </row>
    <row r="1365" spans="1:6">
      <c r="A1365" s="3" t="str">
        <f>IF(ISNA(VLOOKUP((ROW(A1365)-15),'List of tables'!$A$4:$H$2136,2,FALSE))," ",VLOOKUP((ROW(A1365)-15),'List of tables'!$A$4:$H$2136,2,FALSE))</f>
        <v xml:space="preserve"> </v>
      </c>
      <c r="B1365" s="4" t="str">
        <f>IF(ISNA(VLOOKUP((ROW(B1365)-15),'List of tables'!$A$4:$H$2136,3,FALSE))," ",VLOOKUP((ROW(B1365)-15),'List of tables'!$A$4:$H$2136,3,FALSE))</f>
        <v xml:space="preserve"> </v>
      </c>
      <c r="C1365" s="4" t="str">
        <f>IF(ISNA(VLOOKUP((ROW(C1365)-15),'List of tables'!$A$4:$E$2137,5,FALSE))," ",VLOOKUP((ROW(C1365)-15),'List of tables'!$A$4:$E$2137,5,FALSE))</f>
        <v xml:space="preserve"> </v>
      </c>
      <c r="D1365" s="4" t="str">
        <f>IF(ISNA(VLOOKUP((ROW(D1365)-15),'List of tables'!$A$4:$H$2136,6,FALSE))," ",VLOOKUP((ROW(D1365)-15),'List of tables'!$A$4:$H$2136,6,FALSE))</f>
        <v xml:space="preserve"> </v>
      </c>
      <c r="E1365" s="5" t="str">
        <f>IF(ISNA(VLOOKUP((ROW(E1365)-15),'List of tables'!$A$4:$H$2136,7,FALSE))," ",VLOOKUP((ROW(E1365)-15),'List of tables'!$A$4:$H$2136,7,FALSE))</f>
        <v xml:space="preserve"> </v>
      </c>
      <c r="F1365" s="6" t="s">
        <v>12</v>
      </c>
    </row>
    <row r="1366" spans="1:6">
      <c r="A1366" s="3" t="str">
        <f>IF(ISNA(VLOOKUP((ROW(A1366)-15),'List of tables'!$A$4:$H$2136,2,FALSE))," ",VLOOKUP((ROW(A1366)-15),'List of tables'!$A$4:$H$2136,2,FALSE))</f>
        <v xml:space="preserve"> </v>
      </c>
      <c r="B1366" s="4" t="str">
        <f>IF(ISNA(VLOOKUP((ROW(B1366)-15),'List of tables'!$A$4:$H$2136,3,FALSE))," ",VLOOKUP((ROW(B1366)-15),'List of tables'!$A$4:$H$2136,3,FALSE))</f>
        <v xml:space="preserve"> </v>
      </c>
      <c r="C1366" s="4" t="str">
        <f>IF(ISNA(VLOOKUP((ROW(C1366)-15),'List of tables'!$A$4:$E$2137,5,FALSE))," ",VLOOKUP((ROW(C1366)-15),'List of tables'!$A$4:$E$2137,5,FALSE))</f>
        <v xml:space="preserve"> </v>
      </c>
      <c r="D1366" s="4" t="str">
        <f>IF(ISNA(VLOOKUP((ROW(D1366)-15),'List of tables'!$A$4:$H$2136,6,FALSE))," ",VLOOKUP((ROW(D1366)-15),'List of tables'!$A$4:$H$2136,6,FALSE))</f>
        <v xml:space="preserve"> </v>
      </c>
      <c r="E1366" s="5" t="str">
        <f>IF(ISNA(VLOOKUP((ROW(E1366)-15),'List of tables'!$A$4:$H$2136,7,FALSE))," ",VLOOKUP((ROW(E1366)-15),'List of tables'!$A$4:$H$2136,7,FALSE))</f>
        <v xml:space="preserve"> </v>
      </c>
      <c r="F1366" s="6" t="s">
        <v>12</v>
      </c>
    </row>
    <row r="1367" spans="1:6">
      <c r="A1367" s="3" t="str">
        <f>IF(ISNA(VLOOKUP((ROW(A1367)-15),'List of tables'!$A$4:$H$2136,2,FALSE))," ",VLOOKUP((ROW(A1367)-15),'List of tables'!$A$4:$H$2136,2,FALSE))</f>
        <v xml:space="preserve"> </v>
      </c>
      <c r="B1367" s="4" t="str">
        <f>IF(ISNA(VLOOKUP((ROW(B1367)-15),'List of tables'!$A$4:$H$2136,3,FALSE))," ",VLOOKUP((ROW(B1367)-15),'List of tables'!$A$4:$H$2136,3,FALSE))</f>
        <v xml:space="preserve"> </v>
      </c>
      <c r="C1367" s="4" t="str">
        <f>IF(ISNA(VLOOKUP((ROW(C1367)-15),'List of tables'!$A$4:$E$2137,5,FALSE))," ",VLOOKUP((ROW(C1367)-15),'List of tables'!$A$4:$E$2137,5,FALSE))</f>
        <v xml:space="preserve"> </v>
      </c>
      <c r="D1367" s="4" t="str">
        <f>IF(ISNA(VLOOKUP((ROW(D1367)-15),'List of tables'!$A$4:$H$2136,6,FALSE))," ",VLOOKUP((ROW(D1367)-15),'List of tables'!$A$4:$H$2136,6,FALSE))</f>
        <v xml:space="preserve"> </v>
      </c>
      <c r="E1367" s="5" t="str">
        <f>IF(ISNA(VLOOKUP((ROW(E1367)-15),'List of tables'!$A$4:$H$2136,7,FALSE))," ",VLOOKUP((ROW(E1367)-15),'List of tables'!$A$4:$H$2136,7,FALSE))</f>
        <v xml:space="preserve"> </v>
      </c>
      <c r="F1367" s="6" t="s">
        <v>12</v>
      </c>
    </row>
    <row r="1368" spans="1:6">
      <c r="A1368" s="3" t="str">
        <f>IF(ISNA(VLOOKUP((ROW(A1368)-15),'List of tables'!$A$4:$H$2136,2,FALSE))," ",VLOOKUP((ROW(A1368)-15),'List of tables'!$A$4:$H$2136,2,FALSE))</f>
        <v xml:space="preserve"> </v>
      </c>
      <c r="B1368" s="4" t="str">
        <f>IF(ISNA(VLOOKUP((ROW(B1368)-15),'List of tables'!$A$4:$H$2136,3,FALSE))," ",VLOOKUP((ROW(B1368)-15),'List of tables'!$A$4:$H$2136,3,FALSE))</f>
        <v xml:space="preserve"> </v>
      </c>
      <c r="C1368" s="4" t="str">
        <f>IF(ISNA(VLOOKUP((ROW(C1368)-15),'List of tables'!$A$4:$E$2137,5,FALSE))," ",VLOOKUP((ROW(C1368)-15),'List of tables'!$A$4:$E$2137,5,FALSE))</f>
        <v xml:space="preserve"> </v>
      </c>
      <c r="D1368" s="4" t="str">
        <f>IF(ISNA(VLOOKUP((ROW(D1368)-15),'List of tables'!$A$4:$H$2136,6,FALSE))," ",VLOOKUP((ROW(D1368)-15),'List of tables'!$A$4:$H$2136,6,FALSE))</f>
        <v xml:space="preserve"> </v>
      </c>
      <c r="E1368" s="5" t="str">
        <f>IF(ISNA(VLOOKUP((ROW(E1368)-15),'List of tables'!$A$4:$H$2136,7,FALSE))," ",VLOOKUP((ROW(E1368)-15),'List of tables'!$A$4:$H$2136,7,FALSE))</f>
        <v xml:space="preserve"> </v>
      </c>
      <c r="F1368" s="6" t="s">
        <v>12</v>
      </c>
    </row>
    <row r="1369" spans="1:6">
      <c r="A1369" s="3" t="str">
        <f>IF(ISNA(VLOOKUP((ROW(A1369)-15),'List of tables'!$A$4:$H$2136,2,FALSE))," ",VLOOKUP((ROW(A1369)-15),'List of tables'!$A$4:$H$2136,2,FALSE))</f>
        <v xml:space="preserve"> </v>
      </c>
      <c r="B1369" s="4" t="str">
        <f>IF(ISNA(VLOOKUP((ROW(B1369)-15),'List of tables'!$A$4:$H$2136,3,FALSE))," ",VLOOKUP((ROW(B1369)-15),'List of tables'!$A$4:$H$2136,3,FALSE))</f>
        <v xml:space="preserve"> </v>
      </c>
      <c r="C1369" s="4" t="str">
        <f>IF(ISNA(VLOOKUP((ROW(C1369)-15),'List of tables'!$A$4:$E$2137,5,FALSE))," ",VLOOKUP((ROW(C1369)-15),'List of tables'!$A$4:$E$2137,5,FALSE))</f>
        <v xml:space="preserve"> </v>
      </c>
      <c r="D1369" s="4" t="str">
        <f>IF(ISNA(VLOOKUP((ROW(D1369)-15),'List of tables'!$A$4:$H$2136,6,FALSE))," ",VLOOKUP((ROW(D1369)-15),'List of tables'!$A$4:$H$2136,6,FALSE))</f>
        <v xml:space="preserve"> </v>
      </c>
      <c r="E1369" s="5" t="str">
        <f>IF(ISNA(VLOOKUP((ROW(E1369)-15),'List of tables'!$A$4:$H$2136,7,FALSE))," ",VLOOKUP((ROW(E1369)-15),'List of tables'!$A$4:$H$2136,7,FALSE))</f>
        <v xml:space="preserve"> </v>
      </c>
      <c r="F1369" s="6" t="s">
        <v>12</v>
      </c>
    </row>
    <row r="1370" spans="1:6">
      <c r="A1370" s="3" t="str">
        <f>IF(ISNA(VLOOKUP((ROW(A1370)-15),'List of tables'!$A$4:$H$2136,2,FALSE))," ",VLOOKUP((ROW(A1370)-15),'List of tables'!$A$4:$H$2136,2,FALSE))</f>
        <v xml:space="preserve"> </v>
      </c>
      <c r="B1370" s="4" t="str">
        <f>IF(ISNA(VLOOKUP((ROW(B1370)-15),'List of tables'!$A$4:$H$2136,3,FALSE))," ",VLOOKUP((ROW(B1370)-15),'List of tables'!$A$4:$H$2136,3,FALSE))</f>
        <v xml:space="preserve"> </v>
      </c>
      <c r="C1370" s="4" t="str">
        <f>IF(ISNA(VLOOKUP((ROW(C1370)-15),'List of tables'!$A$4:$E$2137,5,FALSE))," ",VLOOKUP((ROW(C1370)-15),'List of tables'!$A$4:$E$2137,5,FALSE))</f>
        <v xml:space="preserve"> </v>
      </c>
      <c r="D1370" s="4" t="str">
        <f>IF(ISNA(VLOOKUP((ROW(D1370)-15),'List of tables'!$A$4:$H$2136,6,FALSE))," ",VLOOKUP((ROW(D1370)-15),'List of tables'!$A$4:$H$2136,6,FALSE))</f>
        <v xml:space="preserve"> </v>
      </c>
      <c r="E1370" s="5" t="str">
        <f>IF(ISNA(VLOOKUP((ROW(E1370)-15),'List of tables'!$A$4:$H$2136,7,FALSE))," ",VLOOKUP((ROW(E1370)-15),'List of tables'!$A$4:$H$2136,7,FALSE))</f>
        <v xml:space="preserve"> </v>
      </c>
      <c r="F1370" s="6" t="s">
        <v>12</v>
      </c>
    </row>
    <row r="1371" spans="1:6">
      <c r="A1371" s="3" t="str">
        <f>IF(ISNA(VLOOKUP((ROW(A1371)-15),'List of tables'!$A$4:$H$2136,2,FALSE))," ",VLOOKUP((ROW(A1371)-15),'List of tables'!$A$4:$H$2136,2,FALSE))</f>
        <v xml:space="preserve"> </v>
      </c>
      <c r="B1371" s="4" t="str">
        <f>IF(ISNA(VLOOKUP((ROW(B1371)-15),'List of tables'!$A$4:$H$2136,3,FALSE))," ",VLOOKUP((ROW(B1371)-15),'List of tables'!$A$4:$H$2136,3,FALSE))</f>
        <v xml:space="preserve"> </v>
      </c>
      <c r="C1371" s="4" t="str">
        <f>IF(ISNA(VLOOKUP((ROW(C1371)-15),'List of tables'!$A$4:$E$2137,5,FALSE))," ",VLOOKUP((ROW(C1371)-15),'List of tables'!$A$4:$E$2137,5,FALSE))</f>
        <v xml:space="preserve"> </v>
      </c>
      <c r="D1371" s="4" t="str">
        <f>IF(ISNA(VLOOKUP((ROW(D1371)-15),'List of tables'!$A$4:$H$2136,6,FALSE))," ",VLOOKUP((ROW(D1371)-15),'List of tables'!$A$4:$H$2136,6,FALSE))</f>
        <v xml:space="preserve"> </v>
      </c>
      <c r="E1371" s="5" t="str">
        <f>IF(ISNA(VLOOKUP((ROW(E1371)-15),'List of tables'!$A$4:$H$2136,7,FALSE))," ",VLOOKUP((ROW(E1371)-15),'List of tables'!$A$4:$H$2136,7,FALSE))</f>
        <v xml:space="preserve"> </v>
      </c>
      <c r="F1371" s="6" t="s">
        <v>12</v>
      </c>
    </row>
    <row r="1372" spans="1:6">
      <c r="A1372" s="3" t="str">
        <f>IF(ISNA(VLOOKUP((ROW(A1372)-15),'List of tables'!$A$4:$H$2136,2,FALSE))," ",VLOOKUP((ROW(A1372)-15),'List of tables'!$A$4:$H$2136,2,FALSE))</f>
        <v xml:space="preserve"> </v>
      </c>
      <c r="B1372" s="4" t="str">
        <f>IF(ISNA(VLOOKUP((ROW(B1372)-15),'List of tables'!$A$4:$H$2136,3,FALSE))," ",VLOOKUP((ROW(B1372)-15),'List of tables'!$A$4:$H$2136,3,FALSE))</f>
        <v xml:space="preserve"> </v>
      </c>
      <c r="C1372" s="4" t="str">
        <f>IF(ISNA(VLOOKUP((ROW(C1372)-15),'List of tables'!$A$4:$E$2137,5,FALSE))," ",VLOOKUP((ROW(C1372)-15),'List of tables'!$A$4:$E$2137,5,FALSE))</f>
        <v xml:space="preserve"> </v>
      </c>
      <c r="D1372" s="4" t="str">
        <f>IF(ISNA(VLOOKUP((ROW(D1372)-15),'List of tables'!$A$4:$H$2136,6,FALSE))," ",VLOOKUP((ROW(D1372)-15),'List of tables'!$A$4:$H$2136,6,FALSE))</f>
        <v xml:space="preserve"> </v>
      </c>
      <c r="E1372" s="5" t="str">
        <f>IF(ISNA(VLOOKUP((ROW(E1372)-15),'List of tables'!$A$4:$H$2136,7,FALSE))," ",VLOOKUP((ROW(E1372)-15),'List of tables'!$A$4:$H$2136,7,FALSE))</f>
        <v xml:space="preserve"> </v>
      </c>
      <c r="F1372" s="6" t="s">
        <v>12</v>
      </c>
    </row>
    <row r="1373" spans="1:6">
      <c r="A1373" s="3" t="str">
        <f>IF(ISNA(VLOOKUP((ROW(A1373)-15),'List of tables'!$A$4:$H$2136,2,FALSE))," ",VLOOKUP((ROW(A1373)-15),'List of tables'!$A$4:$H$2136,2,FALSE))</f>
        <v xml:space="preserve"> </v>
      </c>
      <c r="B1373" s="4" t="str">
        <f>IF(ISNA(VLOOKUP((ROW(B1373)-15),'List of tables'!$A$4:$H$2136,3,FALSE))," ",VLOOKUP((ROW(B1373)-15),'List of tables'!$A$4:$H$2136,3,FALSE))</f>
        <v xml:space="preserve"> </v>
      </c>
      <c r="C1373" s="4" t="str">
        <f>IF(ISNA(VLOOKUP((ROW(C1373)-15),'List of tables'!$A$4:$E$2137,5,FALSE))," ",VLOOKUP((ROW(C1373)-15),'List of tables'!$A$4:$E$2137,5,FALSE))</f>
        <v xml:space="preserve"> </v>
      </c>
      <c r="D1373" s="4" t="str">
        <f>IF(ISNA(VLOOKUP((ROW(D1373)-15),'List of tables'!$A$4:$H$2136,6,FALSE))," ",VLOOKUP((ROW(D1373)-15),'List of tables'!$A$4:$H$2136,6,FALSE))</f>
        <v xml:space="preserve"> </v>
      </c>
      <c r="E1373" s="5" t="str">
        <f>IF(ISNA(VLOOKUP((ROW(E1373)-15),'List of tables'!$A$4:$H$2136,7,FALSE))," ",VLOOKUP((ROW(E1373)-15),'List of tables'!$A$4:$H$2136,7,FALSE))</f>
        <v xml:space="preserve"> </v>
      </c>
      <c r="F1373" s="6" t="s">
        <v>12</v>
      </c>
    </row>
    <row r="1374" spans="1:6">
      <c r="A1374" s="3" t="str">
        <f>IF(ISNA(VLOOKUP((ROW(A1374)-15),'List of tables'!$A$4:$H$2136,2,FALSE))," ",VLOOKUP((ROW(A1374)-15),'List of tables'!$A$4:$H$2136,2,FALSE))</f>
        <v xml:space="preserve"> </v>
      </c>
      <c r="B1374" s="4" t="str">
        <f>IF(ISNA(VLOOKUP((ROW(B1374)-15),'List of tables'!$A$4:$H$2136,3,FALSE))," ",VLOOKUP((ROW(B1374)-15),'List of tables'!$A$4:$H$2136,3,FALSE))</f>
        <v xml:space="preserve"> </v>
      </c>
      <c r="C1374" s="4" t="str">
        <f>IF(ISNA(VLOOKUP((ROW(C1374)-15),'List of tables'!$A$4:$E$2137,5,FALSE))," ",VLOOKUP((ROW(C1374)-15),'List of tables'!$A$4:$E$2137,5,FALSE))</f>
        <v xml:space="preserve"> </v>
      </c>
      <c r="D1374" s="4" t="str">
        <f>IF(ISNA(VLOOKUP((ROW(D1374)-15),'List of tables'!$A$4:$H$2136,6,FALSE))," ",VLOOKUP((ROW(D1374)-15),'List of tables'!$A$4:$H$2136,6,FALSE))</f>
        <v xml:space="preserve"> </v>
      </c>
      <c r="E1374" s="5" t="str">
        <f>IF(ISNA(VLOOKUP((ROW(E1374)-15),'List of tables'!$A$4:$H$2136,7,FALSE))," ",VLOOKUP((ROW(E1374)-15),'List of tables'!$A$4:$H$2136,7,FALSE))</f>
        <v xml:space="preserve"> </v>
      </c>
      <c r="F1374" s="6" t="s">
        <v>12</v>
      </c>
    </row>
    <row r="1375" spans="1:6">
      <c r="A1375" s="3" t="str">
        <f>IF(ISNA(VLOOKUP((ROW(A1375)-15),'List of tables'!$A$4:$H$2136,2,FALSE))," ",VLOOKUP((ROW(A1375)-15),'List of tables'!$A$4:$H$2136,2,FALSE))</f>
        <v xml:space="preserve"> </v>
      </c>
      <c r="B1375" s="4" t="str">
        <f>IF(ISNA(VLOOKUP((ROW(B1375)-15),'List of tables'!$A$4:$H$2136,3,FALSE))," ",VLOOKUP((ROW(B1375)-15),'List of tables'!$A$4:$H$2136,3,FALSE))</f>
        <v xml:space="preserve"> </v>
      </c>
      <c r="C1375" s="4" t="str">
        <f>IF(ISNA(VLOOKUP((ROW(C1375)-15),'List of tables'!$A$4:$E$2137,5,FALSE))," ",VLOOKUP((ROW(C1375)-15),'List of tables'!$A$4:$E$2137,5,FALSE))</f>
        <v xml:space="preserve"> </v>
      </c>
      <c r="D1375" s="4" t="str">
        <f>IF(ISNA(VLOOKUP((ROW(D1375)-15),'List of tables'!$A$4:$H$2136,6,FALSE))," ",VLOOKUP((ROW(D1375)-15),'List of tables'!$A$4:$H$2136,6,FALSE))</f>
        <v xml:space="preserve"> </v>
      </c>
      <c r="E1375" s="5" t="str">
        <f>IF(ISNA(VLOOKUP((ROW(E1375)-15),'List of tables'!$A$4:$H$2136,7,FALSE))," ",VLOOKUP((ROW(E1375)-15),'List of tables'!$A$4:$H$2136,7,FALSE))</f>
        <v xml:space="preserve"> </v>
      </c>
      <c r="F1375" s="6" t="s">
        <v>12</v>
      </c>
    </row>
    <row r="1376" spans="1:6">
      <c r="A1376" s="3" t="str">
        <f>IF(ISNA(VLOOKUP((ROW(A1376)-15),'List of tables'!$A$4:$H$2136,2,FALSE))," ",VLOOKUP((ROW(A1376)-15),'List of tables'!$A$4:$H$2136,2,FALSE))</f>
        <v xml:space="preserve"> </v>
      </c>
      <c r="B1376" s="4" t="str">
        <f>IF(ISNA(VLOOKUP((ROW(B1376)-15),'List of tables'!$A$4:$H$2136,3,FALSE))," ",VLOOKUP((ROW(B1376)-15),'List of tables'!$A$4:$H$2136,3,FALSE))</f>
        <v xml:space="preserve"> </v>
      </c>
      <c r="C1376" s="4" t="str">
        <f>IF(ISNA(VLOOKUP((ROW(C1376)-15),'List of tables'!$A$4:$E$2137,5,FALSE))," ",VLOOKUP((ROW(C1376)-15),'List of tables'!$A$4:$E$2137,5,FALSE))</f>
        <v xml:space="preserve"> </v>
      </c>
      <c r="D1376" s="4" t="str">
        <f>IF(ISNA(VLOOKUP((ROW(D1376)-15),'List of tables'!$A$4:$H$2136,6,FALSE))," ",VLOOKUP((ROW(D1376)-15),'List of tables'!$A$4:$H$2136,6,FALSE))</f>
        <v xml:space="preserve"> </v>
      </c>
      <c r="E1376" s="5" t="str">
        <f>IF(ISNA(VLOOKUP((ROW(E1376)-15),'List of tables'!$A$4:$H$2136,7,FALSE))," ",VLOOKUP((ROW(E1376)-15),'List of tables'!$A$4:$H$2136,7,FALSE))</f>
        <v xml:space="preserve"> </v>
      </c>
      <c r="F1376" s="6" t="s">
        <v>12</v>
      </c>
    </row>
    <row r="1377" spans="1:6">
      <c r="A1377" s="3" t="str">
        <f>IF(ISNA(VLOOKUP((ROW(A1377)-15),'List of tables'!$A$4:$H$2136,2,FALSE))," ",VLOOKUP((ROW(A1377)-15),'List of tables'!$A$4:$H$2136,2,FALSE))</f>
        <v xml:space="preserve"> </v>
      </c>
      <c r="B1377" s="4" t="str">
        <f>IF(ISNA(VLOOKUP((ROW(B1377)-15),'List of tables'!$A$4:$H$2136,3,FALSE))," ",VLOOKUP((ROW(B1377)-15),'List of tables'!$A$4:$H$2136,3,FALSE))</f>
        <v xml:space="preserve"> </v>
      </c>
      <c r="C1377" s="4" t="str">
        <f>IF(ISNA(VLOOKUP((ROW(C1377)-15),'List of tables'!$A$4:$E$2137,5,FALSE))," ",VLOOKUP((ROW(C1377)-15),'List of tables'!$A$4:$E$2137,5,FALSE))</f>
        <v xml:space="preserve"> </v>
      </c>
      <c r="D1377" s="4" t="str">
        <f>IF(ISNA(VLOOKUP((ROW(D1377)-15),'List of tables'!$A$4:$H$2136,6,FALSE))," ",VLOOKUP((ROW(D1377)-15),'List of tables'!$A$4:$H$2136,6,FALSE))</f>
        <v xml:space="preserve"> </v>
      </c>
      <c r="E1377" s="5" t="str">
        <f>IF(ISNA(VLOOKUP((ROW(E1377)-15),'List of tables'!$A$4:$H$2136,7,FALSE))," ",VLOOKUP((ROW(E1377)-15),'List of tables'!$A$4:$H$2136,7,FALSE))</f>
        <v xml:space="preserve"> </v>
      </c>
      <c r="F1377" s="6" t="s">
        <v>12</v>
      </c>
    </row>
    <row r="1378" spans="1:6">
      <c r="A1378" s="3" t="str">
        <f>IF(ISNA(VLOOKUP((ROW(A1378)-15),'List of tables'!$A$4:$H$2136,2,FALSE))," ",VLOOKUP((ROW(A1378)-15),'List of tables'!$A$4:$H$2136,2,FALSE))</f>
        <v xml:space="preserve"> </v>
      </c>
      <c r="B1378" s="4" t="str">
        <f>IF(ISNA(VLOOKUP((ROW(B1378)-15),'List of tables'!$A$4:$H$2136,3,FALSE))," ",VLOOKUP((ROW(B1378)-15),'List of tables'!$A$4:$H$2136,3,FALSE))</f>
        <v xml:space="preserve"> </v>
      </c>
      <c r="C1378" s="4" t="str">
        <f>IF(ISNA(VLOOKUP((ROW(C1378)-15),'List of tables'!$A$4:$E$2137,5,FALSE))," ",VLOOKUP((ROW(C1378)-15),'List of tables'!$A$4:$E$2137,5,FALSE))</f>
        <v xml:space="preserve"> </v>
      </c>
      <c r="D1378" s="4" t="str">
        <f>IF(ISNA(VLOOKUP((ROW(D1378)-15),'List of tables'!$A$4:$H$2136,6,FALSE))," ",VLOOKUP((ROW(D1378)-15),'List of tables'!$A$4:$H$2136,6,FALSE))</f>
        <v xml:space="preserve"> </v>
      </c>
      <c r="E1378" s="5" t="str">
        <f>IF(ISNA(VLOOKUP((ROW(E1378)-15),'List of tables'!$A$4:$H$2136,7,FALSE))," ",VLOOKUP((ROW(E1378)-15),'List of tables'!$A$4:$H$2136,7,FALSE))</f>
        <v xml:space="preserve"> </v>
      </c>
      <c r="F1378" s="6" t="s">
        <v>12</v>
      </c>
    </row>
    <row r="1379" spans="1:6">
      <c r="A1379" s="3" t="str">
        <f>IF(ISNA(VLOOKUP((ROW(A1379)-15),'List of tables'!$A$4:$H$2136,2,FALSE))," ",VLOOKUP((ROW(A1379)-15),'List of tables'!$A$4:$H$2136,2,FALSE))</f>
        <v xml:space="preserve"> </v>
      </c>
      <c r="B1379" s="4" t="str">
        <f>IF(ISNA(VLOOKUP((ROW(B1379)-15),'List of tables'!$A$4:$H$2136,3,FALSE))," ",VLOOKUP((ROW(B1379)-15),'List of tables'!$A$4:$H$2136,3,FALSE))</f>
        <v xml:space="preserve"> </v>
      </c>
      <c r="C1379" s="4" t="str">
        <f>IF(ISNA(VLOOKUP((ROW(C1379)-15),'List of tables'!$A$4:$E$2137,5,FALSE))," ",VLOOKUP((ROW(C1379)-15),'List of tables'!$A$4:$E$2137,5,FALSE))</f>
        <v xml:space="preserve"> </v>
      </c>
      <c r="D1379" s="4" t="str">
        <f>IF(ISNA(VLOOKUP((ROW(D1379)-15),'List of tables'!$A$4:$H$2136,6,FALSE))," ",VLOOKUP((ROW(D1379)-15),'List of tables'!$A$4:$H$2136,6,FALSE))</f>
        <v xml:space="preserve"> </v>
      </c>
      <c r="E1379" s="5" t="str">
        <f>IF(ISNA(VLOOKUP((ROW(E1379)-15),'List of tables'!$A$4:$H$2136,7,FALSE))," ",VLOOKUP((ROW(E1379)-15),'List of tables'!$A$4:$H$2136,7,FALSE))</f>
        <v xml:space="preserve"> </v>
      </c>
      <c r="F1379" s="6" t="s">
        <v>12</v>
      </c>
    </row>
    <row r="1380" spans="1:6">
      <c r="A1380" s="3" t="str">
        <f>IF(ISNA(VLOOKUP((ROW(A1380)-15),'List of tables'!$A$4:$H$2136,2,FALSE))," ",VLOOKUP((ROW(A1380)-15),'List of tables'!$A$4:$H$2136,2,FALSE))</f>
        <v xml:space="preserve"> </v>
      </c>
      <c r="B1380" s="4" t="str">
        <f>IF(ISNA(VLOOKUP((ROW(B1380)-15),'List of tables'!$A$4:$H$2136,3,FALSE))," ",VLOOKUP((ROW(B1380)-15),'List of tables'!$A$4:$H$2136,3,FALSE))</f>
        <v xml:space="preserve"> </v>
      </c>
      <c r="C1380" s="4" t="str">
        <f>IF(ISNA(VLOOKUP((ROW(C1380)-15),'List of tables'!$A$4:$E$2137,5,FALSE))," ",VLOOKUP((ROW(C1380)-15),'List of tables'!$A$4:$E$2137,5,FALSE))</f>
        <v xml:space="preserve"> </v>
      </c>
      <c r="D1380" s="4" t="str">
        <f>IF(ISNA(VLOOKUP((ROW(D1380)-15),'List of tables'!$A$4:$H$2136,6,FALSE))," ",VLOOKUP((ROW(D1380)-15),'List of tables'!$A$4:$H$2136,6,FALSE))</f>
        <v xml:space="preserve"> </v>
      </c>
      <c r="E1380" s="5" t="str">
        <f>IF(ISNA(VLOOKUP((ROW(E1380)-15),'List of tables'!$A$4:$H$2136,7,FALSE))," ",VLOOKUP((ROW(E1380)-15),'List of tables'!$A$4:$H$2136,7,FALSE))</f>
        <v xml:space="preserve"> </v>
      </c>
      <c r="F1380" s="6" t="s">
        <v>12</v>
      </c>
    </row>
    <row r="1381" spans="1:6">
      <c r="A1381" s="3" t="str">
        <f>IF(ISNA(VLOOKUP((ROW(A1381)-15),'List of tables'!$A$4:$H$2136,2,FALSE))," ",VLOOKUP((ROW(A1381)-15),'List of tables'!$A$4:$H$2136,2,FALSE))</f>
        <v xml:space="preserve"> </v>
      </c>
      <c r="B1381" s="4" t="str">
        <f>IF(ISNA(VLOOKUP((ROW(B1381)-15),'List of tables'!$A$4:$H$2136,3,FALSE))," ",VLOOKUP((ROW(B1381)-15),'List of tables'!$A$4:$H$2136,3,FALSE))</f>
        <v xml:space="preserve"> </v>
      </c>
      <c r="C1381" s="4" t="str">
        <f>IF(ISNA(VLOOKUP((ROW(C1381)-15),'List of tables'!$A$4:$E$2137,5,FALSE))," ",VLOOKUP((ROW(C1381)-15),'List of tables'!$A$4:$E$2137,5,FALSE))</f>
        <v xml:space="preserve"> </v>
      </c>
      <c r="D1381" s="4" t="str">
        <f>IF(ISNA(VLOOKUP((ROW(D1381)-15),'List of tables'!$A$4:$H$2136,6,FALSE))," ",VLOOKUP((ROW(D1381)-15),'List of tables'!$A$4:$H$2136,6,FALSE))</f>
        <v xml:space="preserve"> </v>
      </c>
      <c r="E1381" s="5" t="str">
        <f>IF(ISNA(VLOOKUP((ROW(E1381)-15),'List of tables'!$A$4:$H$2136,7,FALSE))," ",VLOOKUP((ROW(E1381)-15),'List of tables'!$A$4:$H$2136,7,FALSE))</f>
        <v xml:space="preserve"> </v>
      </c>
      <c r="F1381" s="6" t="s">
        <v>12</v>
      </c>
    </row>
    <row r="1382" spans="1:6">
      <c r="A1382" s="3" t="str">
        <f>IF(ISNA(VLOOKUP((ROW(A1382)-15),'List of tables'!$A$4:$H$2136,2,FALSE))," ",VLOOKUP((ROW(A1382)-15),'List of tables'!$A$4:$H$2136,2,FALSE))</f>
        <v xml:space="preserve"> </v>
      </c>
      <c r="B1382" s="4" t="str">
        <f>IF(ISNA(VLOOKUP((ROW(B1382)-15),'List of tables'!$A$4:$H$2136,3,FALSE))," ",VLOOKUP((ROW(B1382)-15),'List of tables'!$A$4:$H$2136,3,FALSE))</f>
        <v xml:space="preserve"> </v>
      </c>
      <c r="C1382" s="4" t="str">
        <f>IF(ISNA(VLOOKUP((ROW(C1382)-15),'List of tables'!$A$4:$E$2137,5,FALSE))," ",VLOOKUP((ROW(C1382)-15),'List of tables'!$A$4:$E$2137,5,FALSE))</f>
        <v xml:space="preserve"> </v>
      </c>
      <c r="D1382" s="4" t="str">
        <f>IF(ISNA(VLOOKUP((ROW(D1382)-15),'List of tables'!$A$4:$H$2136,6,FALSE))," ",VLOOKUP((ROW(D1382)-15),'List of tables'!$A$4:$H$2136,6,FALSE))</f>
        <v xml:space="preserve"> </v>
      </c>
      <c r="E1382" s="5" t="str">
        <f>IF(ISNA(VLOOKUP((ROW(E1382)-15),'List of tables'!$A$4:$H$2136,7,FALSE))," ",VLOOKUP((ROW(E1382)-15),'List of tables'!$A$4:$H$2136,7,FALSE))</f>
        <v xml:space="preserve"> </v>
      </c>
      <c r="F1382" s="6" t="s">
        <v>12</v>
      </c>
    </row>
    <row r="1383" spans="1:6">
      <c r="A1383" s="3" t="str">
        <f>IF(ISNA(VLOOKUP((ROW(A1383)-15),'List of tables'!$A$4:$H$2136,2,FALSE))," ",VLOOKUP((ROW(A1383)-15),'List of tables'!$A$4:$H$2136,2,FALSE))</f>
        <v xml:space="preserve"> </v>
      </c>
      <c r="B1383" s="4" t="str">
        <f>IF(ISNA(VLOOKUP((ROW(B1383)-15),'List of tables'!$A$4:$H$2136,3,FALSE))," ",VLOOKUP((ROW(B1383)-15),'List of tables'!$A$4:$H$2136,3,FALSE))</f>
        <v xml:space="preserve"> </v>
      </c>
      <c r="C1383" s="4" t="str">
        <f>IF(ISNA(VLOOKUP((ROW(C1383)-15),'List of tables'!$A$4:$E$2137,5,FALSE))," ",VLOOKUP((ROW(C1383)-15),'List of tables'!$A$4:$E$2137,5,FALSE))</f>
        <v xml:space="preserve"> </v>
      </c>
      <c r="D1383" s="4" t="str">
        <f>IF(ISNA(VLOOKUP((ROW(D1383)-15),'List of tables'!$A$4:$H$2136,6,FALSE))," ",VLOOKUP((ROW(D1383)-15),'List of tables'!$A$4:$H$2136,6,FALSE))</f>
        <v xml:space="preserve"> </v>
      </c>
      <c r="E1383" s="5" t="str">
        <f>IF(ISNA(VLOOKUP((ROW(E1383)-15),'List of tables'!$A$4:$H$2136,7,FALSE))," ",VLOOKUP((ROW(E1383)-15),'List of tables'!$A$4:$H$2136,7,FALSE))</f>
        <v xml:space="preserve"> </v>
      </c>
      <c r="F1383" s="6" t="s">
        <v>12</v>
      </c>
    </row>
    <row r="1384" spans="1:6">
      <c r="A1384" s="3" t="str">
        <f>IF(ISNA(VLOOKUP((ROW(A1384)-15),'List of tables'!$A$4:$H$2136,2,FALSE))," ",VLOOKUP((ROW(A1384)-15),'List of tables'!$A$4:$H$2136,2,FALSE))</f>
        <v xml:space="preserve"> </v>
      </c>
      <c r="B1384" s="4" t="str">
        <f>IF(ISNA(VLOOKUP((ROW(B1384)-15),'List of tables'!$A$4:$H$2136,3,FALSE))," ",VLOOKUP((ROW(B1384)-15),'List of tables'!$A$4:$H$2136,3,FALSE))</f>
        <v xml:space="preserve"> </v>
      </c>
      <c r="C1384" s="4" t="str">
        <f>IF(ISNA(VLOOKUP((ROW(C1384)-15),'List of tables'!$A$4:$E$2137,5,FALSE))," ",VLOOKUP((ROW(C1384)-15),'List of tables'!$A$4:$E$2137,5,FALSE))</f>
        <v xml:space="preserve"> </v>
      </c>
      <c r="D1384" s="4" t="str">
        <f>IF(ISNA(VLOOKUP((ROW(D1384)-15),'List of tables'!$A$4:$H$2136,6,FALSE))," ",VLOOKUP((ROW(D1384)-15),'List of tables'!$A$4:$H$2136,6,FALSE))</f>
        <v xml:space="preserve"> </v>
      </c>
      <c r="E1384" s="5" t="str">
        <f>IF(ISNA(VLOOKUP((ROW(E1384)-15),'List of tables'!$A$4:$H$2136,7,FALSE))," ",VLOOKUP((ROW(E1384)-15),'List of tables'!$A$4:$H$2136,7,FALSE))</f>
        <v xml:space="preserve"> </v>
      </c>
      <c r="F1384" s="6" t="s">
        <v>12</v>
      </c>
    </row>
    <row r="1385" spans="1:6">
      <c r="A1385" s="3" t="str">
        <f>IF(ISNA(VLOOKUP((ROW(A1385)-15),'List of tables'!$A$4:$H$2136,2,FALSE))," ",VLOOKUP((ROW(A1385)-15),'List of tables'!$A$4:$H$2136,2,FALSE))</f>
        <v xml:space="preserve"> </v>
      </c>
      <c r="B1385" s="4" t="str">
        <f>IF(ISNA(VLOOKUP((ROW(B1385)-15),'List of tables'!$A$4:$H$2136,3,FALSE))," ",VLOOKUP((ROW(B1385)-15),'List of tables'!$A$4:$H$2136,3,FALSE))</f>
        <v xml:space="preserve"> </v>
      </c>
      <c r="C1385" s="4" t="str">
        <f>IF(ISNA(VLOOKUP((ROW(C1385)-15),'List of tables'!$A$4:$E$2137,5,FALSE))," ",VLOOKUP((ROW(C1385)-15),'List of tables'!$A$4:$E$2137,5,FALSE))</f>
        <v xml:space="preserve"> </v>
      </c>
      <c r="D1385" s="4" t="str">
        <f>IF(ISNA(VLOOKUP((ROW(D1385)-15),'List of tables'!$A$4:$H$2136,6,FALSE))," ",VLOOKUP((ROW(D1385)-15),'List of tables'!$A$4:$H$2136,6,FALSE))</f>
        <v xml:space="preserve"> </v>
      </c>
      <c r="E1385" s="5" t="str">
        <f>IF(ISNA(VLOOKUP((ROW(E1385)-15),'List of tables'!$A$4:$H$2136,7,FALSE))," ",VLOOKUP((ROW(E1385)-15),'List of tables'!$A$4:$H$2136,7,FALSE))</f>
        <v xml:space="preserve"> </v>
      </c>
      <c r="F1385" s="6" t="s">
        <v>12</v>
      </c>
    </row>
    <row r="1386" spans="1:6">
      <c r="A1386" s="3" t="str">
        <f>IF(ISNA(VLOOKUP((ROW(A1386)-15),'List of tables'!$A$4:$H$2136,2,FALSE))," ",VLOOKUP((ROW(A1386)-15),'List of tables'!$A$4:$H$2136,2,FALSE))</f>
        <v xml:space="preserve"> </v>
      </c>
      <c r="B1386" s="4" t="str">
        <f>IF(ISNA(VLOOKUP((ROW(B1386)-15),'List of tables'!$A$4:$H$2136,3,FALSE))," ",VLOOKUP((ROW(B1386)-15),'List of tables'!$A$4:$H$2136,3,FALSE))</f>
        <v xml:space="preserve"> </v>
      </c>
      <c r="C1386" s="4" t="str">
        <f>IF(ISNA(VLOOKUP((ROW(C1386)-15),'List of tables'!$A$4:$E$2137,5,FALSE))," ",VLOOKUP((ROW(C1386)-15),'List of tables'!$A$4:$E$2137,5,FALSE))</f>
        <v xml:space="preserve"> </v>
      </c>
      <c r="D1386" s="4" t="str">
        <f>IF(ISNA(VLOOKUP((ROW(D1386)-15),'List of tables'!$A$4:$H$2136,6,FALSE))," ",VLOOKUP((ROW(D1386)-15),'List of tables'!$A$4:$H$2136,6,FALSE))</f>
        <v xml:space="preserve"> </v>
      </c>
      <c r="E1386" s="5" t="str">
        <f>IF(ISNA(VLOOKUP((ROW(E1386)-15),'List of tables'!$A$4:$H$2136,7,FALSE))," ",VLOOKUP((ROW(E1386)-15),'List of tables'!$A$4:$H$2136,7,FALSE))</f>
        <v xml:space="preserve"> </v>
      </c>
      <c r="F1386" s="6" t="s">
        <v>12</v>
      </c>
    </row>
    <row r="1387" spans="1:6">
      <c r="A1387" s="3" t="str">
        <f>IF(ISNA(VLOOKUP((ROW(A1387)-15),'List of tables'!$A$4:$H$2136,2,FALSE))," ",VLOOKUP((ROW(A1387)-15),'List of tables'!$A$4:$H$2136,2,FALSE))</f>
        <v xml:space="preserve"> </v>
      </c>
      <c r="B1387" s="4" t="str">
        <f>IF(ISNA(VLOOKUP((ROW(B1387)-15),'List of tables'!$A$4:$H$2136,3,FALSE))," ",VLOOKUP((ROW(B1387)-15),'List of tables'!$A$4:$H$2136,3,FALSE))</f>
        <v xml:space="preserve"> </v>
      </c>
      <c r="C1387" s="4" t="str">
        <f>IF(ISNA(VLOOKUP((ROW(C1387)-15),'List of tables'!$A$4:$E$2137,5,FALSE))," ",VLOOKUP((ROW(C1387)-15),'List of tables'!$A$4:$E$2137,5,FALSE))</f>
        <v xml:space="preserve"> </v>
      </c>
      <c r="D1387" s="4" t="str">
        <f>IF(ISNA(VLOOKUP((ROW(D1387)-15),'List of tables'!$A$4:$H$2136,6,FALSE))," ",VLOOKUP((ROW(D1387)-15),'List of tables'!$A$4:$H$2136,6,FALSE))</f>
        <v xml:space="preserve"> </v>
      </c>
      <c r="E1387" s="5" t="str">
        <f>IF(ISNA(VLOOKUP((ROW(E1387)-15),'List of tables'!$A$4:$H$2136,7,FALSE))," ",VLOOKUP((ROW(E1387)-15),'List of tables'!$A$4:$H$2136,7,FALSE))</f>
        <v xml:space="preserve"> </v>
      </c>
      <c r="F1387" s="6" t="s">
        <v>12</v>
      </c>
    </row>
    <row r="1388" spans="1:6">
      <c r="A1388" s="3" t="str">
        <f>IF(ISNA(VLOOKUP((ROW(A1388)-15),'List of tables'!$A$4:$H$2136,2,FALSE))," ",VLOOKUP((ROW(A1388)-15),'List of tables'!$A$4:$H$2136,2,FALSE))</f>
        <v xml:space="preserve"> </v>
      </c>
      <c r="B1388" s="4" t="str">
        <f>IF(ISNA(VLOOKUP((ROW(B1388)-15),'List of tables'!$A$4:$H$2136,3,FALSE))," ",VLOOKUP((ROW(B1388)-15),'List of tables'!$A$4:$H$2136,3,FALSE))</f>
        <v xml:space="preserve"> </v>
      </c>
      <c r="C1388" s="4" t="str">
        <f>IF(ISNA(VLOOKUP((ROW(C1388)-15),'List of tables'!$A$4:$E$2137,5,FALSE))," ",VLOOKUP((ROW(C1388)-15),'List of tables'!$A$4:$E$2137,5,FALSE))</f>
        <v xml:space="preserve"> </v>
      </c>
      <c r="D1388" s="4" t="str">
        <f>IF(ISNA(VLOOKUP((ROW(D1388)-15),'List of tables'!$A$4:$H$2136,6,FALSE))," ",VLOOKUP((ROW(D1388)-15),'List of tables'!$A$4:$H$2136,6,FALSE))</f>
        <v xml:space="preserve"> </v>
      </c>
      <c r="E1388" s="5" t="str">
        <f>IF(ISNA(VLOOKUP((ROW(E1388)-15),'List of tables'!$A$4:$H$2136,7,FALSE))," ",VLOOKUP((ROW(E1388)-15),'List of tables'!$A$4:$H$2136,7,FALSE))</f>
        <v xml:space="preserve"> </v>
      </c>
      <c r="F1388" s="6" t="s">
        <v>12</v>
      </c>
    </row>
    <row r="1389" spans="1:6">
      <c r="A1389" s="3" t="str">
        <f>IF(ISNA(VLOOKUP((ROW(A1389)-15),'List of tables'!$A$4:$H$2136,2,FALSE))," ",VLOOKUP((ROW(A1389)-15),'List of tables'!$A$4:$H$2136,2,FALSE))</f>
        <v xml:space="preserve"> </v>
      </c>
      <c r="B1389" s="4" t="str">
        <f>IF(ISNA(VLOOKUP((ROW(B1389)-15),'List of tables'!$A$4:$H$2136,3,FALSE))," ",VLOOKUP((ROW(B1389)-15),'List of tables'!$A$4:$H$2136,3,FALSE))</f>
        <v xml:space="preserve"> </v>
      </c>
      <c r="C1389" s="4" t="str">
        <f>IF(ISNA(VLOOKUP((ROW(C1389)-15),'List of tables'!$A$4:$E$2137,5,FALSE))," ",VLOOKUP((ROW(C1389)-15),'List of tables'!$A$4:$E$2137,5,FALSE))</f>
        <v xml:space="preserve"> </v>
      </c>
      <c r="D1389" s="4" t="str">
        <f>IF(ISNA(VLOOKUP((ROW(D1389)-15),'List of tables'!$A$4:$H$2136,6,FALSE))," ",VLOOKUP((ROW(D1389)-15),'List of tables'!$A$4:$H$2136,6,FALSE))</f>
        <v xml:space="preserve"> </v>
      </c>
      <c r="E1389" s="5" t="str">
        <f>IF(ISNA(VLOOKUP((ROW(E1389)-15),'List of tables'!$A$4:$H$2136,7,FALSE))," ",VLOOKUP((ROW(E1389)-15),'List of tables'!$A$4:$H$2136,7,FALSE))</f>
        <v xml:space="preserve"> </v>
      </c>
      <c r="F1389" s="6" t="s">
        <v>12</v>
      </c>
    </row>
    <row r="1390" spans="1:6">
      <c r="A1390" s="3" t="str">
        <f>IF(ISNA(VLOOKUP((ROW(A1390)-15),'List of tables'!$A$4:$H$2136,2,FALSE))," ",VLOOKUP((ROW(A1390)-15),'List of tables'!$A$4:$H$2136,2,FALSE))</f>
        <v xml:space="preserve"> </v>
      </c>
      <c r="B1390" s="4" t="str">
        <f>IF(ISNA(VLOOKUP((ROW(B1390)-15),'List of tables'!$A$4:$H$2136,3,FALSE))," ",VLOOKUP((ROW(B1390)-15),'List of tables'!$A$4:$H$2136,3,FALSE))</f>
        <v xml:space="preserve"> </v>
      </c>
      <c r="C1390" s="4" t="str">
        <f>IF(ISNA(VLOOKUP((ROW(C1390)-15),'List of tables'!$A$4:$E$2137,5,FALSE))," ",VLOOKUP((ROW(C1390)-15),'List of tables'!$A$4:$E$2137,5,FALSE))</f>
        <v xml:space="preserve"> </v>
      </c>
      <c r="D1390" s="4" t="str">
        <f>IF(ISNA(VLOOKUP((ROW(D1390)-15),'List of tables'!$A$4:$H$2136,6,FALSE))," ",VLOOKUP((ROW(D1390)-15),'List of tables'!$A$4:$H$2136,6,FALSE))</f>
        <v xml:space="preserve"> </v>
      </c>
      <c r="E1390" s="5" t="str">
        <f>IF(ISNA(VLOOKUP((ROW(E1390)-15),'List of tables'!$A$4:$H$2136,7,FALSE))," ",VLOOKUP((ROW(E1390)-15),'List of tables'!$A$4:$H$2136,7,FALSE))</f>
        <v xml:space="preserve"> </v>
      </c>
      <c r="F1390" s="6" t="s">
        <v>12</v>
      </c>
    </row>
    <row r="1391" spans="1:6">
      <c r="A1391" s="3" t="str">
        <f>IF(ISNA(VLOOKUP((ROW(A1391)-15),'List of tables'!$A$4:$H$2136,2,FALSE))," ",VLOOKUP((ROW(A1391)-15),'List of tables'!$A$4:$H$2136,2,FALSE))</f>
        <v xml:space="preserve"> </v>
      </c>
      <c r="B1391" s="4" t="str">
        <f>IF(ISNA(VLOOKUP((ROW(B1391)-15),'List of tables'!$A$4:$H$2136,3,FALSE))," ",VLOOKUP((ROW(B1391)-15),'List of tables'!$A$4:$H$2136,3,FALSE))</f>
        <v xml:space="preserve"> </v>
      </c>
      <c r="C1391" s="4" t="str">
        <f>IF(ISNA(VLOOKUP((ROW(C1391)-15),'List of tables'!$A$4:$E$2137,5,FALSE))," ",VLOOKUP((ROW(C1391)-15),'List of tables'!$A$4:$E$2137,5,FALSE))</f>
        <v xml:space="preserve"> </v>
      </c>
      <c r="D1391" s="4" t="str">
        <f>IF(ISNA(VLOOKUP((ROW(D1391)-15),'List of tables'!$A$4:$H$2136,6,FALSE))," ",VLOOKUP((ROW(D1391)-15),'List of tables'!$A$4:$H$2136,6,FALSE))</f>
        <v xml:space="preserve"> </v>
      </c>
      <c r="E1391" s="5" t="str">
        <f>IF(ISNA(VLOOKUP((ROW(E1391)-15),'List of tables'!$A$4:$H$2136,7,FALSE))," ",VLOOKUP((ROW(E1391)-15),'List of tables'!$A$4:$H$2136,7,FALSE))</f>
        <v xml:space="preserve"> </v>
      </c>
      <c r="F1391" s="6" t="s">
        <v>12</v>
      </c>
    </row>
    <row r="1392" spans="1:6">
      <c r="A1392" s="3" t="str">
        <f>IF(ISNA(VLOOKUP((ROW(A1392)-15),'List of tables'!$A$4:$H$2136,2,FALSE))," ",VLOOKUP((ROW(A1392)-15),'List of tables'!$A$4:$H$2136,2,FALSE))</f>
        <v xml:space="preserve"> </v>
      </c>
      <c r="B1392" s="4" t="str">
        <f>IF(ISNA(VLOOKUP((ROW(B1392)-15),'List of tables'!$A$4:$H$2136,3,FALSE))," ",VLOOKUP((ROW(B1392)-15),'List of tables'!$A$4:$H$2136,3,FALSE))</f>
        <v xml:space="preserve"> </v>
      </c>
      <c r="C1392" s="4" t="str">
        <f>IF(ISNA(VLOOKUP((ROW(C1392)-15),'List of tables'!$A$4:$E$2137,5,FALSE))," ",VLOOKUP((ROW(C1392)-15),'List of tables'!$A$4:$E$2137,5,FALSE))</f>
        <v xml:space="preserve"> </v>
      </c>
      <c r="D1392" s="4" t="str">
        <f>IF(ISNA(VLOOKUP((ROW(D1392)-15),'List of tables'!$A$4:$H$2136,6,FALSE))," ",VLOOKUP((ROW(D1392)-15),'List of tables'!$A$4:$H$2136,6,FALSE))</f>
        <v xml:space="preserve"> </v>
      </c>
      <c r="E1392" s="5" t="str">
        <f>IF(ISNA(VLOOKUP((ROW(E1392)-15),'List of tables'!$A$4:$H$2136,7,FALSE))," ",VLOOKUP((ROW(E1392)-15),'List of tables'!$A$4:$H$2136,7,FALSE))</f>
        <v xml:space="preserve"> </v>
      </c>
      <c r="F1392" s="6" t="s">
        <v>12</v>
      </c>
    </row>
    <row r="1393" spans="1:6">
      <c r="A1393" s="3" t="str">
        <f>IF(ISNA(VLOOKUP((ROW(A1393)-15),'List of tables'!$A$4:$H$2136,2,FALSE))," ",VLOOKUP((ROW(A1393)-15),'List of tables'!$A$4:$H$2136,2,FALSE))</f>
        <v xml:space="preserve"> </v>
      </c>
      <c r="B1393" s="4" t="str">
        <f>IF(ISNA(VLOOKUP((ROW(B1393)-15),'List of tables'!$A$4:$H$2136,3,FALSE))," ",VLOOKUP((ROW(B1393)-15),'List of tables'!$A$4:$H$2136,3,FALSE))</f>
        <v xml:space="preserve"> </v>
      </c>
      <c r="C1393" s="4" t="str">
        <f>IF(ISNA(VLOOKUP((ROW(C1393)-15),'List of tables'!$A$4:$E$2137,5,FALSE))," ",VLOOKUP((ROW(C1393)-15),'List of tables'!$A$4:$E$2137,5,FALSE))</f>
        <v xml:space="preserve"> </v>
      </c>
      <c r="D1393" s="4" t="str">
        <f>IF(ISNA(VLOOKUP((ROW(D1393)-15),'List of tables'!$A$4:$H$2136,6,FALSE))," ",VLOOKUP((ROW(D1393)-15),'List of tables'!$A$4:$H$2136,6,FALSE))</f>
        <v xml:space="preserve"> </v>
      </c>
      <c r="E1393" s="5" t="str">
        <f>IF(ISNA(VLOOKUP((ROW(E1393)-15),'List of tables'!$A$4:$H$2136,7,FALSE))," ",VLOOKUP((ROW(E1393)-15),'List of tables'!$A$4:$H$2136,7,FALSE))</f>
        <v xml:space="preserve"> </v>
      </c>
      <c r="F1393" s="6" t="s">
        <v>12</v>
      </c>
    </row>
    <row r="1394" spans="1:6">
      <c r="A1394" s="3" t="str">
        <f>IF(ISNA(VLOOKUP((ROW(A1394)-15),'List of tables'!$A$4:$H$2136,2,FALSE))," ",VLOOKUP((ROW(A1394)-15),'List of tables'!$A$4:$H$2136,2,FALSE))</f>
        <v xml:space="preserve"> </v>
      </c>
      <c r="B1394" s="4" t="str">
        <f>IF(ISNA(VLOOKUP((ROW(B1394)-15),'List of tables'!$A$4:$H$2136,3,FALSE))," ",VLOOKUP((ROW(B1394)-15),'List of tables'!$A$4:$H$2136,3,FALSE))</f>
        <v xml:space="preserve"> </v>
      </c>
      <c r="C1394" s="4" t="str">
        <f>IF(ISNA(VLOOKUP((ROW(C1394)-15),'List of tables'!$A$4:$E$2137,5,FALSE))," ",VLOOKUP((ROW(C1394)-15),'List of tables'!$A$4:$E$2137,5,FALSE))</f>
        <v xml:space="preserve"> </v>
      </c>
      <c r="D1394" s="4" t="str">
        <f>IF(ISNA(VLOOKUP((ROW(D1394)-15),'List of tables'!$A$4:$H$2136,6,FALSE))," ",VLOOKUP((ROW(D1394)-15),'List of tables'!$A$4:$H$2136,6,FALSE))</f>
        <v xml:space="preserve"> </v>
      </c>
      <c r="E1394" s="5" t="str">
        <f>IF(ISNA(VLOOKUP((ROW(E1394)-15),'List of tables'!$A$4:$H$2136,7,FALSE))," ",VLOOKUP((ROW(E1394)-15),'List of tables'!$A$4:$H$2136,7,FALSE))</f>
        <v xml:space="preserve"> </v>
      </c>
      <c r="F1394" s="6" t="s">
        <v>12</v>
      </c>
    </row>
    <row r="1395" spans="1:6">
      <c r="A1395" s="3" t="str">
        <f>IF(ISNA(VLOOKUP((ROW(A1395)-15),'List of tables'!$A$4:$H$2136,2,FALSE))," ",VLOOKUP((ROW(A1395)-15),'List of tables'!$A$4:$H$2136,2,FALSE))</f>
        <v xml:space="preserve"> </v>
      </c>
      <c r="B1395" s="4" t="str">
        <f>IF(ISNA(VLOOKUP((ROW(B1395)-15),'List of tables'!$A$4:$H$2136,3,FALSE))," ",VLOOKUP((ROW(B1395)-15),'List of tables'!$A$4:$H$2136,3,FALSE))</f>
        <v xml:space="preserve"> </v>
      </c>
      <c r="C1395" s="4" t="str">
        <f>IF(ISNA(VLOOKUP((ROW(C1395)-15),'List of tables'!$A$4:$E$2137,5,FALSE))," ",VLOOKUP((ROW(C1395)-15),'List of tables'!$A$4:$E$2137,5,FALSE))</f>
        <v xml:space="preserve"> </v>
      </c>
      <c r="D1395" s="4" t="str">
        <f>IF(ISNA(VLOOKUP((ROW(D1395)-15),'List of tables'!$A$4:$H$2136,6,FALSE))," ",VLOOKUP((ROW(D1395)-15),'List of tables'!$A$4:$H$2136,6,FALSE))</f>
        <v xml:space="preserve"> </v>
      </c>
      <c r="E1395" s="5" t="str">
        <f>IF(ISNA(VLOOKUP((ROW(E1395)-15),'List of tables'!$A$4:$H$2136,7,FALSE))," ",VLOOKUP((ROW(E1395)-15),'List of tables'!$A$4:$H$2136,7,FALSE))</f>
        <v xml:space="preserve"> </v>
      </c>
      <c r="F1395" s="6" t="s">
        <v>12</v>
      </c>
    </row>
    <row r="1396" spans="1:6">
      <c r="A1396" s="3" t="str">
        <f>IF(ISNA(VLOOKUP((ROW(A1396)-15),'List of tables'!$A$4:$H$2136,2,FALSE))," ",VLOOKUP((ROW(A1396)-15),'List of tables'!$A$4:$H$2136,2,FALSE))</f>
        <v xml:space="preserve"> </v>
      </c>
      <c r="B1396" s="4" t="str">
        <f>IF(ISNA(VLOOKUP((ROW(B1396)-15),'List of tables'!$A$4:$H$2136,3,FALSE))," ",VLOOKUP((ROW(B1396)-15),'List of tables'!$A$4:$H$2136,3,FALSE))</f>
        <v xml:space="preserve"> </v>
      </c>
      <c r="C1396" s="4" t="str">
        <f>IF(ISNA(VLOOKUP((ROW(C1396)-15),'List of tables'!$A$4:$E$2137,5,FALSE))," ",VLOOKUP((ROW(C1396)-15),'List of tables'!$A$4:$E$2137,5,FALSE))</f>
        <v xml:space="preserve"> </v>
      </c>
      <c r="D1396" s="4" t="str">
        <f>IF(ISNA(VLOOKUP((ROW(D1396)-15),'List of tables'!$A$4:$H$2136,6,FALSE))," ",VLOOKUP((ROW(D1396)-15),'List of tables'!$A$4:$H$2136,6,FALSE))</f>
        <v xml:space="preserve"> </v>
      </c>
      <c r="E1396" s="5" t="str">
        <f>IF(ISNA(VLOOKUP((ROW(E1396)-15),'List of tables'!$A$4:$H$2136,7,FALSE))," ",VLOOKUP((ROW(E1396)-15),'List of tables'!$A$4:$H$2136,7,FALSE))</f>
        <v xml:space="preserve"> </v>
      </c>
      <c r="F1396" s="6" t="s">
        <v>12</v>
      </c>
    </row>
    <row r="1397" spans="1:6">
      <c r="A1397" s="3" t="str">
        <f>IF(ISNA(VLOOKUP((ROW(A1397)-15),'List of tables'!$A$4:$H$2136,2,FALSE))," ",VLOOKUP((ROW(A1397)-15),'List of tables'!$A$4:$H$2136,2,FALSE))</f>
        <v xml:space="preserve"> </v>
      </c>
      <c r="B1397" s="4" t="str">
        <f>IF(ISNA(VLOOKUP((ROW(B1397)-15),'List of tables'!$A$4:$H$2136,3,FALSE))," ",VLOOKUP((ROW(B1397)-15),'List of tables'!$A$4:$H$2136,3,FALSE))</f>
        <v xml:space="preserve"> </v>
      </c>
      <c r="C1397" s="4" t="str">
        <f>IF(ISNA(VLOOKUP((ROW(C1397)-15),'List of tables'!$A$4:$E$2137,5,FALSE))," ",VLOOKUP((ROW(C1397)-15),'List of tables'!$A$4:$E$2137,5,FALSE))</f>
        <v xml:space="preserve"> </v>
      </c>
      <c r="D1397" s="4" t="str">
        <f>IF(ISNA(VLOOKUP((ROW(D1397)-15),'List of tables'!$A$4:$H$2136,6,FALSE))," ",VLOOKUP((ROW(D1397)-15),'List of tables'!$A$4:$H$2136,6,FALSE))</f>
        <v xml:space="preserve"> </v>
      </c>
      <c r="E1397" s="5" t="str">
        <f>IF(ISNA(VLOOKUP((ROW(E1397)-15),'List of tables'!$A$4:$H$2136,7,FALSE))," ",VLOOKUP((ROW(E1397)-15),'List of tables'!$A$4:$H$2136,7,FALSE))</f>
        <v xml:space="preserve"> </v>
      </c>
      <c r="F1397" s="6" t="s">
        <v>12</v>
      </c>
    </row>
    <row r="1398" spans="1:6">
      <c r="A1398" s="3" t="str">
        <f>IF(ISNA(VLOOKUP((ROW(A1398)-15),'List of tables'!$A$4:$H$2136,2,FALSE))," ",VLOOKUP((ROW(A1398)-15),'List of tables'!$A$4:$H$2136,2,FALSE))</f>
        <v xml:space="preserve"> </v>
      </c>
      <c r="B1398" s="4" t="str">
        <f>IF(ISNA(VLOOKUP((ROW(B1398)-15),'List of tables'!$A$4:$H$2136,3,FALSE))," ",VLOOKUP((ROW(B1398)-15),'List of tables'!$A$4:$H$2136,3,FALSE))</f>
        <v xml:space="preserve"> </v>
      </c>
      <c r="C1398" s="4" t="str">
        <f>IF(ISNA(VLOOKUP((ROW(C1398)-15),'List of tables'!$A$4:$E$2137,5,FALSE))," ",VLOOKUP((ROW(C1398)-15),'List of tables'!$A$4:$E$2137,5,FALSE))</f>
        <v xml:space="preserve"> </v>
      </c>
      <c r="D1398" s="4" t="str">
        <f>IF(ISNA(VLOOKUP((ROW(D1398)-15),'List of tables'!$A$4:$H$2136,6,FALSE))," ",VLOOKUP((ROW(D1398)-15),'List of tables'!$A$4:$H$2136,6,FALSE))</f>
        <v xml:space="preserve"> </v>
      </c>
      <c r="E1398" s="5" t="str">
        <f>IF(ISNA(VLOOKUP((ROW(E1398)-15),'List of tables'!$A$4:$H$2136,7,FALSE))," ",VLOOKUP((ROW(E1398)-15),'List of tables'!$A$4:$H$2136,7,FALSE))</f>
        <v xml:space="preserve"> </v>
      </c>
      <c r="F1398" s="6" t="s">
        <v>12</v>
      </c>
    </row>
    <row r="1399" spans="1:6">
      <c r="A1399" s="3" t="str">
        <f>IF(ISNA(VLOOKUP((ROW(A1399)-15),'List of tables'!$A$4:$H$2136,2,FALSE))," ",VLOOKUP((ROW(A1399)-15),'List of tables'!$A$4:$H$2136,2,FALSE))</f>
        <v xml:space="preserve"> </v>
      </c>
      <c r="B1399" s="4" t="str">
        <f>IF(ISNA(VLOOKUP((ROW(B1399)-15),'List of tables'!$A$4:$H$2136,3,FALSE))," ",VLOOKUP((ROW(B1399)-15),'List of tables'!$A$4:$H$2136,3,FALSE))</f>
        <v xml:space="preserve"> </v>
      </c>
      <c r="C1399" s="4" t="str">
        <f>IF(ISNA(VLOOKUP((ROW(C1399)-15),'List of tables'!$A$4:$E$2137,5,FALSE))," ",VLOOKUP((ROW(C1399)-15),'List of tables'!$A$4:$E$2137,5,FALSE))</f>
        <v xml:space="preserve"> </v>
      </c>
      <c r="D1399" s="4" t="str">
        <f>IF(ISNA(VLOOKUP((ROW(D1399)-15),'List of tables'!$A$4:$H$2136,6,FALSE))," ",VLOOKUP((ROW(D1399)-15),'List of tables'!$A$4:$H$2136,6,FALSE))</f>
        <v xml:space="preserve"> </v>
      </c>
      <c r="E1399" s="5" t="str">
        <f>IF(ISNA(VLOOKUP((ROW(E1399)-15),'List of tables'!$A$4:$H$2136,7,FALSE))," ",VLOOKUP((ROW(E1399)-15),'List of tables'!$A$4:$H$2136,7,FALSE))</f>
        <v xml:space="preserve"> </v>
      </c>
      <c r="F1399" s="6" t="s">
        <v>12</v>
      </c>
    </row>
    <row r="1400" spans="1:6">
      <c r="A1400" s="3" t="str">
        <f>IF(ISNA(VLOOKUP((ROW(A1400)-15),'List of tables'!$A$4:$H$2136,2,FALSE))," ",VLOOKUP((ROW(A1400)-15),'List of tables'!$A$4:$H$2136,2,FALSE))</f>
        <v xml:space="preserve"> </v>
      </c>
      <c r="B1400" s="4" t="str">
        <f>IF(ISNA(VLOOKUP((ROW(B1400)-15),'List of tables'!$A$4:$H$2136,3,FALSE))," ",VLOOKUP((ROW(B1400)-15),'List of tables'!$A$4:$H$2136,3,FALSE))</f>
        <v xml:space="preserve"> </v>
      </c>
      <c r="C1400" s="4" t="str">
        <f>IF(ISNA(VLOOKUP((ROW(C1400)-15),'List of tables'!$A$4:$E$2137,5,FALSE))," ",VLOOKUP((ROW(C1400)-15),'List of tables'!$A$4:$E$2137,5,FALSE))</f>
        <v xml:space="preserve"> </v>
      </c>
      <c r="D1400" s="4" t="str">
        <f>IF(ISNA(VLOOKUP((ROW(D1400)-15),'List of tables'!$A$4:$H$2136,6,FALSE))," ",VLOOKUP((ROW(D1400)-15),'List of tables'!$A$4:$H$2136,6,FALSE))</f>
        <v xml:space="preserve"> </v>
      </c>
      <c r="E1400" s="5" t="str">
        <f>IF(ISNA(VLOOKUP((ROW(E1400)-15),'List of tables'!$A$4:$H$2136,7,FALSE))," ",VLOOKUP((ROW(E1400)-15),'List of tables'!$A$4:$H$2136,7,FALSE))</f>
        <v xml:space="preserve"> </v>
      </c>
      <c r="F1400" s="6" t="s">
        <v>12</v>
      </c>
    </row>
    <row r="1401" spans="1:6">
      <c r="A1401" s="3" t="str">
        <f>IF(ISNA(VLOOKUP((ROW(A1401)-15),'List of tables'!$A$4:$H$2136,2,FALSE))," ",VLOOKUP((ROW(A1401)-15),'List of tables'!$A$4:$H$2136,2,FALSE))</f>
        <v xml:space="preserve"> </v>
      </c>
      <c r="B1401" s="4" t="str">
        <f>IF(ISNA(VLOOKUP((ROW(B1401)-15),'List of tables'!$A$4:$H$2136,3,FALSE))," ",VLOOKUP((ROW(B1401)-15),'List of tables'!$A$4:$H$2136,3,FALSE))</f>
        <v xml:space="preserve"> </v>
      </c>
      <c r="C1401" s="4" t="str">
        <f>IF(ISNA(VLOOKUP((ROW(C1401)-15),'List of tables'!$A$4:$E$2137,5,FALSE))," ",VLOOKUP((ROW(C1401)-15),'List of tables'!$A$4:$E$2137,5,FALSE))</f>
        <v xml:space="preserve"> </v>
      </c>
      <c r="D1401" s="4" t="str">
        <f>IF(ISNA(VLOOKUP((ROW(D1401)-15),'List of tables'!$A$4:$H$2136,6,FALSE))," ",VLOOKUP((ROW(D1401)-15),'List of tables'!$A$4:$H$2136,6,FALSE))</f>
        <v xml:space="preserve"> </v>
      </c>
      <c r="E1401" s="5" t="str">
        <f>IF(ISNA(VLOOKUP((ROW(E1401)-15),'List of tables'!$A$4:$H$2136,7,FALSE))," ",VLOOKUP((ROW(E1401)-15),'List of tables'!$A$4:$H$2136,7,FALSE))</f>
        <v xml:space="preserve"> </v>
      </c>
      <c r="F1401" s="6" t="s">
        <v>12</v>
      </c>
    </row>
    <row r="1402" spans="1:6">
      <c r="A1402" s="3" t="str">
        <f>IF(ISNA(VLOOKUP((ROW(A1402)-15),'List of tables'!$A$4:$H$2136,2,FALSE))," ",VLOOKUP((ROW(A1402)-15),'List of tables'!$A$4:$H$2136,2,FALSE))</f>
        <v xml:space="preserve"> </v>
      </c>
      <c r="B1402" s="4" t="str">
        <f>IF(ISNA(VLOOKUP((ROW(B1402)-15),'List of tables'!$A$4:$H$2136,3,FALSE))," ",VLOOKUP((ROW(B1402)-15),'List of tables'!$A$4:$H$2136,3,FALSE))</f>
        <v xml:space="preserve"> </v>
      </c>
      <c r="C1402" s="4" t="str">
        <f>IF(ISNA(VLOOKUP((ROW(C1402)-15),'List of tables'!$A$4:$E$2137,5,FALSE))," ",VLOOKUP((ROW(C1402)-15),'List of tables'!$A$4:$E$2137,5,FALSE))</f>
        <v xml:space="preserve"> </v>
      </c>
      <c r="D1402" s="4" t="str">
        <f>IF(ISNA(VLOOKUP((ROW(D1402)-15),'List of tables'!$A$4:$H$2136,6,FALSE))," ",VLOOKUP((ROW(D1402)-15),'List of tables'!$A$4:$H$2136,6,FALSE))</f>
        <v xml:space="preserve"> </v>
      </c>
      <c r="E1402" s="5" t="str">
        <f>IF(ISNA(VLOOKUP((ROW(E1402)-15),'List of tables'!$A$4:$H$2136,7,FALSE))," ",VLOOKUP((ROW(E1402)-15),'List of tables'!$A$4:$H$2136,7,FALSE))</f>
        <v xml:space="preserve"> </v>
      </c>
      <c r="F1402" s="6" t="s">
        <v>12</v>
      </c>
    </row>
    <row r="1403" spans="1:6">
      <c r="A1403" s="3" t="str">
        <f>IF(ISNA(VLOOKUP((ROW(A1403)-15),'List of tables'!$A$4:$H$2136,2,FALSE))," ",VLOOKUP((ROW(A1403)-15),'List of tables'!$A$4:$H$2136,2,FALSE))</f>
        <v xml:space="preserve"> </v>
      </c>
      <c r="B1403" s="4" t="str">
        <f>IF(ISNA(VLOOKUP((ROW(B1403)-15),'List of tables'!$A$4:$H$2136,3,FALSE))," ",VLOOKUP((ROW(B1403)-15),'List of tables'!$A$4:$H$2136,3,FALSE))</f>
        <v xml:space="preserve"> </v>
      </c>
      <c r="C1403" s="4" t="str">
        <f>IF(ISNA(VLOOKUP((ROW(C1403)-15),'List of tables'!$A$4:$E$2137,5,FALSE))," ",VLOOKUP((ROW(C1403)-15),'List of tables'!$A$4:$E$2137,5,FALSE))</f>
        <v xml:space="preserve"> </v>
      </c>
      <c r="D1403" s="4" t="str">
        <f>IF(ISNA(VLOOKUP((ROW(D1403)-15),'List of tables'!$A$4:$H$2136,6,FALSE))," ",VLOOKUP((ROW(D1403)-15),'List of tables'!$A$4:$H$2136,6,FALSE))</f>
        <v xml:space="preserve"> </v>
      </c>
      <c r="E1403" s="5" t="str">
        <f>IF(ISNA(VLOOKUP((ROW(E1403)-15),'List of tables'!$A$4:$H$2136,7,FALSE))," ",VLOOKUP((ROW(E1403)-15),'List of tables'!$A$4:$H$2136,7,FALSE))</f>
        <v xml:space="preserve"> </v>
      </c>
      <c r="F1403" s="6" t="s">
        <v>12</v>
      </c>
    </row>
    <row r="1404" spans="1:6">
      <c r="A1404" s="3" t="str">
        <f>IF(ISNA(VLOOKUP((ROW(A1404)-15),'List of tables'!$A$4:$H$2136,2,FALSE))," ",VLOOKUP((ROW(A1404)-15),'List of tables'!$A$4:$H$2136,2,FALSE))</f>
        <v xml:space="preserve"> </v>
      </c>
      <c r="B1404" s="4" t="str">
        <f>IF(ISNA(VLOOKUP((ROW(B1404)-15),'List of tables'!$A$4:$H$2136,3,FALSE))," ",VLOOKUP((ROW(B1404)-15),'List of tables'!$A$4:$H$2136,3,FALSE))</f>
        <v xml:space="preserve"> </v>
      </c>
      <c r="C1404" s="4" t="str">
        <f>IF(ISNA(VLOOKUP((ROW(C1404)-15),'List of tables'!$A$4:$E$2137,5,FALSE))," ",VLOOKUP((ROW(C1404)-15),'List of tables'!$A$4:$E$2137,5,FALSE))</f>
        <v xml:space="preserve"> </v>
      </c>
      <c r="D1404" s="4" t="str">
        <f>IF(ISNA(VLOOKUP((ROW(D1404)-15),'List of tables'!$A$4:$H$2136,6,FALSE))," ",VLOOKUP((ROW(D1404)-15),'List of tables'!$A$4:$H$2136,6,FALSE))</f>
        <v xml:space="preserve"> </v>
      </c>
      <c r="E1404" s="5" t="str">
        <f>IF(ISNA(VLOOKUP((ROW(E1404)-15),'List of tables'!$A$4:$H$2136,7,FALSE))," ",VLOOKUP((ROW(E1404)-15),'List of tables'!$A$4:$H$2136,7,FALSE))</f>
        <v xml:space="preserve"> </v>
      </c>
      <c r="F1404" s="6" t="s">
        <v>12</v>
      </c>
    </row>
    <row r="1405" spans="1:6">
      <c r="A1405" s="3" t="str">
        <f>IF(ISNA(VLOOKUP((ROW(A1405)-15),'List of tables'!$A$4:$H$2136,2,FALSE))," ",VLOOKUP((ROW(A1405)-15),'List of tables'!$A$4:$H$2136,2,FALSE))</f>
        <v xml:space="preserve"> </v>
      </c>
      <c r="B1405" s="4" t="str">
        <f>IF(ISNA(VLOOKUP((ROW(B1405)-15),'List of tables'!$A$4:$H$2136,3,FALSE))," ",VLOOKUP((ROW(B1405)-15),'List of tables'!$A$4:$H$2136,3,FALSE))</f>
        <v xml:space="preserve"> </v>
      </c>
      <c r="C1405" s="4" t="str">
        <f>IF(ISNA(VLOOKUP((ROW(C1405)-15),'List of tables'!$A$4:$E$2137,5,FALSE))," ",VLOOKUP((ROW(C1405)-15),'List of tables'!$A$4:$E$2137,5,FALSE))</f>
        <v xml:space="preserve"> </v>
      </c>
      <c r="D1405" s="4" t="str">
        <f>IF(ISNA(VLOOKUP((ROW(D1405)-15),'List of tables'!$A$4:$H$2136,6,FALSE))," ",VLOOKUP((ROW(D1405)-15),'List of tables'!$A$4:$H$2136,6,FALSE))</f>
        <v xml:space="preserve"> </v>
      </c>
      <c r="E1405" s="5" t="str">
        <f>IF(ISNA(VLOOKUP((ROW(E1405)-15),'List of tables'!$A$4:$H$2136,7,FALSE))," ",VLOOKUP((ROW(E1405)-15),'List of tables'!$A$4:$H$2136,7,FALSE))</f>
        <v xml:space="preserve"> </v>
      </c>
      <c r="F1405" s="6" t="s">
        <v>12</v>
      </c>
    </row>
    <row r="1406" spans="1:6">
      <c r="A1406" s="3" t="str">
        <f>IF(ISNA(VLOOKUP((ROW(A1406)-15),'List of tables'!$A$4:$H$2136,2,FALSE))," ",VLOOKUP((ROW(A1406)-15),'List of tables'!$A$4:$H$2136,2,FALSE))</f>
        <v xml:space="preserve"> </v>
      </c>
      <c r="B1406" s="4" t="str">
        <f>IF(ISNA(VLOOKUP((ROW(B1406)-15),'List of tables'!$A$4:$H$2136,3,FALSE))," ",VLOOKUP((ROW(B1406)-15),'List of tables'!$A$4:$H$2136,3,FALSE))</f>
        <v xml:space="preserve"> </v>
      </c>
      <c r="C1406" s="4" t="str">
        <f>IF(ISNA(VLOOKUP((ROW(C1406)-15),'List of tables'!$A$4:$E$2137,5,FALSE))," ",VLOOKUP((ROW(C1406)-15),'List of tables'!$A$4:$E$2137,5,FALSE))</f>
        <v xml:space="preserve"> </v>
      </c>
      <c r="D1406" s="4" t="str">
        <f>IF(ISNA(VLOOKUP((ROW(D1406)-15),'List of tables'!$A$4:$H$2136,6,FALSE))," ",VLOOKUP((ROW(D1406)-15),'List of tables'!$A$4:$H$2136,6,FALSE))</f>
        <v xml:space="preserve"> </v>
      </c>
      <c r="E1406" s="5" t="str">
        <f>IF(ISNA(VLOOKUP((ROW(E1406)-15),'List of tables'!$A$4:$H$2136,7,FALSE))," ",VLOOKUP((ROW(E1406)-15),'List of tables'!$A$4:$H$2136,7,FALSE))</f>
        <v xml:space="preserve"> </v>
      </c>
      <c r="F1406" s="6" t="s">
        <v>12</v>
      </c>
    </row>
    <row r="1407" spans="1:6">
      <c r="A1407" s="3" t="str">
        <f>IF(ISNA(VLOOKUP((ROW(A1407)-15),'List of tables'!$A$4:$H$2136,2,FALSE))," ",VLOOKUP((ROW(A1407)-15),'List of tables'!$A$4:$H$2136,2,FALSE))</f>
        <v xml:space="preserve"> </v>
      </c>
      <c r="B1407" s="4" t="str">
        <f>IF(ISNA(VLOOKUP((ROW(B1407)-15),'List of tables'!$A$4:$H$2136,3,FALSE))," ",VLOOKUP((ROW(B1407)-15),'List of tables'!$A$4:$H$2136,3,FALSE))</f>
        <v xml:space="preserve"> </v>
      </c>
      <c r="C1407" s="4" t="str">
        <f>IF(ISNA(VLOOKUP((ROW(C1407)-15),'List of tables'!$A$4:$E$2137,5,FALSE))," ",VLOOKUP((ROW(C1407)-15),'List of tables'!$A$4:$E$2137,5,FALSE))</f>
        <v xml:space="preserve"> </v>
      </c>
      <c r="D1407" s="4" t="str">
        <f>IF(ISNA(VLOOKUP((ROW(D1407)-15),'List of tables'!$A$4:$H$2136,6,FALSE))," ",VLOOKUP((ROW(D1407)-15),'List of tables'!$A$4:$H$2136,6,FALSE))</f>
        <v xml:space="preserve"> </v>
      </c>
      <c r="E1407" s="5" t="str">
        <f>IF(ISNA(VLOOKUP((ROW(E1407)-15),'List of tables'!$A$4:$H$2136,7,FALSE))," ",VLOOKUP((ROW(E1407)-15),'List of tables'!$A$4:$H$2136,7,FALSE))</f>
        <v xml:space="preserve"> </v>
      </c>
      <c r="F1407" s="6" t="s">
        <v>12</v>
      </c>
    </row>
    <row r="1408" spans="1:6">
      <c r="A1408" s="3" t="str">
        <f>IF(ISNA(VLOOKUP((ROW(A1408)-15),'List of tables'!$A$4:$H$2136,2,FALSE))," ",VLOOKUP((ROW(A1408)-15),'List of tables'!$A$4:$H$2136,2,FALSE))</f>
        <v xml:space="preserve"> </v>
      </c>
      <c r="B1408" s="4" t="str">
        <f>IF(ISNA(VLOOKUP((ROW(B1408)-15),'List of tables'!$A$4:$H$2136,3,FALSE))," ",VLOOKUP((ROW(B1408)-15),'List of tables'!$A$4:$H$2136,3,FALSE))</f>
        <v xml:space="preserve"> </v>
      </c>
      <c r="C1408" s="4" t="str">
        <f>IF(ISNA(VLOOKUP((ROW(C1408)-15),'List of tables'!$A$4:$E$2137,5,FALSE))," ",VLOOKUP((ROW(C1408)-15),'List of tables'!$A$4:$E$2137,5,FALSE))</f>
        <v xml:space="preserve"> </v>
      </c>
      <c r="D1408" s="4" t="str">
        <f>IF(ISNA(VLOOKUP((ROW(D1408)-15),'List of tables'!$A$4:$H$2136,6,FALSE))," ",VLOOKUP((ROW(D1408)-15),'List of tables'!$A$4:$H$2136,6,FALSE))</f>
        <v xml:space="preserve"> </v>
      </c>
      <c r="E1408" s="5" t="str">
        <f>IF(ISNA(VLOOKUP((ROW(E1408)-15),'List of tables'!$A$4:$H$2136,7,FALSE))," ",VLOOKUP((ROW(E1408)-15),'List of tables'!$A$4:$H$2136,7,FALSE))</f>
        <v xml:space="preserve"> </v>
      </c>
      <c r="F1408" s="6" t="s">
        <v>12</v>
      </c>
    </row>
    <row r="1409" spans="1:6">
      <c r="A1409" s="3" t="str">
        <f>IF(ISNA(VLOOKUP((ROW(A1409)-15),'List of tables'!$A$4:$H$2136,2,FALSE))," ",VLOOKUP((ROW(A1409)-15),'List of tables'!$A$4:$H$2136,2,FALSE))</f>
        <v xml:space="preserve"> </v>
      </c>
      <c r="B1409" s="4" t="str">
        <f>IF(ISNA(VLOOKUP((ROW(B1409)-15),'List of tables'!$A$4:$H$2136,3,FALSE))," ",VLOOKUP((ROW(B1409)-15),'List of tables'!$A$4:$H$2136,3,FALSE))</f>
        <v xml:space="preserve"> </v>
      </c>
      <c r="C1409" s="4" t="str">
        <f>IF(ISNA(VLOOKUP((ROW(C1409)-15),'List of tables'!$A$4:$E$2137,5,FALSE))," ",VLOOKUP((ROW(C1409)-15),'List of tables'!$A$4:$E$2137,5,FALSE))</f>
        <v xml:space="preserve"> </v>
      </c>
      <c r="D1409" s="4" t="str">
        <f>IF(ISNA(VLOOKUP((ROW(D1409)-15),'List of tables'!$A$4:$H$2136,6,FALSE))," ",VLOOKUP((ROW(D1409)-15),'List of tables'!$A$4:$H$2136,6,FALSE))</f>
        <v xml:space="preserve"> </v>
      </c>
      <c r="E1409" s="5" t="str">
        <f>IF(ISNA(VLOOKUP((ROW(E1409)-15),'List of tables'!$A$4:$H$2136,7,FALSE))," ",VLOOKUP((ROW(E1409)-15),'List of tables'!$A$4:$H$2136,7,FALSE))</f>
        <v xml:space="preserve"> </v>
      </c>
      <c r="F1409" s="6" t="s">
        <v>12</v>
      </c>
    </row>
    <row r="1410" spans="1:6">
      <c r="A1410" s="3" t="str">
        <f>IF(ISNA(VLOOKUP((ROW(A1410)-15),'List of tables'!$A$4:$H$2136,2,FALSE))," ",VLOOKUP((ROW(A1410)-15),'List of tables'!$A$4:$H$2136,2,FALSE))</f>
        <v xml:space="preserve"> </v>
      </c>
      <c r="B1410" s="4" t="str">
        <f>IF(ISNA(VLOOKUP((ROW(B1410)-15),'List of tables'!$A$4:$H$2136,3,FALSE))," ",VLOOKUP((ROW(B1410)-15),'List of tables'!$A$4:$H$2136,3,FALSE))</f>
        <v xml:space="preserve"> </v>
      </c>
      <c r="C1410" s="4" t="str">
        <f>IF(ISNA(VLOOKUP((ROW(C1410)-15),'List of tables'!$A$4:$E$2137,5,FALSE))," ",VLOOKUP((ROW(C1410)-15),'List of tables'!$A$4:$E$2137,5,FALSE))</f>
        <v xml:space="preserve"> </v>
      </c>
      <c r="D1410" s="4" t="str">
        <f>IF(ISNA(VLOOKUP((ROW(D1410)-15),'List of tables'!$A$4:$H$2136,6,FALSE))," ",VLOOKUP((ROW(D1410)-15),'List of tables'!$A$4:$H$2136,6,FALSE))</f>
        <v xml:space="preserve"> </v>
      </c>
      <c r="E1410" s="5" t="str">
        <f>IF(ISNA(VLOOKUP((ROW(E1410)-15),'List of tables'!$A$4:$H$2136,7,FALSE))," ",VLOOKUP((ROW(E1410)-15),'List of tables'!$A$4:$H$2136,7,FALSE))</f>
        <v xml:space="preserve"> </v>
      </c>
      <c r="F1410" s="6" t="s">
        <v>12</v>
      </c>
    </row>
    <row r="1411" spans="1:6">
      <c r="A1411" s="3" t="str">
        <f>IF(ISNA(VLOOKUP((ROW(A1411)-15),'List of tables'!$A$4:$H$2136,2,FALSE))," ",VLOOKUP((ROW(A1411)-15),'List of tables'!$A$4:$H$2136,2,FALSE))</f>
        <v xml:space="preserve"> </v>
      </c>
      <c r="B1411" s="4" t="str">
        <f>IF(ISNA(VLOOKUP((ROW(B1411)-15),'List of tables'!$A$4:$H$2136,3,FALSE))," ",VLOOKUP((ROW(B1411)-15),'List of tables'!$A$4:$H$2136,3,FALSE))</f>
        <v xml:space="preserve"> </v>
      </c>
      <c r="C1411" s="4" t="str">
        <f>IF(ISNA(VLOOKUP((ROW(C1411)-15),'List of tables'!$A$4:$E$2137,5,FALSE))," ",VLOOKUP((ROW(C1411)-15),'List of tables'!$A$4:$E$2137,5,FALSE))</f>
        <v xml:space="preserve"> </v>
      </c>
      <c r="D1411" s="4" t="str">
        <f>IF(ISNA(VLOOKUP((ROW(D1411)-15),'List of tables'!$A$4:$H$2136,6,FALSE))," ",VLOOKUP((ROW(D1411)-15),'List of tables'!$A$4:$H$2136,6,FALSE))</f>
        <v xml:space="preserve"> </v>
      </c>
      <c r="E1411" s="5" t="str">
        <f>IF(ISNA(VLOOKUP((ROW(E1411)-15),'List of tables'!$A$4:$H$2136,7,FALSE))," ",VLOOKUP((ROW(E1411)-15),'List of tables'!$A$4:$H$2136,7,FALSE))</f>
        <v xml:space="preserve"> </v>
      </c>
      <c r="F1411" s="6" t="s">
        <v>12</v>
      </c>
    </row>
    <row r="1412" spans="1:6">
      <c r="A1412" s="3" t="str">
        <f>IF(ISNA(VLOOKUP((ROW(A1412)-15),'List of tables'!$A$4:$H$2136,2,FALSE))," ",VLOOKUP((ROW(A1412)-15),'List of tables'!$A$4:$H$2136,2,FALSE))</f>
        <v xml:space="preserve"> </v>
      </c>
      <c r="B1412" s="4" t="str">
        <f>IF(ISNA(VLOOKUP((ROW(B1412)-15),'List of tables'!$A$4:$H$2136,3,FALSE))," ",VLOOKUP((ROW(B1412)-15),'List of tables'!$A$4:$H$2136,3,FALSE))</f>
        <v xml:space="preserve"> </v>
      </c>
      <c r="C1412" s="4" t="str">
        <f>IF(ISNA(VLOOKUP((ROW(C1412)-15),'List of tables'!$A$4:$E$2137,5,FALSE))," ",VLOOKUP((ROW(C1412)-15),'List of tables'!$A$4:$E$2137,5,FALSE))</f>
        <v xml:space="preserve"> </v>
      </c>
      <c r="D1412" s="4" t="str">
        <f>IF(ISNA(VLOOKUP((ROW(D1412)-15),'List of tables'!$A$4:$H$2136,6,FALSE))," ",VLOOKUP((ROW(D1412)-15),'List of tables'!$A$4:$H$2136,6,FALSE))</f>
        <v xml:space="preserve"> </v>
      </c>
      <c r="E1412" s="5" t="str">
        <f>IF(ISNA(VLOOKUP((ROW(E1412)-15),'List of tables'!$A$4:$H$2136,7,FALSE))," ",VLOOKUP((ROW(E1412)-15),'List of tables'!$A$4:$H$2136,7,FALSE))</f>
        <v xml:space="preserve"> </v>
      </c>
      <c r="F1412" s="6" t="s">
        <v>12</v>
      </c>
    </row>
    <row r="1413" spans="1:6">
      <c r="A1413" s="3" t="str">
        <f>IF(ISNA(VLOOKUP((ROW(A1413)-15),'List of tables'!$A$4:$H$2136,2,FALSE))," ",VLOOKUP((ROW(A1413)-15),'List of tables'!$A$4:$H$2136,2,FALSE))</f>
        <v xml:space="preserve"> </v>
      </c>
      <c r="B1413" s="4" t="str">
        <f>IF(ISNA(VLOOKUP((ROW(B1413)-15),'List of tables'!$A$4:$H$2136,3,FALSE))," ",VLOOKUP((ROW(B1413)-15),'List of tables'!$A$4:$H$2136,3,FALSE))</f>
        <v xml:space="preserve"> </v>
      </c>
      <c r="C1413" s="4" t="str">
        <f>IF(ISNA(VLOOKUP((ROW(C1413)-15),'List of tables'!$A$4:$E$2137,5,FALSE))," ",VLOOKUP((ROW(C1413)-15),'List of tables'!$A$4:$E$2137,5,FALSE))</f>
        <v xml:space="preserve"> </v>
      </c>
      <c r="D1413" s="4" t="str">
        <f>IF(ISNA(VLOOKUP((ROW(D1413)-15),'List of tables'!$A$4:$H$2136,6,FALSE))," ",VLOOKUP((ROW(D1413)-15),'List of tables'!$A$4:$H$2136,6,FALSE))</f>
        <v xml:space="preserve"> </v>
      </c>
      <c r="E1413" s="5" t="str">
        <f>IF(ISNA(VLOOKUP((ROW(E1413)-15),'List of tables'!$A$4:$H$2136,7,FALSE))," ",VLOOKUP((ROW(E1413)-15),'List of tables'!$A$4:$H$2136,7,FALSE))</f>
        <v xml:space="preserve"> </v>
      </c>
      <c r="F1413" s="6" t="s">
        <v>12</v>
      </c>
    </row>
    <row r="1414" spans="1:6">
      <c r="A1414" s="3" t="str">
        <f>IF(ISNA(VLOOKUP((ROW(A1414)-15),'List of tables'!$A$4:$H$2136,2,FALSE))," ",VLOOKUP((ROW(A1414)-15),'List of tables'!$A$4:$H$2136,2,FALSE))</f>
        <v xml:space="preserve"> </v>
      </c>
      <c r="B1414" s="4" t="str">
        <f>IF(ISNA(VLOOKUP((ROW(B1414)-15),'List of tables'!$A$4:$H$2136,3,FALSE))," ",VLOOKUP((ROW(B1414)-15),'List of tables'!$A$4:$H$2136,3,FALSE))</f>
        <v xml:space="preserve"> </v>
      </c>
      <c r="C1414" s="4" t="str">
        <f>IF(ISNA(VLOOKUP((ROW(C1414)-15),'List of tables'!$A$4:$E$2137,5,FALSE))," ",VLOOKUP((ROW(C1414)-15),'List of tables'!$A$4:$E$2137,5,FALSE))</f>
        <v xml:space="preserve"> </v>
      </c>
      <c r="D1414" s="4" t="str">
        <f>IF(ISNA(VLOOKUP((ROW(D1414)-15),'List of tables'!$A$4:$H$2136,6,FALSE))," ",VLOOKUP((ROW(D1414)-15),'List of tables'!$A$4:$H$2136,6,FALSE))</f>
        <v xml:space="preserve"> </v>
      </c>
      <c r="E1414" s="5" t="str">
        <f>IF(ISNA(VLOOKUP((ROW(E1414)-15),'List of tables'!$A$4:$H$2136,7,FALSE))," ",VLOOKUP((ROW(E1414)-15),'List of tables'!$A$4:$H$2136,7,FALSE))</f>
        <v xml:space="preserve"> </v>
      </c>
      <c r="F1414" s="6" t="s">
        <v>12</v>
      </c>
    </row>
    <row r="1415" spans="1:6">
      <c r="A1415" s="3" t="str">
        <f>IF(ISNA(VLOOKUP((ROW(A1415)-15),'List of tables'!$A$4:$H$2136,2,FALSE))," ",VLOOKUP((ROW(A1415)-15),'List of tables'!$A$4:$H$2136,2,FALSE))</f>
        <v xml:space="preserve"> </v>
      </c>
      <c r="B1415" s="4" t="str">
        <f>IF(ISNA(VLOOKUP((ROW(B1415)-15),'List of tables'!$A$4:$H$2136,3,FALSE))," ",VLOOKUP((ROW(B1415)-15),'List of tables'!$A$4:$H$2136,3,FALSE))</f>
        <v xml:space="preserve"> </v>
      </c>
      <c r="C1415" s="4" t="str">
        <f>IF(ISNA(VLOOKUP((ROW(C1415)-15),'List of tables'!$A$4:$E$2137,5,FALSE))," ",VLOOKUP((ROW(C1415)-15),'List of tables'!$A$4:$E$2137,5,FALSE))</f>
        <v xml:space="preserve"> </v>
      </c>
      <c r="D1415" s="4" t="str">
        <f>IF(ISNA(VLOOKUP((ROW(D1415)-15),'List of tables'!$A$4:$H$2136,6,FALSE))," ",VLOOKUP((ROW(D1415)-15),'List of tables'!$A$4:$H$2136,6,FALSE))</f>
        <v xml:space="preserve"> </v>
      </c>
      <c r="E1415" s="5" t="str">
        <f>IF(ISNA(VLOOKUP((ROW(E1415)-15),'List of tables'!$A$4:$H$2136,7,FALSE))," ",VLOOKUP((ROW(E1415)-15),'List of tables'!$A$4:$H$2136,7,FALSE))</f>
        <v xml:space="preserve"> </v>
      </c>
      <c r="F1415" s="6" t="s">
        <v>12</v>
      </c>
    </row>
    <row r="1416" spans="1:6">
      <c r="A1416" s="3" t="str">
        <f>IF(ISNA(VLOOKUP((ROW(A1416)-15),'List of tables'!$A$4:$H$2136,2,FALSE))," ",VLOOKUP((ROW(A1416)-15),'List of tables'!$A$4:$H$2136,2,FALSE))</f>
        <v xml:space="preserve"> </v>
      </c>
      <c r="B1416" s="4" t="str">
        <f>IF(ISNA(VLOOKUP((ROW(B1416)-15),'List of tables'!$A$4:$H$2136,3,FALSE))," ",VLOOKUP((ROW(B1416)-15),'List of tables'!$A$4:$H$2136,3,FALSE))</f>
        <v xml:space="preserve"> </v>
      </c>
      <c r="C1416" s="4" t="str">
        <f>IF(ISNA(VLOOKUP((ROW(C1416)-15),'List of tables'!$A$4:$E$2137,5,FALSE))," ",VLOOKUP((ROW(C1416)-15),'List of tables'!$A$4:$E$2137,5,FALSE))</f>
        <v xml:space="preserve"> </v>
      </c>
      <c r="D1416" s="4" t="str">
        <f>IF(ISNA(VLOOKUP((ROW(D1416)-15),'List of tables'!$A$4:$H$2136,6,FALSE))," ",VLOOKUP((ROW(D1416)-15),'List of tables'!$A$4:$H$2136,6,FALSE))</f>
        <v xml:space="preserve"> </v>
      </c>
      <c r="E1416" s="5" t="str">
        <f>IF(ISNA(VLOOKUP((ROW(E1416)-15),'List of tables'!$A$4:$H$2136,7,FALSE))," ",VLOOKUP((ROW(E1416)-15),'List of tables'!$A$4:$H$2136,7,FALSE))</f>
        <v xml:space="preserve"> </v>
      </c>
      <c r="F1416" s="6" t="s">
        <v>12</v>
      </c>
    </row>
    <row r="1417" spans="1:6">
      <c r="A1417" s="3" t="str">
        <f>IF(ISNA(VLOOKUP((ROW(A1417)-15),'List of tables'!$A$4:$H$2136,2,FALSE))," ",VLOOKUP((ROW(A1417)-15),'List of tables'!$A$4:$H$2136,2,FALSE))</f>
        <v xml:space="preserve"> </v>
      </c>
      <c r="B1417" s="4" t="str">
        <f>IF(ISNA(VLOOKUP((ROW(B1417)-15),'List of tables'!$A$4:$H$2136,3,FALSE))," ",VLOOKUP((ROW(B1417)-15),'List of tables'!$A$4:$H$2136,3,FALSE))</f>
        <v xml:space="preserve"> </v>
      </c>
      <c r="C1417" s="4" t="str">
        <f>IF(ISNA(VLOOKUP((ROW(C1417)-15),'List of tables'!$A$4:$E$2137,5,FALSE))," ",VLOOKUP((ROW(C1417)-15),'List of tables'!$A$4:$E$2137,5,FALSE))</f>
        <v xml:space="preserve"> </v>
      </c>
      <c r="D1417" s="4" t="str">
        <f>IF(ISNA(VLOOKUP((ROW(D1417)-15),'List of tables'!$A$4:$H$2136,6,FALSE))," ",VLOOKUP((ROW(D1417)-15),'List of tables'!$A$4:$H$2136,6,FALSE))</f>
        <v xml:space="preserve"> </v>
      </c>
      <c r="E1417" s="5" t="str">
        <f>IF(ISNA(VLOOKUP((ROW(E1417)-15),'List of tables'!$A$4:$H$2136,7,FALSE))," ",VLOOKUP((ROW(E1417)-15),'List of tables'!$A$4:$H$2136,7,FALSE))</f>
        <v xml:space="preserve"> </v>
      </c>
      <c r="F1417" s="6" t="s">
        <v>12</v>
      </c>
    </row>
    <row r="1418" spans="1:6">
      <c r="A1418" s="3" t="str">
        <f>IF(ISNA(VLOOKUP((ROW(A1418)-15),'List of tables'!$A$4:$H$2136,2,FALSE))," ",VLOOKUP((ROW(A1418)-15),'List of tables'!$A$4:$H$2136,2,FALSE))</f>
        <v xml:space="preserve"> </v>
      </c>
      <c r="B1418" s="4" t="str">
        <f>IF(ISNA(VLOOKUP((ROW(B1418)-15),'List of tables'!$A$4:$H$2136,3,FALSE))," ",VLOOKUP((ROW(B1418)-15),'List of tables'!$A$4:$H$2136,3,FALSE))</f>
        <v xml:space="preserve"> </v>
      </c>
      <c r="C1418" s="4" t="str">
        <f>IF(ISNA(VLOOKUP((ROW(C1418)-15),'List of tables'!$A$4:$E$2137,5,FALSE))," ",VLOOKUP((ROW(C1418)-15),'List of tables'!$A$4:$E$2137,5,FALSE))</f>
        <v xml:space="preserve"> </v>
      </c>
      <c r="D1418" s="4" t="str">
        <f>IF(ISNA(VLOOKUP((ROW(D1418)-15),'List of tables'!$A$4:$H$2136,6,FALSE))," ",VLOOKUP((ROW(D1418)-15),'List of tables'!$A$4:$H$2136,6,FALSE))</f>
        <v xml:space="preserve"> </v>
      </c>
      <c r="E1418" s="5" t="str">
        <f>IF(ISNA(VLOOKUP((ROW(E1418)-15),'List of tables'!$A$4:$H$2136,7,FALSE))," ",VLOOKUP((ROW(E1418)-15),'List of tables'!$A$4:$H$2136,7,FALSE))</f>
        <v xml:space="preserve"> </v>
      </c>
      <c r="F1418" s="6" t="s">
        <v>12</v>
      </c>
    </row>
    <row r="1419" spans="1:6">
      <c r="A1419" s="3" t="str">
        <f>IF(ISNA(VLOOKUP((ROW(A1419)-15),'List of tables'!$A$4:$H$2136,2,FALSE))," ",VLOOKUP((ROW(A1419)-15),'List of tables'!$A$4:$H$2136,2,FALSE))</f>
        <v xml:space="preserve"> </v>
      </c>
      <c r="B1419" s="4" t="str">
        <f>IF(ISNA(VLOOKUP((ROW(B1419)-15),'List of tables'!$A$4:$H$2136,3,FALSE))," ",VLOOKUP((ROW(B1419)-15),'List of tables'!$A$4:$H$2136,3,FALSE))</f>
        <v xml:space="preserve"> </v>
      </c>
      <c r="C1419" s="4" t="str">
        <f>IF(ISNA(VLOOKUP((ROW(C1419)-15),'List of tables'!$A$4:$E$2137,5,FALSE))," ",VLOOKUP((ROW(C1419)-15),'List of tables'!$A$4:$E$2137,5,FALSE))</f>
        <v xml:space="preserve"> </v>
      </c>
      <c r="D1419" s="4" t="str">
        <f>IF(ISNA(VLOOKUP((ROW(D1419)-15),'List of tables'!$A$4:$H$2136,6,FALSE))," ",VLOOKUP((ROW(D1419)-15),'List of tables'!$A$4:$H$2136,6,FALSE))</f>
        <v xml:space="preserve"> </v>
      </c>
      <c r="E1419" s="5" t="str">
        <f>IF(ISNA(VLOOKUP((ROW(E1419)-15),'List of tables'!$A$4:$H$2136,7,FALSE))," ",VLOOKUP((ROW(E1419)-15),'List of tables'!$A$4:$H$2136,7,FALSE))</f>
        <v xml:space="preserve"> </v>
      </c>
      <c r="F1419" s="6" t="s">
        <v>12</v>
      </c>
    </row>
    <row r="1420" spans="1:6">
      <c r="A1420" s="3" t="str">
        <f>IF(ISNA(VLOOKUP((ROW(A1420)-15),'List of tables'!$A$4:$H$2136,2,FALSE))," ",VLOOKUP((ROW(A1420)-15),'List of tables'!$A$4:$H$2136,2,FALSE))</f>
        <v xml:space="preserve"> </v>
      </c>
      <c r="B1420" s="4" t="str">
        <f>IF(ISNA(VLOOKUP((ROW(B1420)-15),'List of tables'!$A$4:$H$2136,3,FALSE))," ",VLOOKUP((ROW(B1420)-15),'List of tables'!$A$4:$H$2136,3,FALSE))</f>
        <v xml:space="preserve"> </v>
      </c>
      <c r="C1420" s="4" t="str">
        <f>IF(ISNA(VLOOKUP((ROW(C1420)-15),'List of tables'!$A$4:$E$2137,5,FALSE))," ",VLOOKUP((ROW(C1420)-15),'List of tables'!$A$4:$E$2137,5,FALSE))</f>
        <v xml:space="preserve"> </v>
      </c>
      <c r="D1420" s="4" t="str">
        <f>IF(ISNA(VLOOKUP((ROW(D1420)-15),'List of tables'!$A$4:$H$2136,6,FALSE))," ",VLOOKUP((ROW(D1420)-15),'List of tables'!$A$4:$H$2136,6,FALSE))</f>
        <v xml:space="preserve"> </v>
      </c>
      <c r="E1420" s="5" t="str">
        <f>IF(ISNA(VLOOKUP((ROW(E1420)-15),'List of tables'!$A$4:$H$2136,7,FALSE))," ",VLOOKUP((ROW(E1420)-15),'List of tables'!$A$4:$H$2136,7,FALSE))</f>
        <v xml:space="preserve"> </v>
      </c>
      <c r="F1420" s="6" t="s">
        <v>12</v>
      </c>
    </row>
    <row r="1421" spans="1:6">
      <c r="A1421" s="3" t="str">
        <f>IF(ISNA(VLOOKUP((ROW(A1421)-15),'List of tables'!$A$4:$H$2136,2,FALSE))," ",VLOOKUP((ROW(A1421)-15),'List of tables'!$A$4:$H$2136,2,FALSE))</f>
        <v xml:space="preserve"> </v>
      </c>
      <c r="B1421" s="4" t="str">
        <f>IF(ISNA(VLOOKUP((ROW(B1421)-15),'List of tables'!$A$4:$H$2136,3,FALSE))," ",VLOOKUP((ROW(B1421)-15),'List of tables'!$A$4:$H$2136,3,FALSE))</f>
        <v xml:space="preserve"> </v>
      </c>
      <c r="C1421" s="4" t="str">
        <f>IF(ISNA(VLOOKUP((ROW(C1421)-15),'List of tables'!$A$4:$E$2137,5,FALSE))," ",VLOOKUP((ROW(C1421)-15),'List of tables'!$A$4:$E$2137,5,FALSE))</f>
        <v xml:space="preserve"> </v>
      </c>
      <c r="D1421" s="4" t="str">
        <f>IF(ISNA(VLOOKUP((ROW(D1421)-15),'List of tables'!$A$4:$H$2136,6,FALSE))," ",VLOOKUP((ROW(D1421)-15),'List of tables'!$A$4:$H$2136,6,FALSE))</f>
        <v xml:space="preserve"> </v>
      </c>
      <c r="E1421" s="5" t="str">
        <f>IF(ISNA(VLOOKUP((ROW(E1421)-15),'List of tables'!$A$4:$H$2136,7,FALSE))," ",VLOOKUP((ROW(E1421)-15),'List of tables'!$A$4:$H$2136,7,FALSE))</f>
        <v xml:space="preserve"> </v>
      </c>
      <c r="F1421" s="6" t="s">
        <v>12</v>
      </c>
    </row>
    <row r="1422" spans="1:6">
      <c r="A1422" s="3" t="str">
        <f>IF(ISNA(VLOOKUP((ROW(A1422)-15),'List of tables'!$A$4:$H$2136,2,FALSE))," ",VLOOKUP((ROW(A1422)-15),'List of tables'!$A$4:$H$2136,2,FALSE))</f>
        <v xml:space="preserve"> </v>
      </c>
      <c r="B1422" s="4" t="str">
        <f>IF(ISNA(VLOOKUP((ROW(B1422)-15),'List of tables'!$A$4:$H$2136,3,FALSE))," ",VLOOKUP((ROW(B1422)-15),'List of tables'!$A$4:$H$2136,3,FALSE))</f>
        <v xml:space="preserve"> </v>
      </c>
      <c r="C1422" s="4" t="str">
        <f>IF(ISNA(VLOOKUP((ROW(C1422)-15),'List of tables'!$A$4:$E$2137,5,FALSE))," ",VLOOKUP((ROW(C1422)-15),'List of tables'!$A$4:$E$2137,5,FALSE))</f>
        <v xml:space="preserve"> </v>
      </c>
      <c r="D1422" s="4" t="str">
        <f>IF(ISNA(VLOOKUP((ROW(D1422)-15),'List of tables'!$A$4:$H$2136,6,FALSE))," ",VLOOKUP((ROW(D1422)-15),'List of tables'!$A$4:$H$2136,6,FALSE))</f>
        <v xml:space="preserve"> </v>
      </c>
      <c r="E1422" s="5" t="str">
        <f>IF(ISNA(VLOOKUP((ROW(E1422)-15),'List of tables'!$A$4:$H$2136,7,FALSE))," ",VLOOKUP((ROW(E1422)-15),'List of tables'!$A$4:$H$2136,7,FALSE))</f>
        <v xml:space="preserve"> </v>
      </c>
      <c r="F1422" s="6" t="s">
        <v>12</v>
      </c>
    </row>
    <row r="1423" spans="1:6">
      <c r="A1423" s="3" t="str">
        <f>IF(ISNA(VLOOKUP((ROW(A1423)-15),'List of tables'!$A$4:$H$2136,2,FALSE))," ",VLOOKUP((ROW(A1423)-15),'List of tables'!$A$4:$H$2136,2,FALSE))</f>
        <v xml:space="preserve"> </v>
      </c>
      <c r="B1423" s="4" t="str">
        <f>IF(ISNA(VLOOKUP((ROW(B1423)-15),'List of tables'!$A$4:$H$2136,3,FALSE))," ",VLOOKUP((ROW(B1423)-15),'List of tables'!$A$4:$H$2136,3,FALSE))</f>
        <v xml:space="preserve"> </v>
      </c>
      <c r="C1423" s="4" t="str">
        <f>IF(ISNA(VLOOKUP((ROW(C1423)-15),'List of tables'!$A$4:$E$2137,5,FALSE))," ",VLOOKUP((ROW(C1423)-15),'List of tables'!$A$4:$E$2137,5,FALSE))</f>
        <v xml:space="preserve"> </v>
      </c>
      <c r="D1423" s="4" t="str">
        <f>IF(ISNA(VLOOKUP((ROW(D1423)-15),'List of tables'!$A$4:$H$2136,6,FALSE))," ",VLOOKUP((ROW(D1423)-15),'List of tables'!$A$4:$H$2136,6,FALSE))</f>
        <v xml:space="preserve"> </v>
      </c>
      <c r="E1423" s="5" t="str">
        <f>IF(ISNA(VLOOKUP((ROW(E1423)-15),'List of tables'!$A$4:$H$2136,7,FALSE))," ",VLOOKUP((ROW(E1423)-15),'List of tables'!$A$4:$H$2136,7,FALSE))</f>
        <v xml:space="preserve"> </v>
      </c>
      <c r="F1423" s="6" t="s">
        <v>12</v>
      </c>
    </row>
    <row r="1424" spans="1:6">
      <c r="A1424" s="3" t="str">
        <f>IF(ISNA(VLOOKUP((ROW(A1424)-15),'List of tables'!$A$4:$H$2136,2,FALSE))," ",VLOOKUP((ROW(A1424)-15),'List of tables'!$A$4:$H$2136,2,FALSE))</f>
        <v xml:space="preserve"> </v>
      </c>
      <c r="B1424" s="4" t="str">
        <f>IF(ISNA(VLOOKUP((ROW(B1424)-15),'List of tables'!$A$4:$H$2136,3,FALSE))," ",VLOOKUP((ROW(B1424)-15),'List of tables'!$A$4:$H$2136,3,FALSE))</f>
        <v xml:space="preserve"> </v>
      </c>
      <c r="C1424" s="4" t="str">
        <f>IF(ISNA(VLOOKUP((ROW(C1424)-15),'List of tables'!$A$4:$E$2137,5,FALSE))," ",VLOOKUP((ROW(C1424)-15),'List of tables'!$A$4:$E$2137,5,FALSE))</f>
        <v xml:space="preserve"> </v>
      </c>
      <c r="D1424" s="4" t="str">
        <f>IF(ISNA(VLOOKUP((ROW(D1424)-15),'List of tables'!$A$4:$H$2136,6,FALSE))," ",VLOOKUP((ROW(D1424)-15),'List of tables'!$A$4:$H$2136,6,FALSE))</f>
        <v xml:space="preserve"> </v>
      </c>
      <c r="E1424" s="5" t="str">
        <f>IF(ISNA(VLOOKUP((ROW(E1424)-15),'List of tables'!$A$4:$H$2136,7,FALSE))," ",VLOOKUP((ROW(E1424)-15),'List of tables'!$A$4:$H$2136,7,FALSE))</f>
        <v xml:space="preserve"> </v>
      </c>
      <c r="F1424" s="6" t="s">
        <v>12</v>
      </c>
    </row>
    <row r="1425" spans="1:6">
      <c r="A1425" s="3" t="str">
        <f>IF(ISNA(VLOOKUP((ROW(A1425)-15),'List of tables'!$A$4:$H$2136,2,FALSE))," ",VLOOKUP((ROW(A1425)-15),'List of tables'!$A$4:$H$2136,2,FALSE))</f>
        <v xml:space="preserve"> </v>
      </c>
      <c r="B1425" s="4" t="str">
        <f>IF(ISNA(VLOOKUP((ROW(B1425)-15),'List of tables'!$A$4:$H$2136,3,FALSE))," ",VLOOKUP((ROW(B1425)-15),'List of tables'!$A$4:$H$2136,3,FALSE))</f>
        <v xml:space="preserve"> </v>
      </c>
      <c r="C1425" s="4" t="str">
        <f>IF(ISNA(VLOOKUP((ROW(C1425)-15),'List of tables'!$A$4:$E$2137,5,FALSE))," ",VLOOKUP((ROW(C1425)-15),'List of tables'!$A$4:$E$2137,5,FALSE))</f>
        <v xml:space="preserve"> </v>
      </c>
      <c r="D1425" s="4" t="str">
        <f>IF(ISNA(VLOOKUP((ROW(D1425)-15),'List of tables'!$A$4:$H$2136,6,FALSE))," ",VLOOKUP((ROW(D1425)-15),'List of tables'!$A$4:$H$2136,6,FALSE))</f>
        <v xml:space="preserve"> </v>
      </c>
      <c r="E1425" s="5" t="str">
        <f>IF(ISNA(VLOOKUP((ROW(E1425)-15),'List of tables'!$A$4:$H$2136,7,FALSE))," ",VLOOKUP((ROW(E1425)-15),'List of tables'!$A$4:$H$2136,7,FALSE))</f>
        <v xml:space="preserve"> </v>
      </c>
      <c r="F1425" s="6" t="s">
        <v>12</v>
      </c>
    </row>
    <row r="1426" spans="1:6">
      <c r="A1426" s="3" t="str">
        <f>IF(ISNA(VLOOKUP((ROW(A1426)-15),'List of tables'!$A$4:$H$2136,2,FALSE))," ",VLOOKUP((ROW(A1426)-15),'List of tables'!$A$4:$H$2136,2,FALSE))</f>
        <v xml:space="preserve"> </v>
      </c>
      <c r="B1426" s="4" t="str">
        <f>IF(ISNA(VLOOKUP((ROW(B1426)-15),'List of tables'!$A$4:$H$2136,3,FALSE))," ",VLOOKUP((ROW(B1426)-15),'List of tables'!$A$4:$H$2136,3,FALSE))</f>
        <v xml:space="preserve"> </v>
      </c>
      <c r="C1426" s="4" t="str">
        <f>IF(ISNA(VLOOKUP((ROW(C1426)-15),'List of tables'!$A$4:$E$2137,5,FALSE))," ",VLOOKUP((ROW(C1426)-15),'List of tables'!$A$4:$E$2137,5,FALSE))</f>
        <v xml:space="preserve"> </v>
      </c>
      <c r="D1426" s="4" t="str">
        <f>IF(ISNA(VLOOKUP((ROW(D1426)-15),'List of tables'!$A$4:$H$2136,6,FALSE))," ",VLOOKUP((ROW(D1426)-15),'List of tables'!$A$4:$H$2136,6,FALSE))</f>
        <v xml:space="preserve"> </v>
      </c>
      <c r="E1426" s="5" t="str">
        <f>IF(ISNA(VLOOKUP((ROW(E1426)-15),'List of tables'!$A$4:$H$2136,7,FALSE))," ",VLOOKUP((ROW(E1426)-15),'List of tables'!$A$4:$H$2136,7,FALSE))</f>
        <v xml:space="preserve"> </v>
      </c>
      <c r="F1426" s="6" t="s">
        <v>12</v>
      </c>
    </row>
    <row r="1427" spans="1:6">
      <c r="A1427" s="3" t="str">
        <f>IF(ISNA(VLOOKUP((ROW(A1427)-15),'List of tables'!$A$4:$H$2136,2,FALSE))," ",VLOOKUP((ROW(A1427)-15),'List of tables'!$A$4:$H$2136,2,FALSE))</f>
        <v xml:space="preserve"> </v>
      </c>
      <c r="B1427" s="4" t="str">
        <f>IF(ISNA(VLOOKUP((ROW(B1427)-15),'List of tables'!$A$4:$H$2136,3,FALSE))," ",VLOOKUP((ROW(B1427)-15),'List of tables'!$A$4:$H$2136,3,FALSE))</f>
        <v xml:space="preserve"> </v>
      </c>
      <c r="C1427" s="4" t="str">
        <f>IF(ISNA(VLOOKUP((ROW(C1427)-15),'List of tables'!$A$4:$E$2137,5,FALSE))," ",VLOOKUP((ROW(C1427)-15),'List of tables'!$A$4:$E$2137,5,FALSE))</f>
        <v xml:space="preserve"> </v>
      </c>
      <c r="D1427" s="4" t="str">
        <f>IF(ISNA(VLOOKUP((ROW(D1427)-15),'List of tables'!$A$4:$H$2136,6,FALSE))," ",VLOOKUP((ROW(D1427)-15),'List of tables'!$A$4:$H$2136,6,FALSE))</f>
        <v xml:space="preserve"> </v>
      </c>
      <c r="E1427" s="5" t="str">
        <f>IF(ISNA(VLOOKUP((ROW(E1427)-15),'List of tables'!$A$4:$H$2136,7,FALSE))," ",VLOOKUP((ROW(E1427)-15),'List of tables'!$A$4:$H$2136,7,FALSE))</f>
        <v xml:space="preserve"> </v>
      </c>
      <c r="F1427" s="6" t="s">
        <v>12</v>
      </c>
    </row>
    <row r="1428" spans="1:6">
      <c r="A1428" s="3" t="str">
        <f>IF(ISNA(VLOOKUP((ROW(A1428)-15),'List of tables'!$A$4:$H$2136,2,FALSE))," ",VLOOKUP((ROW(A1428)-15),'List of tables'!$A$4:$H$2136,2,FALSE))</f>
        <v xml:space="preserve"> </v>
      </c>
      <c r="B1428" s="4" t="str">
        <f>IF(ISNA(VLOOKUP((ROW(B1428)-15),'List of tables'!$A$4:$H$2136,3,FALSE))," ",VLOOKUP((ROW(B1428)-15),'List of tables'!$A$4:$H$2136,3,FALSE))</f>
        <v xml:space="preserve"> </v>
      </c>
      <c r="C1428" s="4" t="str">
        <f>IF(ISNA(VLOOKUP((ROW(C1428)-15),'List of tables'!$A$4:$E$2137,5,FALSE))," ",VLOOKUP((ROW(C1428)-15),'List of tables'!$A$4:$E$2137,5,FALSE))</f>
        <v xml:space="preserve"> </v>
      </c>
      <c r="D1428" s="4" t="str">
        <f>IF(ISNA(VLOOKUP((ROW(D1428)-15),'List of tables'!$A$4:$H$2136,6,FALSE))," ",VLOOKUP((ROW(D1428)-15),'List of tables'!$A$4:$H$2136,6,FALSE))</f>
        <v xml:space="preserve"> </v>
      </c>
      <c r="E1428" s="5" t="str">
        <f>IF(ISNA(VLOOKUP((ROW(E1428)-15),'List of tables'!$A$4:$H$2136,7,FALSE))," ",VLOOKUP((ROW(E1428)-15),'List of tables'!$A$4:$H$2136,7,FALSE))</f>
        <v xml:space="preserve"> </v>
      </c>
      <c r="F1428" s="6" t="s">
        <v>12</v>
      </c>
    </row>
    <row r="1429" spans="1:6">
      <c r="A1429" s="3" t="str">
        <f>IF(ISNA(VLOOKUP((ROW(A1429)-15),'List of tables'!$A$4:$H$2136,2,FALSE))," ",VLOOKUP((ROW(A1429)-15),'List of tables'!$A$4:$H$2136,2,FALSE))</f>
        <v xml:space="preserve"> </v>
      </c>
      <c r="B1429" s="4" t="str">
        <f>IF(ISNA(VLOOKUP((ROW(B1429)-15),'List of tables'!$A$4:$H$2136,3,FALSE))," ",VLOOKUP((ROW(B1429)-15),'List of tables'!$A$4:$H$2136,3,FALSE))</f>
        <v xml:space="preserve"> </v>
      </c>
      <c r="C1429" s="4" t="str">
        <f>IF(ISNA(VLOOKUP((ROW(C1429)-15),'List of tables'!$A$4:$E$2137,5,FALSE))," ",VLOOKUP((ROW(C1429)-15),'List of tables'!$A$4:$E$2137,5,FALSE))</f>
        <v xml:space="preserve"> </v>
      </c>
      <c r="D1429" s="4" t="str">
        <f>IF(ISNA(VLOOKUP((ROW(D1429)-15),'List of tables'!$A$4:$H$2136,6,FALSE))," ",VLOOKUP((ROW(D1429)-15),'List of tables'!$A$4:$H$2136,6,FALSE))</f>
        <v xml:space="preserve"> </v>
      </c>
      <c r="E1429" s="5" t="str">
        <f>IF(ISNA(VLOOKUP((ROW(E1429)-15),'List of tables'!$A$4:$H$2136,7,FALSE))," ",VLOOKUP((ROW(E1429)-15),'List of tables'!$A$4:$H$2136,7,FALSE))</f>
        <v xml:space="preserve"> </v>
      </c>
      <c r="F1429" s="6" t="s">
        <v>12</v>
      </c>
    </row>
    <row r="1430" spans="1:6">
      <c r="A1430" s="3" t="str">
        <f>IF(ISNA(VLOOKUP((ROW(A1430)-15),'List of tables'!$A$4:$H$2136,2,FALSE))," ",VLOOKUP((ROW(A1430)-15),'List of tables'!$A$4:$H$2136,2,FALSE))</f>
        <v xml:space="preserve"> </v>
      </c>
      <c r="B1430" s="4" t="str">
        <f>IF(ISNA(VLOOKUP((ROW(B1430)-15),'List of tables'!$A$4:$H$2136,3,FALSE))," ",VLOOKUP((ROW(B1430)-15),'List of tables'!$A$4:$H$2136,3,FALSE))</f>
        <v xml:space="preserve"> </v>
      </c>
      <c r="C1430" s="4" t="str">
        <f>IF(ISNA(VLOOKUP((ROW(C1430)-15),'List of tables'!$A$4:$E$2137,5,FALSE))," ",VLOOKUP((ROW(C1430)-15),'List of tables'!$A$4:$E$2137,5,FALSE))</f>
        <v xml:space="preserve"> </v>
      </c>
      <c r="D1430" s="4" t="str">
        <f>IF(ISNA(VLOOKUP((ROW(D1430)-15),'List of tables'!$A$4:$H$2136,6,FALSE))," ",VLOOKUP((ROW(D1430)-15),'List of tables'!$A$4:$H$2136,6,FALSE))</f>
        <v xml:space="preserve"> </v>
      </c>
      <c r="E1430" s="5" t="str">
        <f>IF(ISNA(VLOOKUP((ROW(E1430)-15),'List of tables'!$A$4:$H$2136,7,FALSE))," ",VLOOKUP((ROW(E1430)-15),'List of tables'!$A$4:$H$2136,7,FALSE))</f>
        <v xml:space="preserve"> </v>
      </c>
      <c r="F1430" s="6" t="s">
        <v>12</v>
      </c>
    </row>
    <row r="1431" spans="1:6">
      <c r="A1431" s="3" t="str">
        <f>IF(ISNA(VLOOKUP((ROW(A1431)-15),'List of tables'!$A$4:$H$2136,2,FALSE))," ",VLOOKUP((ROW(A1431)-15),'List of tables'!$A$4:$H$2136,2,FALSE))</f>
        <v xml:space="preserve"> </v>
      </c>
      <c r="B1431" s="4" t="str">
        <f>IF(ISNA(VLOOKUP((ROW(B1431)-15),'List of tables'!$A$4:$H$2136,3,FALSE))," ",VLOOKUP((ROW(B1431)-15),'List of tables'!$A$4:$H$2136,3,FALSE))</f>
        <v xml:space="preserve"> </v>
      </c>
      <c r="C1431" s="4" t="str">
        <f>IF(ISNA(VLOOKUP((ROW(C1431)-15),'List of tables'!$A$4:$E$2137,5,FALSE))," ",VLOOKUP((ROW(C1431)-15),'List of tables'!$A$4:$E$2137,5,FALSE))</f>
        <v xml:space="preserve"> </v>
      </c>
      <c r="D1431" s="4" t="str">
        <f>IF(ISNA(VLOOKUP((ROW(D1431)-15),'List of tables'!$A$4:$H$2136,6,FALSE))," ",VLOOKUP((ROW(D1431)-15),'List of tables'!$A$4:$H$2136,6,FALSE))</f>
        <v xml:space="preserve"> </v>
      </c>
      <c r="E1431" s="5" t="str">
        <f>IF(ISNA(VLOOKUP((ROW(E1431)-15),'List of tables'!$A$4:$H$2136,7,FALSE))," ",VLOOKUP((ROW(E1431)-15),'List of tables'!$A$4:$H$2136,7,FALSE))</f>
        <v xml:space="preserve"> </v>
      </c>
      <c r="F1431" s="6" t="s">
        <v>12</v>
      </c>
    </row>
    <row r="1432" spans="1:6">
      <c r="A1432" s="3" t="str">
        <f>IF(ISNA(VLOOKUP((ROW(A1432)-15),'List of tables'!$A$4:$H$2136,2,FALSE))," ",VLOOKUP((ROW(A1432)-15),'List of tables'!$A$4:$H$2136,2,FALSE))</f>
        <v xml:space="preserve"> </v>
      </c>
      <c r="B1432" s="4" t="str">
        <f>IF(ISNA(VLOOKUP((ROW(B1432)-15),'List of tables'!$A$4:$H$2136,3,FALSE))," ",VLOOKUP((ROW(B1432)-15),'List of tables'!$A$4:$H$2136,3,FALSE))</f>
        <v xml:space="preserve"> </v>
      </c>
      <c r="C1432" s="4" t="str">
        <f>IF(ISNA(VLOOKUP((ROW(C1432)-15),'List of tables'!$A$4:$E$2137,5,FALSE))," ",VLOOKUP((ROW(C1432)-15),'List of tables'!$A$4:$E$2137,5,FALSE))</f>
        <v xml:space="preserve"> </v>
      </c>
      <c r="D1432" s="4" t="str">
        <f>IF(ISNA(VLOOKUP((ROW(D1432)-15),'List of tables'!$A$4:$H$2136,6,FALSE))," ",VLOOKUP((ROW(D1432)-15),'List of tables'!$A$4:$H$2136,6,FALSE))</f>
        <v xml:space="preserve"> </v>
      </c>
      <c r="E1432" s="5" t="str">
        <f>IF(ISNA(VLOOKUP((ROW(E1432)-15),'List of tables'!$A$4:$H$2136,7,FALSE))," ",VLOOKUP((ROW(E1432)-15),'List of tables'!$A$4:$H$2136,7,FALSE))</f>
        <v xml:space="preserve"> </v>
      </c>
      <c r="F1432" s="6" t="s">
        <v>12</v>
      </c>
    </row>
    <row r="1433" spans="1:6">
      <c r="A1433" s="3" t="str">
        <f>IF(ISNA(VLOOKUP((ROW(A1433)-15),'List of tables'!$A$4:$H$2136,2,FALSE))," ",VLOOKUP((ROW(A1433)-15),'List of tables'!$A$4:$H$2136,2,FALSE))</f>
        <v xml:space="preserve"> </v>
      </c>
      <c r="B1433" s="4" t="str">
        <f>IF(ISNA(VLOOKUP((ROW(B1433)-15),'List of tables'!$A$4:$H$2136,3,FALSE))," ",VLOOKUP((ROW(B1433)-15),'List of tables'!$A$4:$H$2136,3,FALSE))</f>
        <v xml:space="preserve"> </v>
      </c>
      <c r="C1433" s="4" t="str">
        <f>IF(ISNA(VLOOKUP((ROW(C1433)-15),'List of tables'!$A$4:$E$2137,5,FALSE))," ",VLOOKUP((ROW(C1433)-15),'List of tables'!$A$4:$E$2137,5,FALSE))</f>
        <v xml:space="preserve"> </v>
      </c>
      <c r="D1433" s="4" t="str">
        <f>IF(ISNA(VLOOKUP((ROW(D1433)-15),'List of tables'!$A$4:$H$2136,6,FALSE))," ",VLOOKUP((ROW(D1433)-15),'List of tables'!$A$4:$H$2136,6,FALSE))</f>
        <v xml:space="preserve"> </v>
      </c>
      <c r="E1433" s="5" t="str">
        <f>IF(ISNA(VLOOKUP((ROW(E1433)-15),'List of tables'!$A$4:$H$2136,7,FALSE))," ",VLOOKUP((ROW(E1433)-15),'List of tables'!$A$4:$H$2136,7,FALSE))</f>
        <v xml:space="preserve"> </v>
      </c>
      <c r="F1433" s="6" t="s">
        <v>12</v>
      </c>
    </row>
    <row r="1434" spans="1:6">
      <c r="A1434" s="3" t="str">
        <f>IF(ISNA(VLOOKUP((ROW(A1434)-15),'List of tables'!$A$4:$H$2136,2,FALSE))," ",VLOOKUP((ROW(A1434)-15),'List of tables'!$A$4:$H$2136,2,FALSE))</f>
        <v xml:space="preserve"> </v>
      </c>
      <c r="B1434" s="4" t="str">
        <f>IF(ISNA(VLOOKUP((ROW(B1434)-15),'List of tables'!$A$4:$H$2136,3,FALSE))," ",VLOOKUP((ROW(B1434)-15),'List of tables'!$A$4:$H$2136,3,FALSE))</f>
        <v xml:space="preserve"> </v>
      </c>
      <c r="C1434" s="4" t="str">
        <f>IF(ISNA(VLOOKUP((ROW(C1434)-15),'List of tables'!$A$4:$E$2137,5,FALSE))," ",VLOOKUP((ROW(C1434)-15),'List of tables'!$A$4:$E$2137,5,FALSE))</f>
        <v xml:space="preserve"> </v>
      </c>
      <c r="D1434" s="4" t="str">
        <f>IF(ISNA(VLOOKUP((ROW(D1434)-15),'List of tables'!$A$4:$H$2136,6,FALSE))," ",VLOOKUP((ROW(D1434)-15),'List of tables'!$A$4:$H$2136,6,FALSE))</f>
        <v xml:space="preserve"> </v>
      </c>
      <c r="E1434" s="5" t="str">
        <f>IF(ISNA(VLOOKUP((ROW(E1434)-15),'List of tables'!$A$4:$H$2136,7,FALSE))," ",VLOOKUP((ROW(E1434)-15),'List of tables'!$A$4:$H$2136,7,FALSE))</f>
        <v xml:space="preserve"> </v>
      </c>
      <c r="F1434" s="6" t="s">
        <v>12</v>
      </c>
    </row>
    <row r="1435" spans="1:6">
      <c r="A1435" s="3" t="str">
        <f>IF(ISNA(VLOOKUP((ROW(A1435)-15),'List of tables'!$A$4:$H$2136,2,FALSE))," ",VLOOKUP((ROW(A1435)-15),'List of tables'!$A$4:$H$2136,2,FALSE))</f>
        <v xml:space="preserve"> </v>
      </c>
      <c r="B1435" s="4" t="str">
        <f>IF(ISNA(VLOOKUP((ROW(B1435)-15),'List of tables'!$A$4:$H$2136,3,FALSE))," ",VLOOKUP((ROW(B1435)-15),'List of tables'!$A$4:$H$2136,3,FALSE))</f>
        <v xml:space="preserve"> </v>
      </c>
      <c r="C1435" s="4" t="str">
        <f>IF(ISNA(VLOOKUP((ROW(C1435)-15),'List of tables'!$A$4:$E$2137,5,FALSE))," ",VLOOKUP((ROW(C1435)-15),'List of tables'!$A$4:$E$2137,5,FALSE))</f>
        <v xml:space="preserve"> </v>
      </c>
      <c r="D1435" s="4" t="str">
        <f>IF(ISNA(VLOOKUP((ROW(D1435)-15),'List of tables'!$A$4:$H$2136,6,FALSE))," ",VLOOKUP((ROW(D1435)-15),'List of tables'!$A$4:$H$2136,6,FALSE))</f>
        <v xml:space="preserve"> </v>
      </c>
      <c r="E1435" s="5" t="str">
        <f>IF(ISNA(VLOOKUP((ROW(E1435)-15),'List of tables'!$A$4:$H$2136,7,FALSE))," ",VLOOKUP((ROW(E1435)-15),'List of tables'!$A$4:$H$2136,7,FALSE))</f>
        <v xml:space="preserve"> </v>
      </c>
      <c r="F1435" s="6" t="s">
        <v>12</v>
      </c>
    </row>
    <row r="1436" spans="1:6">
      <c r="A1436" s="3" t="str">
        <f>IF(ISNA(VLOOKUP((ROW(A1436)-15),'List of tables'!$A$4:$H$2136,2,FALSE))," ",VLOOKUP((ROW(A1436)-15),'List of tables'!$A$4:$H$2136,2,FALSE))</f>
        <v xml:space="preserve"> </v>
      </c>
      <c r="B1436" s="4" t="str">
        <f>IF(ISNA(VLOOKUP((ROW(B1436)-15),'List of tables'!$A$4:$H$2136,3,FALSE))," ",VLOOKUP((ROW(B1436)-15),'List of tables'!$A$4:$H$2136,3,FALSE))</f>
        <v xml:space="preserve"> </v>
      </c>
      <c r="C1436" s="4" t="str">
        <f>IF(ISNA(VLOOKUP((ROW(C1436)-15),'List of tables'!$A$4:$E$2137,5,FALSE))," ",VLOOKUP((ROW(C1436)-15),'List of tables'!$A$4:$E$2137,5,FALSE))</f>
        <v xml:space="preserve"> </v>
      </c>
      <c r="D1436" s="4" t="str">
        <f>IF(ISNA(VLOOKUP((ROW(D1436)-15),'List of tables'!$A$4:$H$2136,6,FALSE))," ",VLOOKUP((ROW(D1436)-15),'List of tables'!$A$4:$H$2136,6,FALSE))</f>
        <v xml:space="preserve"> </v>
      </c>
      <c r="E1436" s="5" t="str">
        <f>IF(ISNA(VLOOKUP((ROW(E1436)-15),'List of tables'!$A$4:$H$2136,7,FALSE))," ",VLOOKUP((ROW(E1436)-15),'List of tables'!$A$4:$H$2136,7,FALSE))</f>
        <v xml:space="preserve"> </v>
      </c>
      <c r="F1436" s="6" t="s">
        <v>12</v>
      </c>
    </row>
    <row r="1437" spans="1:6">
      <c r="A1437" s="3" t="str">
        <f>IF(ISNA(VLOOKUP((ROW(A1437)-15),'List of tables'!$A$4:$H$2136,2,FALSE))," ",VLOOKUP((ROW(A1437)-15),'List of tables'!$A$4:$H$2136,2,FALSE))</f>
        <v xml:space="preserve"> </v>
      </c>
      <c r="B1437" s="4" t="str">
        <f>IF(ISNA(VLOOKUP((ROW(B1437)-15),'List of tables'!$A$4:$H$2136,3,FALSE))," ",VLOOKUP((ROW(B1437)-15),'List of tables'!$A$4:$H$2136,3,FALSE))</f>
        <v xml:space="preserve"> </v>
      </c>
      <c r="C1437" s="4" t="str">
        <f>IF(ISNA(VLOOKUP((ROW(C1437)-15),'List of tables'!$A$4:$E$2137,5,FALSE))," ",VLOOKUP((ROW(C1437)-15),'List of tables'!$A$4:$E$2137,5,FALSE))</f>
        <v xml:space="preserve"> </v>
      </c>
      <c r="D1437" s="4" t="str">
        <f>IF(ISNA(VLOOKUP((ROW(D1437)-15),'List of tables'!$A$4:$H$2136,6,FALSE))," ",VLOOKUP((ROW(D1437)-15),'List of tables'!$A$4:$H$2136,6,FALSE))</f>
        <v xml:space="preserve"> </v>
      </c>
      <c r="E1437" s="5" t="str">
        <f>IF(ISNA(VLOOKUP((ROW(E1437)-15),'List of tables'!$A$4:$H$2136,7,FALSE))," ",VLOOKUP((ROW(E1437)-15),'List of tables'!$A$4:$H$2136,7,FALSE))</f>
        <v xml:space="preserve"> </v>
      </c>
      <c r="F1437" s="6" t="s">
        <v>12</v>
      </c>
    </row>
    <row r="1438" spans="1:6">
      <c r="A1438" s="3" t="str">
        <f>IF(ISNA(VLOOKUP((ROW(A1438)-15),'List of tables'!$A$4:$H$2136,2,FALSE))," ",VLOOKUP((ROW(A1438)-15),'List of tables'!$A$4:$H$2136,2,FALSE))</f>
        <v xml:space="preserve"> </v>
      </c>
      <c r="B1438" s="4" t="str">
        <f>IF(ISNA(VLOOKUP((ROW(B1438)-15),'List of tables'!$A$4:$H$2136,3,FALSE))," ",VLOOKUP((ROW(B1438)-15),'List of tables'!$A$4:$H$2136,3,FALSE))</f>
        <v xml:space="preserve"> </v>
      </c>
      <c r="C1438" s="4" t="str">
        <f>IF(ISNA(VLOOKUP((ROW(C1438)-15),'List of tables'!$A$4:$E$2137,5,FALSE))," ",VLOOKUP((ROW(C1438)-15),'List of tables'!$A$4:$E$2137,5,FALSE))</f>
        <v xml:space="preserve"> </v>
      </c>
      <c r="D1438" s="4" t="str">
        <f>IF(ISNA(VLOOKUP((ROW(D1438)-15),'List of tables'!$A$4:$H$2136,6,FALSE))," ",VLOOKUP((ROW(D1438)-15),'List of tables'!$A$4:$H$2136,6,FALSE))</f>
        <v xml:space="preserve"> </v>
      </c>
      <c r="E1438" s="5" t="str">
        <f>IF(ISNA(VLOOKUP((ROW(E1438)-15),'List of tables'!$A$4:$H$2136,7,FALSE))," ",VLOOKUP((ROW(E1438)-15),'List of tables'!$A$4:$H$2136,7,FALSE))</f>
        <v xml:space="preserve"> </v>
      </c>
      <c r="F1438" s="6" t="s">
        <v>12</v>
      </c>
    </row>
    <row r="1439" spans="1:6">
      <c r="A1439" s="3" t="str">
        <f>IF(ISNA(VLOOKUP((ROW(A1439)-15),'List of tables'!$A$4:$H$2136,2,FALSE))," ",VLOOKUP((ROW(A1439)-15),'List of tables'!$A$4:$H$2136,2,FALSE))</f>
        <v xml:space="preserve"> </v>
      </c>
      <c r="B1439" s="4" t="str">
        <f>IF(ISNA(VLOOKUP((ROW(B1439)-15),'List of tables'!$A$4:$H$2136,3,FALSE))," ",VLOOKUP((ROW(B1439)-15),'List of tables'!$A$4:$H$2136,3,FALSE))</f>
        <v xml:space="preserve"> </v>
      </c>
      <c r="C1439" s="4" t="str">
        <f>IF(ISNA(VLOOKUP((ROW(C1439)-15),'List of tables'!$A$4:$E$2137,5,FALSE))," ",VLOOKUP((ROW(C1439)-15),'List of tables'!$A$4:$E$2137,5,FALSE))</f>
        <v xml:space="preserve"> </v>
      </c>
      <c r="D1439" s="4" t="str">
        <f>IF(ISNA(VLOOKUP((ROW(D1439)-15),'List of tables'!$A$4:$H$2136,6,FALSE))," ",VLOOKUP((ROW(D1439)-15),'List of tables'!$A$4:$H$2136,6,FALSE))</f>
        <v xml:space="preserve"> </v>
      </c>
      <c r="E1439" s="5" t="str">
        <f>IF(ISNA(VLOOKUP((ROW(E1439)-15),'List of tables'!$A$4:$H$2136,7,FALSE))," ",VLOOKUP((ROW(E1439)-15),'List of tables'!$A$4:$H$2136,7,FALSE))</f>
        <v xml:space="preserve"> </v>
      </c>
      <c r="F1439" s="6" t="s">
        <v>12</v>
      </c>
    </row>
    <row r="1440" spans="1:6">
      <c r="A1440" s="3" t="str">
        <f>IF(ISNA(VLOOKUP((ROW(A1440)-15),'List of tables'!$A$4:$H$2136,2,FALSE))," ",VLOOKUP((ROW(A1440)-15),'List of tables'!$A$4:$H$2136,2,FALSE))</f>
        <v xml:space="preserve"> </v>
      </c>
      <c r="B1440" s="4" t="str">
        <f>IF(ISNA(VLOOKUP((ROW(B1440)-15),'List of tables'!$A$4:$H$2136,3,FALSE))," ",VLOOKUP((ROW(B1440)-15),'List of tables'!$A$4:$H$2136,3,FALSE))</f>
        <v xml:space="preserve"> </v>
      </c>
      <c r="C1440" s="4" t="str">
        <f>IF(ISNA(VLOOKUP((ROW(C1440)-15),'List of tables'!$A$4:$E$2137,5,FALSE))," ",VLOOKUP((ROW(C1440)-15),'List of tables'!$A$4:$E$2137,5,FALSE))</f>
        <v xml:space="preserve"> </v>
      </c>
      <c r="D1440" s="4" t="str">
        <f>IF(ISNA(VLOOKUP((ROW(D1440)-15),'List of tables'!$A$4:$H$2136,6,FALSE))," ",VLOOKUP((ROW(D1440)-15),'List of tables'!$A$4:$H$2136,6,FALSE))</f>
        <v xml:space="preserve"> </v>
      </c>
      <c r="E1440" s="5" t="str">
        <f>IF(ISNA(VLOOKUP((ROW(E1440)-15),'List of tables'!$A$4:$H$2136,7,FALSE))," ",VLOOKUP((ROW(E1440)-15),'List of tables'!$A$4:$H$2136,7,FALSE))</f>
        <v xml:space="preserve"> </v>
      </c>
      <c r="F1440" s="6" t="s">
        <v>12</v>
      </c>
    </row>
    <row r="1441" spans="1:6">
      <c r="A1441" s="3" t="str">
        <f>IF(ISNA(VLOOKUP((ROW(A1441)-15),'List of tables'!$A$4:$H$2136,2,FALSE))," ",VLOOKUP((ROW(A1441)-15),'List of tables'!$A$4:$H$2136,2,FALSE))</f>
        <v xml:space="preserve"> </v>
      </c>
      <c r="B1441" s="4" t="str">
        <f>IF(ISNA(VLOOKUP((ROW(B1441)-15),'List of tables'!$A$4:$H$2136,3,FALSE))," ",VLOOKUP((ROW(B1441)-15),'List of tables'!$A$4:$H$2136,3,FALSE))</f>
        <v xml:space="preserve"> </v>
      </c>
      <c r="C1441" s="4" t="str">
        <f>IF(ISNA(VLOOKUP((ROW(C1441)-15),'List of tables'!$A$4:$E$2137,5,FALSE))," ",VLOOKUP((ROW(C1441)-15),'List of tables'!$A$4:$E$2137,5,FALSE))</f>
        <v xml:space="preserve"> </v>
      </c>
      <c r="D1441" s="4" t="str">
        <f>IF(ISNA(VLOOKUP((ROW(D1441)-15),'List of tables'!$A$4:$H$2136,6,FALSE))," ",VLOOKUP((ROW(D1441)-15),'List of tables'!$A$4:$H$2136,6,FALSE))</f>
        <v xml:space="preserve"> </v>
      </c>
      <c r="E1441" s="5" t="str">
        <f>IF(ISNA(VLOOKUP((ROW(E1441)-15),'List of tables'!$A$4:$H$2136,7,FALSE))," ",VLOOKUP((ROW(E1441)-15),'List of tables'!$A$4:$H$2136,7,FALSE))</f>
        <v xml:space="preserve"> </v>
      </c>
      <c r="F1441" s="6" t="s">
        <v>12</v>
      </c>
    </row>
    <row r="1442" spans="1:6">
      <c r="A1442" s="3" t="str">
        <f>IF(ISNA(VLOOKUP((ROW(A1442)-15),'List of tables'!$A$4:$H$2136,2,FALSE))," ",VLOOKUP((ROW(A1442)-15),'List of tables'!$A$4:$H$2136,2,FALSE))</f>
        <v xml:space="preserve"> </v>
      </c>
      <c r="B1442" s="4" t="str">
        <f>IF(ISNA(VLOOKUP((ROW(B1442)-15),'List of tables'!$A$4:$H$2136,3,FALSE))," ",VLOOKUP((ROW(B1442)-15),'List of tables'!$A$4:$H$2136,3,FALSE))</f>
        <v xml:space="preserve"> </v>
      </c>
      <c r="C1442" s="4" t="str">
        <f>IF(ISNA(VLOOKUP((ROW(C1442)-15),'List of tables'!$A$4:$E$2137,5,FALSE))," ",VLOOKUP((ROW(C1442)-15),'List of tables'!$A$4:$E$2137,5,FALSE))</f>
        <v xml:space="preserve"> </v>
      </c>
      <c r="D1442" s="4" t="str">
        <f>IF(ISNA(VLOOKUP((ROW(D1442)-15),'List of tables'!$A$4:$H$2136,6,FALSE))," ",VLOOKUP((ROW(D1442)-15),'List of tables'!$A$4:$H$2136,6,FALSE))</f>
        <v xml:space="preserve"> </v>
      </c>
      <c r="E1442" s="5" t="str">
        <f>IF(ISNA(VLOOKUP((ROW(E1442)-15),'List of tables'!$A$4:$H$2136,7,FALSE))," ",VLOOKUP((ROW(E1442)-15),'List of tables'!$A$4:$H$2136,7,FALSE))</f>
        <v xml:space="preserve"> </v>
      </c>
      <c r="F1442" s="6" t="s">
        <v>12</v>
      </c>
    </row>
    <row r="1443" spans="1:6">
      <c r="A1443" s="3" t="str">
        <f>IF(ISNA(VLOOKUP((ROW(A1443)-15),'List of tables'!$A$4:$H$2136,2,FALSE))," ",VLOOKUP((ROW(A1443)-15),'List of tables'!$A$4:$H$2136,2,FALSE))</f>
        <v xml:space="preserve"> </v>
      </c>
      <c r="B1443" s="4" t="str">
        <f>IF(ISNA(VLOOKUP((ROW(B1443)-15),'List of tables'!$A$4:$H$2136,3,FALSE))," ",VLOOKUP((ROW(B1443)-15),'List of tables'!$A$4:$H$2136,3,FALSE))</f>
        <v xml:space="preserve"> </v>
      </c>
      <c r="C1443" s="4" t="str">
        <f>IF(ISNA(VLOOKUP((ROW(C1443)-15),'List of tables'!$A$4:$E$2137,5,FALSE))," ",VLOOKUP((ROW(C1443)-15),'List of tables'!$A$4:$E$2137,5,FALSE))</f>
        <v xml:space="preserve"> </v>
      </c>
      <c r="D1443" s="4" t="str">
        <f>IF(ISNA(VLOOKUP((ROW(D1443)-15),'List of tables'!$A$4:$H$2136,6,FALSE))," ",VLOOKUP((ROW(D1443)-15),'List of tables'!$A$4:$H$2136,6,FALSE))</f>
        <v xml:space="preserve"> </v>
      </c>
      <c r="E1443" s="5" t="str">
        <f>IF(ISNA(VLOOKUP((ROW(E1443)-15),'List of tables'!$A$4:$H$2136,7,FALSE))," ",VLOOKUP((ROW(E1443)-15),'List of tables'!$A$4:$H$2136,7,FALSE))</f>
        <v xml:space="preserve"> </v>
      </c>
      <c r="F1443" s="6" t="s">
        <v>12</v>
      </c>
    </row>
    <row r="1444" spans="1:6">
      <c r="A1444" s="3" t="str">
        <f>IF(ISNA(VLOOKUP((ROW(A1444)-15),'List of tables'!$A$4:$H$2136,2,FALSE))," ",VLOOKUP((ROW(A1444)-15),'List of tables'!$A$4:$H$2136,2,FALSE))</f>
        <v xml:space="preserve"> </v>
      </c>
      <c r="B1444" s="4" t="str">
        <f>IF(ISNA(VLOOKUP((ROW(B1444)-15),'List of tables'!$A$4:$H$2136,3,FALSE))," ",VLOOKUP((ROW(B1444)-15),'List of tables'!$A$4:$H$2136,3,FALSE))</f>
        <v xml:space="preserve"> </v>
      </c>
      <c r="C1444" s="4" t="str">
        <f>IF(ISNA(VLOOKUP((ROW(C1444)-15),'List of tables'!$A$4:$E$2137,5,FALSE))," ",VLOOKUP((ROW(C1444)-15),'List of tables'!$A$4:$E$2137,5,FALSE))</f>
        <v xml:space="preserve"> </v>
      </c>
      <c r="D1444" s="4" t="str">
        <f>IF(ISNA(VLOOKUP((ROW(D1444)-15),'List of tables'!$A$4:$H$2136,6,FALSE))," ",VLOOKUP((ROW(D1444)-15),'List of tables'!$A$4:$H$2136,6,FALSE))</f>
        <v xml:space="preserve"> </v>
      </c>
      <c r="E1444" s="5" t="str">
        <f>IF(ISNA(VLOOKUP((ROW(E1444)-15),'List of tables'!$A$4:$H$2136,7,FALSE))," ",VLOOKUP((ROW(E1444)-15),'List of tables'!$A$4:$H$2136,7,FALSE))</f>
        <v xml:space="preserve"> </v>
      </c>
      <c r="F1444" s="6" t="s">
        <v>12</v>
      </c>
    </row>
    <row r="1445" spans="1:6">
      <c r="A1445" s="3" t="str">
        <f>IF(ISNA(VLOOKUP((ROW(A1445)-15),'List of tables'!$A$4:$H$2136,2,FALSE))," ",VLOOKUP((ROW(A1445)-15),'List of tables'!$A$4:$H$2136,2,FALSE))</f>
        <v xml:space="preserve"> </v>
      </c>
      <c r="B1445" s="4" t="str">
        <f>IF(ISNA(VLOOKUP((ROW(B1445)-15),'List of tables'!$A$4:$H$2136,3,FALSE))," ",VLOOKUP((ROW(B1445)-15),'List of tables'!$A$4:$H$2136,3,FALSE))</f>
        <v xml:space="preserve"> </v>
      </c>
      <c r="C1445" s="4" t="str">
        <f>IF(ISNA(VLOOKUP((ROW(C1445)-15),'List of tables'!$A$4:$E$2137,5,FALSE))," ",VLOOKUP((ROW(C1445)-15),'List of tables'!$A$4:$E$2137,5,FALSE))</f>
        <v xml:space="preserve"> </v>
      </c>
      <c r="D1445" s="4" t="str">
        <f>IF(ISNA(VLOOKUP((ROW(D1445)-15),'List of tables'!$A$4:$H$2136,6,FALSE))," ",VLOOKUP((ROW(D1445)-15),'List of tables'!$A$4:$H$2136,6,FALSE))</f>
        <v xml:space="preserve"> </v>
      </c>
      <c r="E1445" s="5" t="str">
        <f>IF(ISNA(VLOOKUP((ROW(E1445)-15),'List of tables'!$A$4:$H$2136,7,FALSE))," ",VLOOKUP((ROW(E1445)-15),'List of tables'!$A$4:$H$2136,7,FALSE))</f>
        <v xml:space="preserve"> </v>
      </c>
      <c r="F1445" s="6" t="s">
        <v>12</v>
      </c>
    </row>
    <row r="1446" spans="1:6">
      <c r="A1446" s="3" t="str">
        <f>IF(ISNA(VLOOKUP((ROW(A1446)-15),'List of tables'!$A$4:$H$2136,2,FALSE))," ",VLOOKUP((ROW(A1446)-15),'List of tables'!$A$4:$H$2136,2,FALSE))</f>
        <v xml:space="preserve"> </v>
      </c>
      <c r="B1446" s="4" t="str">
        <f>IF(ISNA(VLOOKUP((ROW(B1446)-15),'List of tables'!$A$4:$H$2136,3,FALSE))," ",VLOOKUP((ROW(B1446)-15),'List of tables'!$A$4:$H$2136,3,FALSE))</f>
        <v xml:space="preserve"> </v>
      </c>
      <c r="C1446" s="4" t="str">
        <f>IF(ISNA(VLOOKUP((ROW(C1446)-15),'List of tables'!$A$4:$E$2137,5,FALSE))," ",VLOOKUP((ROW(C1446)-15),'List of tables'!$A$4:$E$2137,5,FALSE))</f>
        <v xml:space="preserve"> </v>
      </c>
      <c r="D1446" s="4" t="str">
        <f>IF(ISNA(VLOOKUP((ROW(D1446)-15),'List of tables'!$A$4:$H$2136,6,FALSE))," ",VLOOKUP((ROW(D1446)-15),'List of tables'!$A$4:$H$2136,6,FALSE))</f>
        <v xml:space="preserve"> </v>
      </c>
      <c r="E1446" s="5" t="str">
        <f>IF(ISNA(VLOOKUP((ROW(E1446)-15),'List of tables'!$A$4:$H$2136,7,FALSE))," ",VLOOKUP((ROW(E1446)-15),'List of tables'!$A$4:$H$2136,7,FALSE))</f>
        <v xml:space="preserve"> </v>
      </c>
      <c r="F1446" s="6" t="s">
        <v>12</v>
      </c>
    </row>
    <row r="1447" spans="1:6">
      <c r="A1447" s="3" t="str">
        <f>IF(ISNA(VLOOKUP((ROW(A1447)-15),'List of tables'!$A$4:$H$2136,2,FALSE))," ",VLOOKUP((ROW(A1447)-15),'List of tables'!$A$4:$H$2136,2,FALSE))</f>
        <v xml:space="preserve"> </v>
      </c>
      <c r="B1447" s="4" t="str">
        <f>IF(ISNA(VLOOKUP((ROW(B1447)-15),'List of tables'!$A$4:$H$2136,3,FALSE))," ",VLOOKUP((ROW(B1447)-15),'List of tables'!$A$4:$H$2136,3,FALSE))</f>
        <v xml:space="preserve"> </v>
      </c>
      <c r="C1447" s="4" t="str">
        <f>IF(ISNA(VLOOKUP((ROW(C1447)-15),'List of tables'!$A$4:$E$2137,5,FALSE))," ",VLOOKUP((ROW(C1447)-15),'List of tables'!$A$4:$E$2137,5,FALSE))</f>
        <v xml:space="preserve"> </v>
      </c>
      <c r="D1447" s="4" t="str">
        <f>IF(ISNA(VLOOKUP((ROW(D1447)-15),'List of tables'!$A$4:$H$2136,6,FALSE))," ",VLOOKUP((ROW(D1447)-15),'List of tables'!$A$4:$H$2136,6,FALSE))</f>
        <v xml:space="preserve"> </v>
      </c>
      <c r="E1447" s="5" t="str">
        <f>IF(ISNA(VLOOKUP((ROW(E1447)-15),'List of tables'!$A$4:$H$2136,7,FALSE))," ",VLOOKUP((ROW(E1447)-15),'List of tables'!$A$4:$H$2136,7,FALSE))</f>
        <v xml:space="preserve"> </v>
      </c>
      <c r="F1447" s="6" t="s">
        <v>12</v>
      </c>
    </row>
    <row r="1448" spans="1:6">
      <c r="A1448" s="3" t="str">
        <f>IF(ISNA(VLOOKUP((ROW(A1448)-15),'List of tables'!$A$4:$H$2136,2,FALSE))," ",VLOOKUP((ROW(A1448)-15),'List of tables'!$A$4:$H$2136,2,FALSE))</f>
        <v xml:space="preserve"> </v>
      </c>
      <c r="B1448" s="4" t="str">
        <f>IF(ISNA(VLOOKUP((ROW(B1448)-15),'List of tables'!$A$4:$H$2136,3,FALSE))," ",VLOOKUP((ROW(B1448)-15),'List of tables'!$A$4:$H$2136,3,FALSE))</f>
        <v xml:space="preserve"> </v>
      </c>
      <c r="C1448" s="4" t="str">
        <f>IF(ISNA(VLOOKUP((ROW(C1448)-15),'List of tables'!$A$4:$E$2137,5,FALSE))," ",VLOOKUP((ROW(C1448)-15),'List of tables'!$A$4:$E$2137,5,FALSE))</f>
        <v xml:space="preserve"> </v>
      </c>
      <c r="D1448" s="4" t="str">
        <f>IF(ISNA(VLOOKUP((ROW(D1448)-15),'List of tables'!$A$4:$H$2136,6,FALSE))," ",VLOOKUP((ROW(D1448)-15),'List of tables'!$A$4:$H$2136,6,FALSE))</f>
        <v xml:space="preserve"> </v>
      </c>
      <c r="E1448" s="5" t="str">
        <f>IF(ISNA(VLOOKUP((ROW(E1448)-15),'List of tables'!$A$4:$H$2136,7,FALSE))," ",VLOOKUP((ROW(E1448)-15),'List of tables'!$A$4:$H$2136,7,FALSE))</f>
        <v xml:space="preserve"> </v>
      </c>
      <c r="F1448" s="6" t="s">
        <v>12</v>
      </c>
    </row>
    <row r="1449" spans="1:6">
      <c r="A1449" s="3" t="str">
        <f>IF(ISNA(VLOOKUP((ROW(A1449)-15),'List of tables'!$A$4:$H$2136,2,FALSE))," ",VLOOKUP((ROW(A1449)-15),'List of tables'!$A$4:$H$2136,2,FALSE))</f>
        <v xml:space="preserve"> </v>
      </c>
      <c r="B1449" s="4" t="str">
        <f>IF(ISNA(VLOOKUP((ROW(B1449)-15),'List of tables'!$A$4:$H$2136,3,FALSE))," ",VLOOKUP((ROW(B1449)-15),'List of tables'!$A$4:$H$2136,3,FALSE))</f>
        <v xml:space="preserve"> </v>
      </c>
      <c r="C1449" s="4" t="str">
        <f>IF(ISNA(VLOOKUP((ROW(C1449)-15),'List of tables'!$A$4:$E$2137,5,FALSE))," ",VLOOKUP((ROW(C1449)-15),'List of tables'!$A$4:$E$2137,5,FALSE))</f>
        <v xml:space="preserve"> </v>
      </c>
      <c r="D1449" s="4" t="str">
        <f>IF(ISNA(VLOOKUP((ROW(D1449)-15),'List of tables'!$A$4:$H$2136,6,FALSE))," ",VLOOKUP((ROW(D1449)-15),'List of tables'!$A$4:$H$2136,6,FALSE))</f>
        <v xml:space="preserve"> </v>
      </c>
      <c r="E1449" s="5" t="str">
        <f>IF(ISNA(VLOOKUP((ROW(E1449)-15),'List of tables'!$A$4:$H$2136,7,FALSE))," ",VLOOKUP((ROW(E1449)-15),'List of tables'!$A$4:$H$2136,7,FALSE))</f>
        <v xml:space="preserve"> </v>
      </c>
      <c r="F1449" s="6" t="s">
        <v>12</v>
      </c>
    </row>
    <row r="1450" spans="1:6">
      <c r="A1450" s="3" t="str">
        <f>IF(ISNA(VLOOKUP((ROW(A1450)-15),'List of tables'!$A$4:$H$2136,2,FALSE))," ",VLOOKUP((ROW(A1450)-15),'List of tables'!$A$4:$H$2136,2,FALSE))</f>
        <v xml:space="preserve"> </v>
      </c>
      <c r="B1450" s="4" t="str">
        <f>IF(ISNA(VLOOKUP((ROW(B1450)-15),'List of tables'!$A$4:$H$2136,3,FALSE))," ",VLOOKUP((ROW(B1450)-15),'List of tables'!$A$4:$H$2136,3,FALSE))</f>
        <v xml:space="preserve"> </v>
      </c>
      <c r="C1450" s="4" t="str">
        <f>IF(ISNA(VLOOKUP((ROW(C1450)-15),'List of tables'!$A$4:$E$2137,5,FALSE))," ",VLOOKUP((ROW(C1450)-15),'List of tables'!$A$4:$E$2137,5,FALSE))</f>
        <v xml:space="preserve"> </v>
      </c>
      <c r="D1450" s="4" t="str">
        <f>IF(ISNA(VLOOKUP((ROW(D1450)-15),'List of tables'!$A$4:$H$2136,6,FALSE))," ",VLOOKUP((ROW(D1450)-15),'List of tables'!$A$4:$H$2136,6,FALSE))</f>
        <v xml:space="preserve"> </v>
      </c>
      <c r="E1450" s="5" t="str">
        <f>IF(ISNA(VLOOKUP((ROW(E1450)-15),'List of tables'!$A$4:$H$2136,7,FALSE))," ",VLOOKUP((ROW(E1450)-15),'List of tables'!$A$4:$H$2136,7,FALSE))</f>
        <v xml:space="preserve"> </v>
      </c>
      <c r="F1450" s="6" t="s">
        <v>12</v>
      </c>
    </row>
    <row r="1451" spans="1:6">
      <c r="A1451" s="3" t="str">
        <f>IF(ISNA(VLOOKUP((ROW(A1451)-15),'List of tables'!$A$4:$H$2136,2,FALSE))," ",VLOOKUP((ROW(A1451)-15),'List of tables'!$A$4:$H$2136,2,FALSE))</f>
        <v xml:space="preserve"> </v>
      </c>
      <c r="B1451" s="4" t="str">
        <f>IF(ISNA(VLOOKUP((ROW(B1451)-15),'List of tables'!$A$4:$H$2136,3,FALSE))," ",VLOOKUP((ROW(B1451)-15),'List of tables'!$A$4:$H$2136,3,FALSE))</f>
        <v xml:space="preserve"> </v>
      </c>
      <c r="C1451" s="4" t="str">
        <f>IF(ISNA(VLOOKUP((ROW(C1451)-15),'List of tables'!$A$4:$E$2137,5,FALSE))," ",VLOOKUP((ROW(C1451)-15),'List of tables'!$A$4:$E$2137,5,FALSE))</f>
        <v xml:space="preserve"> </v>
      </c>
      <c r="D1451" s="4" t="str">
        <f>IF(ISNA(VLOOKUP((ROW(D1451)-15),'List of tables'!$A$4:$H$2136,6,FALSE))," ",VLOOKUP((ROW(D1451)-15),'List of tables'!$A$4:$H$2136,6,FALSE))</f>
        <v xml:space="preserve"> </v>
      </c>
      <c r="E1451" s="5" t="str">
        <f>IF(ISNA(VLOOKUP((ROW(E1451)-15),'List of tables'!$A$4:$H$2136,7,FALSE))," ",VLOOKUP((ROW(E1451)-15),'List of tables'!$A$4:$H$2136,7,FALSE))</f>
        <v xml:space="preserve"> </v>
      </c>
      <c r="F1451" s="6" t="s">
        <v>12</v>
      </c>
    </row>
    <row r="1452" spans="1:6">
      <c r="A1452" s="3" t="str">
        <f>IF(ISNA(VLOOKUP((ROW(A1452)-15),'List of tables'!$A$4:$H$2136,2,FALSE))," ",VLOOKUP((ROW(A1452)-15),'List of tables'!$A$4:$H$2136,2,FALSE))</f>
        <v xml:space="preserve"> </v>
      </c>
      <c r="B1452" s="4" t="str">
        <f>IF(ISNA(VLOOKUP((ROW(B1452)-15),'List of tables'!$A$4:$H$2136,3,FALSE))," ",VLOOKUP((ROW(B1452)-15),'List of tables'!$A$4:$H$2136,3,FALSE))</f>
        <v xml:space="preserve"> </v>
      </c>
      <c r="C1452" s="4" t="str">
        <f>IF(ISNA(VLOOKUP((ROW(C1452)-15),'List of tables'!$A$4:$E$2137,5,FALSE))," ",VLOOKUP((ROW(C1452)-15),'List of tables'!$A$4:$E$2137,5,FALSE))</f>
        <v xml:space="preserve"> </v>
      </c>
      <c r="D1452" s="4" t="str">
        <f>IF(ISNA(VLOOKUP((ROW(D1452)-15),'List of tables'!$A$4:$H$2136,6,FALSE))," ",VLOOKUP((ROW(D1452)-15),'List of tables'!$A$4:$H$2136,6,FALSE))</f>
        <v xml:space="preserve"> </v>
      </c>
      <c r="E1452" s="5" t="str">
        <f>IF(ISNA(VLOOKUP((ROW(E1452)-15),'List of tables'!$A$4:$H$2136,7,FALSE))," ",VLOOKUP((ROW(E1452)-15),'List of tables'!$A$4:$H$2136,7,FALSE))</f>
        <v xml:space="preserve"> </v>
      </c>
      <c r="F1452" s="6" t="s">
        <v>12</v>
      </c>
    </row>
    <row r="1453" spans="1:6">
      <c r="A1453" s="3" t="str">
        <f>IF(ISNA(VLOOKUP((ROW(A1453)-15),'List of tables'!$A$4:$H$2136,2,FALSE))," ",VLOOKUP((ROW(A1453)-15),'List of tables'!$A$4:$H$2136,2,FALSE))</f>
        <v xml:space="preserve"> </v>
      </c>
      <c r="B1453" s="4" t="str">
        <f>IF(ISNA(VLOOKUP((ROW(B1453)-15),'List of tables'!$A$4:$H$2136,3,FALSE))," ",VLOOKUP((ROW(B1453)-15),'List of tables'!$A$4:$H$2136,3,FALSE))</f>
        <v xml:space="preserve"> </v>
      </c>
      <c r="C1453" s="4" t="str">
        <f>IF(ISNA(VLOOKUP((ROW(C1453)-15),'List of tables'!$A$4:$E$2137,5,FALSE))," ",VLOOKUP((ROW(C1453)-15),'List of tables'!$A$4:$E$2137,5,FALSE))</f>
        <v xml:space="preserve"> </v>
      </c>
      <c r="D1453" s="4" t="str">
        <f>IF(ISNA(VLOOKUP((ROW(D1453)-15),'List of tables'!$A$4:$H$2136,6,FALSE))," ",VLOOKUP((ROW(D1453)-15),'List of tables'!$A$4:$H$2136,6,FALSE))</f>
        <v xml:space="preserve"> </v>
      </c>
      <c r="E1453" s="5" t="str">
        <f>IF(ISNA(VLOOKUP((ROW(E1453)-15),'List of tables'!$A$4:$H$2136,7,FALSE))," ",VLOOKUP((ROW(E1453)-15),'List of tables'!$A$4:$H$2136,7,FALSE))</f>
        <v xml:space="preserve"> </v>
      </c>
      <c r="F1453" s="6" t="s">
        <v>12</v>
      </c>
    </row>
    <row r="1454" spans="1:6">
      <c r="A1454" s="3" t="str">
        <f>IF(ISNA(VLOOKUP((ROW(A1454)-15),'List of tables'!$A$4:$H$2136,2,FALSE))," ",VLOOKUP((ROW(A1454)-15),'List of tables'!$A$4:$H$2136,2,FALSE))</f>
        <v xml:space="preserve"> </v>
      </c>
      <c r="B1454" s="4" t="str">
        <f>IF(ISNA(VLOOKUP((ROW(B1454)-15),'List of tables'!$A$4:$H$2136,3,FALSE))," ",VLOOKUP((ROW(B1454)-15),'List of tables'!$A$4:$H$2136,3,FALSE))</f>
        <v xml:space="preserve"> </v>
      </c>
      <c r="C1454" s="4" t="str">
        <f>IF(ISNA(VLOOKUP((ROW(C1454)-15),'List of tables'!$A$4:$E$2137,5,FALSE))," ",VLOOKUP((ROW(C1454)-15),'List of tables'!$A$4:$E$2137,5,FALSE))</f>
        <v xml:space="preserve"> </v>
      </c>
      <c r="D1454" s="4" t="str">
        <f>IF(ISNA(VLOOKUP((ROW(D1454)-15),'List of tables'!$A$4:$H$2136,6,FALSE))," ",VLOOKUP((ROW(D1454)-15),'List of tables'!$A$4:$H$2136,6,FALSE))</f>
        <v xml:space="preserve"> </v>
      </c>
      <c r="E1454" s="5" t="str">
        <f>IF(ISNA(VLOOKUP((ROW(E1454)-15),'List of tables'!$A$4:$H$2136,7,FALSE))," ",VLOOKUP((ROW(E1454)-15),'List of tables'!$A$4:$H$2136,7,FALSE))</f>
        <v xml:space="preserve"> </v>
      </c>
      <c r="F1454" s="6" t="s">
        <v>12</v>
      </c>
    </row>
    <row r="1455" spans="1:6">
      <c r="A1455" s="3" t="str">
        <f>IF(ISNA(VLOOKUP((ROW(A1455)-15),'List of tables'!$A$4:$H$2136,2,FALSE))," ",VLOOKUP((ROW(A1455)-15),'List of tables'!$A$4:$H$2136,2,FALSE))</f>
        <v xml:space="preserve"> </v>
      </c>
      <c r="B1455" s="4" t="str">
        <f>IF(ISNA(VLOOKUP((ROW(B1455)-15),'List of tables'!$A$4:$H$2136,3,FALSE))," ",VLOOKUP((ROW(B1455)-15),'List of tables'!$A$4:$H$2136,3,FALSE))</f>
        <v xml:space="preserve"> </v>
      </c>
      <c r="C1455" s="4" t="str">
        <f>IF(ISNA(VLOOKUP((ROW(C1455)-15),'List of tables'!$A$4:$E$2137,5,FALSE))," ",VLOOKUP((ROW(C1455)-15),'List of tables'!$A$4:$E$2137,5,FALSE))</f>
        <v xml:space="preserve"> </v>
      </c>
      <c r="D1455" s="4" t="str">
        <f>IF(ISNA(VLOOKUP((ROW(D1455)-15),'List of tables'!$A$4:$H$2136,6,FALSE))," ",VLOOKUP((ROW(D1455)-15),'List of tables'!$A$4:$H$2136,6,FALSE))</f>
        <v xml:space="preserve"> </v>
      </c>
      <c r="E1455" s="5" t="str">
        <f>IF(ISNA(VLOOKUP((ROW(E1455)-15),'List of tables'!$A$4:$H$2136,7,FALSE))," ",VLOOKUP((ROW(E1455)-15),'List of tables'!$A$4:$H$2136,7,FALSE))</f>
        <v xml:space="preserve"> </v>
      </c>
      <c r="F1455" s="6" t="s">
        <v>12</v>
      </c>
    </row>
    <row r="1456" spans="1:6">
      <c r="A1456" s="3" t="str">
        <f>IF(ISNA(VLOOKUP((ROW(A1456)-15),'List of tables'!$A$4:$H$2136,2,FALSE))," ",VLOOKUP((ROW(A1456)-15),'List of tables'!$A$4:$H$2136,2,FALSE))</f>
        <v xml:space="preserve"> </v>
      </c>
      <c r="B1456" s="4" t="str">
        <f>IF(ISNA(VLOOKUP((ROW(B1456)-15),'List of tables'!$A$4:$H$2136,3,FALSE))," ",VLOOKUP((ROW(B1456)-15),'List of tables'!$A$4:$H$2136,3,FALSE))</f>
        <v xml:space="preserve"> </v>
      </c>
      <c r="C1456" s="4" t="str">
        <f>IF(ISNA(VLOOKUP((ROW(C1456)-15),'List of tables'!$A$4:$E$2137,5,FALSE))," ",VLOOKUP((ROW(C1456)-15),'List of tables'!$A$4:$E$2137,5,FALSE))</f>
        <v xml:space="preserve"> </v>
      </c>
      <c r="D1456" s="4" t="str">
        <f>IF(ISNA(VLOOKUP((ROW(D1456)-15),'List of tables'!$A$4:$H$2136,6,FALSE))," ",VLOOKUP((ROW(D1456)-15),'List of tables'!$A$4:$H$2136,6,FALSE))</f>
        <v xml:space="preserve"> </v>
      </c>
      <c r="E1456" s="5" t="str">
        <f>IF(ISNA(VLOOKUP((ROW(E1456)-15),'List of tables'!$A$4:$H$2136,7,FALSE))," ",VLOOKUP((ROW(E1456)-15),'List of tables'!$A$4:$H$2136,7,FALSE))</f>
        <v xml:space="preserve"> </v>
      </c>
      <c r="F1456" s="6" t="s">
        <v>12</v>
      </c>
    </row>
    <row r="1457" spans="1:6">
      <c r="A1457" s="3" t="str">
        <f>IF(ISNA(VLOOKUP((ROW(A1457)-15),'List of tables'!$A$4:$H$2136,2,FALSE))," ",VLOOKUP((ROW(A1457)-15),'List of tables'!$A$4:$H$2136,2,FALSE))</f>
        <v xml:space="preserve"> </v>
      </c>
      <c r="B1457" s="4" t="str">
        <f>IF(ISNA(VLOOKUP((ROW(B1457)-15),'List of tables'!$A$4:$H$2136,3,FALSE))," ",VLOOKUP((ROW(B1457)-15),'List of tables'!$A$4:$H$2136,3,FALSE))</f>
        <v xml:space="preserve"> </v>
      </c>
      <c r="C1457" s="4" t="str">
        <f>IF(ISNA(VLOOKUP((ROW(C1457)-15),'List of tables'!$A$4:$E$2137,5,FALSE))," ",VLOOKUP((ROW(C1457)-15),'List of tables'!$A$4:$E$2137,5,FALSE))</f>
        <v xml:space="preserve"> </v>
      </c>
      <c r="D1457" s="4" t="str">
        <f>IF(ISNA(VLOOKUP((ROW(D1457)-15),'List of tables'!$A$4:$H$2136,6,FALSE))," ",VLOOKUP((ROW(D1457)-15),'List of tables'!$A$4:$H$2136,6,FALSE))</f>
        <v xml:space="preserve"> </v>
      </c>
      <c r="E1457" s="5" t="str">
        <f>IF(ISNA(VLOOKUP((ROW(E1457)-15),'List of tables'!$A$4:$H$2136,7,FALSE))," ",VLOOKUP((ROW(E1457)-15),'List of tables'!$A$4:$H$2136,7,FALSE))</f>
        <v xml:space="preserve"> </v>
      </c>
      <c r="F1457" s="6" t="s">
        <v>12</v>
      </c>
    </row>
    <row r="1458" spans="1:6">
      <c r="A1458" s="3" t="str">
        <f>IF(ISNA(VLOOKUP((ROW(A1458)-15),'List of tables'!$A$4:$H$2136,2,FALSE))," ",VLOOKUP((ROW(A1458)-15),'List of tables'!$A$4:$H$2136,2,FALSE))</f>
        <v xml:space="preserve"> </v>
      </c>
      <c r="B1458" s="4" t="str">
        <f>IF(ISNA(VLOOKUP((ROW(B1458)-15),'List of tables'!$A$4:$H$2136,3,FALSE))," ",VLOOKUP((ROW(B1458)-15),'List of tables'!$A$4:$H$2136,3,FALSE))</f>
        <v xml:space="preserve"> </v>
      </c>
      <c r="C1458" s="4" t="str">
        <f>IF(ISNA(VLOOKUP((ROW(C1458)-15),'List of tables'!$A$4:$E$2137,5,FALSE))," ",VLOOKUP((ROW(C1458)-15),'List of tables'!$A$4:$E$2137,5,FALSE))</f>
        <v xml:space="preserve"> </v>
      </c>
      <c r="D1458" s="4" t="str">
        <f>IF(ISNA(VLOOKUP((ROW(D1458)-15),'List of tables'!$A$4:$H$2136,6,FALSE))," ",VLOOKUP((ROW(D1458)-15),'List of tables'!$A$4:$H$2136,6,FALSE))</f>
        <v xml:space="preserve"> </v>
      </c>
      <c r="E1458" s="5" t="str">
        <f>IF(ISNA(VLOOKUP((ROW(E1458)-15),'List of tables'!$A$4:$H$2136,7,FALSE))," ",VLOOKUP((ROW(E1458)-15),'List of tables'!$A$4:$H$2136,7,FALSE))</f>
        <v xml:space="preserve"> </v>
      </c>
      <c r="F1458" s="6" t="s">
        <v>12</v>
      </c>
    </row>
    <row r="1459" spans="1:6">
      <c r="A1459" s="3" t="str">
        <f>IF(ISNA(VLOOKUP((ROW(A1459)-15),'List of tables'!$A$4:$H$2136,2,FALSE))," ",VLOOKUP((ROW(A1459)-15),'List of tables'!$A$4:$H$2136,2,FALSE))</f>
        <v xml:space="preserve"> </v>
      </c>
      <c r="B1459" s="4" t="str">
        <f>IF(ISNA(VLOOKUP((ROW(B1459)-15),'List of tables'!$A$4:$H$2136,3,FALSE))," ",VLOOKUP((ROW(B1459)-15),'List of tables'!$A$4:$H$2136,3,FALSE))</f>
        <v xml:space="preserve"> </v>
      </c>
      <c r="C1459" s="4" t="str">
        <f>IF(ISNA(VLOOKUP((ROW(C1459)-15),'List of tables'!$A$4:$E$2137,5,FALSE))," ",VLOOKUP((ROW(C1459)-15),'List of tables'!$A$4:$E$2137,5,FALSE))</f>
        <v xml:space="preserve"> </v>
      </c>
      <c r="D1459" s="4" t="str">
        <f>IF(ISNA(VLOOKUP((ROW(D1459)-15),'List of tables'!$A$4:$H$2136,6,FALSE))," ",VLOOKUP((ROW(D1459)-15),'List of tables'!$A$4:$H$2136,6,FALSE))</f>
        <v xml:space="preserve"> </v>
      </c>
      <c r="E1459" s="5" t="str">
        <f>IF(ISNA(VLOOKUP((ROW(E1459)-15),'List of tables'!$A$4:$H$2136,7,FALSE))," ",VLOOKUP((ROW(E1459)-15),'List of tables'!$A$4:$H$2136,7,FALSE))</f>
        <v xml:space="preserve"> </v>
      </c>
      <c r="F1459" s="6" t="s">
        <v>12</v>
      </c>
    </row>
    <row r="1460" spans="1:6">
      <c r="A1460" s="3" t="str">
        <f>IF(ISNA(VLOOKUP((ROW(A1460)-15),'List of tables'!$A$4:$H$2136,2,FALSE))," ",VLOOKUP((ROW(A1460)-15),'List of tables'!$A$4:$H$2136,2,FALSE))</f>
        <v xml:space="preserve"> </v>
      </c>
      <c r="B1460" s="4" t="str">
        <f>IF(ISNA(VLOOKUP((ROW(B1460)-15),'List of tables'!$A$4:$H$2136,3,FALSE))," ",VLOOKUP((ROW(B1460)-15),'List of tables'!$A$4:$H$2136,3,FALSE))</f>
        <v xml:space="preserve"> </v>
      </c>
      <c r="C1460" s="4" t="str">
        <f>IF(ISNA(VLOOKUP((ROW(C1460)-15),'List of tables'!$A$4:$E$2137,5,FALSE))," ",VLOOKUP((ROW(C1460)-15),'List of tables'!$A$4:$E$2137,5,FALSE))</f>
        <v xml:space="preserve"> </v>
      </c>
      <c r="D1460" s="4" t="str">
        <f>IF(ISNA(VLOOKUP((ROW(D1460)-15),'List of tables'!$A$4:$H$2136,6,FALSE))," ",VLOOKUP((ROW(D1460)-15),'List of tables'!$A$4:$H$2136,6,FALSE))</f>
        <v xml:space="preserve"> </v>
      </c>
      <c r="E1460" s="5" t="str">
        <f>IF(ISNA(VLOOKUP((ROW(E1460)-15),'List of tables'!$A$4:$H$2136,7,FALSE))," ",VLOOKUP((ROW(E1460)-15),'List of tables'!$A$4:$H$2136,7,FALSE))</f>
        <v xml:space="preserve"> </v>
      </c>
      <c r="F1460" s="6" t="s">
        <v>12</v>
      </c>
    </row>
    <row r="1461" spans="1:6">
      <c r="A1461" s="3" t="str">
        <f>IF(ISNA(VLOOKUP((ROW(A1461)-15),'List of tables'!$A$4:$H$2136,2,FALSE))," ",VLOOKUP((ROW(A1461)-15),'List of tables'!$A$4:$H$2136,2,FALSE))</f>
        <v xml:space="preserve"> </v>
      </c>
      <c r="B1461" s="4" t="str">
        <f>IF(ISNA(VLOOKUP((ROW(B1461)-15),'List of tables'!$A$4:$H$2136,3,FALSE))," ",VLOOKUP((ROW(B1461)-15),'List of tables'!$A$4:$H$2136,3,FALSE))</f>
        <v xml:space="preserve"> </v>
      </c>
      <c r="C1461" s="4" t="str">
        <f>IF(ISNA(VLOOKUP((ROW(C1461)-15),'List of tables'!$A$4:$E$2137,5,FALSE))," ",VLOOKUP((ROW(C1461)-15),'List of tables'!$A$4:$E$2137,5,FALSE))</f>
        <v xml:space="preserve"> </v>
      </c>
      <c r="D1461" s="4" t="str">
        <f>IF(ISNA(VLOOKUP((ROW(D1461)-15),'List of tables'!$A$4:$H$2136,6,FALSE))," ",VLOOKUP((ROW(D1461)-15),'List of tables'!$A$4:$H$2136,6,FALSE))</f>
        <v xml:space="preserve"> </v>
      </c>
      <c r="E1461" s="5" t="str">
        <f>IF(ISNA(VLOOKUP((ROW(E1461)-15),'List of tables'!$A$4:$H$2136,7,FALSE))," ",VLOOKUP((ROW(E1461)-15),'List of tables'!$A$4:$H$2136,7,FALSE))</f>
        <v xml:space="preserve"> </v>
      </c>
      <c r="F1461" s="6" t="s">
        <v>12</v>
      </c>
    </row>
    <row r="1462" spans="1:6">
      <c r="A1462" s="3" t="str">
        <f>IF(ISNA(VLOOKUP((ROW(A1462)-15),'List of tables'!$A$4:$H$2136,2,FALSE))," ",VLOOKUP((ROW(A1462)-15),'List of tables'!$A$4:$H$2136,2,FALSE))</f>
        <v xml:space="preserve"> </v>
      </c>
      <c r="B1462" s="4" t="str">
        <f>IF(ISNA(VLOOKUP((ROW(B1462)-15),'List of tables'!$A$4:$H$2136,3,FALSE))," ",VLOOKUP((ROW(B1462)-15),'List of tables'!$A$4:$H$2136,3,FALSE))</f>
        <v xml:space="preserve"> </v>
      </c>
      <c r="C1462" s="4" t="str">
        <f>IF(ISNA(VLOOKUP((ROW(C1462)-15),'List of tables'!$A$4:$E$2137,5,FALSE))," ",VLOOKUP((ROW(C1462)-15),'List of tables'!$A$4:$E$2137,5,FALSE))</f>
        <v xml:space="preserve"> </v>
      </c>
      <c r="D1462" s="4" t="str">
        <f>IF(ISNA(VLOOKUP((ROW(D1462)-15),'List of tables'!$A$4:$H$2136,6,FALSE))," ",VLOOKUP((ROW(D1462)-15),'List of tables'!$A$4:$H$2136,6,FALSE))</f>
        <v xml:space="preserve"> </v>
      </c>
      <c r="E1462" s="5" t="str">
        <f>IF(ISNA(VLOOKUP((ROW(E1462)-15),'List of tables'!$A$4:$H$2136,7,FALSE))," ",VLOOKUP((ROW(E1462)-15),'List of tables'!$A$4:$H$2136,7,FALSE))</f>
        <v xml:space="preserve"> </v>
      </c>
      <c r="F1462" s="6" t="s">
        <v>12</v>
      </c>
    </row>
    <row r="1463" spans="1:6">
      <c r="A1463" s="3" t="str">
        <f>IF(ISNA(VLOOKUP((ROW(A1463)-15),'List of tables'!$A$4:$H$2136,2,FALSE))," ",VLOOKUP((ROW(A1463)-15),'List of tables'!$A$4:$H$2136,2,FALSE))</f>
        <v xml:space="preserve"> </v>
      </c>
      <c r="B1463" s="4" t="str">
        <f>IF(ISNA(VLOOKUP((ROW(B1463)-15),'List of tables'!$A$4:$H$2136,3,FALSE))," ",VLOOKUP((ROW(B1463)-15),'List of tables'!$A$4:$H$2136,3,FALSE))</f>
        <v xml:space="preserve"> </v>
      </c>
      <c r="C1463" s="4" t="str">
        <f>IF(ISNA(VLOOKUP((ROW(C1463)-15),'List of tables'!$A$4:$E$2137,5,FALSE))," ",VLOOKUP((ROW(C1463)-15),'List of tables'!$A$4:$E$2137,5,FALSE))</f>
        <v xml:space="preserve"> </v>
      </c>
      <c r="D1463" s="4" t="str">
        <f>IF(ISNA(VLOOKUP((ROW(D1463)-15),'List of tables'!$A$4:$H$2136,6,FALSE))," ",VLOOKUP((ROW(D1463)-15),'List of tables'!$A$4:$H$2136,6,FALSE))</f>
        <v xml:space="preserve"> </v>
      </c>
      <c r="E1463" s="5" t="str">
        <f>IF(ISNA(VLOOKUP((ROW(E1463)-15),'List of tables'!$A$4:$H$2136,7,FALSE))," ",VLOOKUP((ROW(E1463)-15),'List of tables'!$A$4:$H$2136,7,FALSE))</f>
        <v xml:space="preserve"> </v>
      </c>
      <c r="F1463" s="6" t="s">
        <v>12</v>
      </c>
    </row>
    <row r="1464" spans="1:6">
      <c r="A1464" s="3" t="str">
        <f>IF(ISNA(VLOOKUP((ROW(A1464)-15),'List of tables'!$A$4:$H$2136,2,FALSE))," ",VLOOKUP((ROW(A1464)-15),'List of tables'!$A$4:$H$2136,2,FALSE))</f>
        <v xml:space="preserve"> </v>
      </c>
      <c r="B1464" s="4" t="str">
        <f>IF(ISNA(VLOOKUP((ROW(B1464)-15),'List of tables'!$A$4:$H$2136,3,FALSE))," ",VLOOKUP((ROW(B1464)-15),'List of tables'!$A$4:$H$2136,3,FALSE))</f>
        <v xml:space="preserve"> </v>
      </c>
      <c r="C1464" s="4" t="str">
        <f>IF(ISNA(VLOOKUP((ROW(C1464)-15),'List of tables'!$A$4:$E$2137,5,FALSE))," ",VLOOKUP((ROW(C1464)-15),'List of tables'!$A$4:$E$2137,5,FALSE))</f>
        <v xml:space="preserve"> </v>
      </c>
      <c r="D1464" s="4" t="str">
        <f>IF(ISNA(VLOOKUP((ROW(D1464)-15),'List of tables'!$A$4:$H$2136,6,FALSE))," ",VLOOKUP((ROW(D1464)-15),'List of tables'!$A$4:$H$2136,6,FALSE))</f>
        <v xml:space="preserve"> </v>
      </c>
      <c r="E1464" s="5" t="str">
        <f>IF(ISNA(VLOOKUP((ROW(E1464)-15),'List of tables'!$A$4:$H$2136,7,FALSE))," ",VLOOKUP((ROW(E1464)-15),'List of tables'!$A$4:$H$2136,7,FALSE))</f>
        <v xml:space="preserve"> </v>
      </c>
      <c r="F1464" s="6" t="s">
        <v>12</v>
      </c>
    </row>
    <row r="1465" spans="1:6">
      <c r="A1465" s="3" t="str">
        <f>IF(ISNA(VLOOKUP((ROW(A1465)-15),'List of tables'!$A$4:$H$2136,2,FALSE))," ",VLOOKUP((ROW(A1465)-15),'List of tables'!$A$4:$H$2136,2,FALSE))</f>
        <v xml:space="preserve"> </v>
      </c>
      <c r="B1465" s="4" t="str">
        <f>IF(ISNA(VLOOKUP((ROW(B1465)-15),'List of tables'!$A$4:$H$2136,3,FALSE))," ",VLOOKUP((ROW(B1465)-15),'List of tables'!$A$4:$H$2136,3,FALSE))</f>
        <v xml:space="preserve"> </v>
      </c>
      <c r="C1465" s="4" t="str">
        <f>IF(ISNA(VLOOKUP((ROW(C1465)-15),'List of tables'!$A$4:$E$2137,5,FALSE))," ",VLOOKUP((ROW(C1465)-15),'List of tables'!$A$4:$E$2137,5,FALSE))</f>
        <v xml:space="preserve"> </v>
      </c>
      <c r="D1465" s="4" t="str">
        <f>IF(ISNA(VLOOKUP((ROW(D1465)-15),'List of tables'!$A$4:$H$2136,6,FALSE))," ",VLOOKUP((ROW(D1465)-15),'List of tables'!$A$4:$H$2136,6,FALSE))</f>
        <v xml:space="preserve"> </v>
      </c>
      <c r="E1465" s="5" t="str">
        <f>IF(ISNA(VLOOKUP((ROW(E1465)-15),'List of tables'!$A$4:$H$2136,7,FALSE))," ",VLOOKUP((ROW(E1465)-15),'List of tables'!$A$4:$H$2136,7,FALSE))</f>
        <v xml:space="preserve"> </v>
      </c>
      <c r="F1465" s="6" t="s">
        <v>12</v>
      </c>
    </row>
    <row r="1466" spans="1:6">
      <c r="A1466" s="3" t="str">
        <f>IF(ISNA(VLOOKUP((ROW(A1466)-15),'List of tables'!$A$4:$H$2136,2,FALSE))," ",VLOOKUP((ROW(A1466)-15),'List of tables'!$A$4:$H$2136,2,FALSE))</f>
        <v xml:space="preserve"> </v>
      </c>
      <c r="B1466" s="4" t="str">
        <f>IF(ISNA(VLOOKUP((ROW(B1466)-15),'List of tables'!$A$4:$H$2136,3,FALSE))," ",VLOOKUP((ROW(B1466)-15),'List of tables'!$A$4:$H$2136,3,FALSE))</f>
        <v xml:space="preserve"> </v>
      </c>
      <c r="C1466" s="4" t="str">
        <f>IF(ISNA(VLOOKUP((ROW(C1466)-15),'List of tables'!$A$4:$E$2137,5,FALSE))," ",VLOOKUP((ROW(C1466)-15),'List of tables'!$A$4:$E$2137,5,FALSE))</f>
        <v xml:space="preserve"> </v>
      </c>
      <c r="D1466" s="4" t="str">
        <f>IF(ISNA(VLOOKUP((ROW(D1466)-15),'List of tables'!$A$4:$H$2136,6,FALSE))," ",VLOOKUP((ROW(D1466)-15),'List of tables'!$A$4:$H$2136,6,FALSE))</f>
        <v xml:space="preserve"> </v>
      </c>
      <c r="E1466" s="5" t="str">
        <f>IF(ISNA(VLOOKUP((ROW(E1466)-15),'List of tables'!$A$4:$H$2136,7,FALSE))," ",VLOOKUP((ROW(E1466)-15),'List of tables'!$A$4:$H$2136,7,FALSE))</f>
        <v xml:space="preserve"> </v>
      </c>
      <c r="F1466" s="6" t="s">
        <v>12</v>
      </c>
    </row>
    <row r="1467" spans="1:6">
      <c r="A1467" s="3" t="str">
        <f>IF(ISNA(VLOOKUP((ROW(A1467)-15),'List of tables'!$A$4:$H$2136,2,FALSE))," ",VLOOKUP((ROW(A1467)-15),'List of tables'!$A$4:$H$2136,2,FALSE))</f>
        <v xml:space="preserve"> </v>
      </c>
      <c r="B1467" s="4" t="str">
        <f>IF(ISNA(VLOOKUP((ROW(B1467)-15),'List of tables'!$A$4:$H$2136,3,FALSE))," ",VLOOKUP((ROW(B1467)-15),'List of tables'!$A$4:$H$2136,3,FALSE))</f>
        <v xml:space="preserve"> </v>
      </c>
      <c r="C1467" s="4" t="str">
        <f>IF(ISNA(VLOOKUP((ROW(C1467)-15),'List of tables'!$A$4:$E$2137,5,FALSE))," ",VLOOKUP((ROW(C1467)-15),'List of tables'!$A$4:$E$2137,5,FALSE))</f>
        <v xml:space="preserve"> </v>
      </c>
      <c r="D1467" s="4" t="str">
        <f>IF(ISNA(VLOOKUP((ROW(D1467)-15),'List of tables'!$A$4:$H$2136,6,FALSE))," ",VLOOKUP((ROW(D1467)-15),'List of tables'!$A$4:$H$2136,6,FALSE))</f>
        <v xml:space="preserve"> </v>
      </c>
      <c r="E1467" s="5" t="str">
        <f>IF(ISNA(VLOOKUP((ROW(E1467)-15),'List of tables'!$A$4:$H$2136,7,FALSE))," ",VLOOKUP((ROW(E1467)-15),'List of tables'!$A$4:$H$2136,7,FALSE))</f>
        <v xml:space="preserve"> </v>
      </c>
      <c r="F1467" s="6" t="s">
        <v>12</v>
      </c>
    </row>
    <row r="1468" spans="1:6">
      <c r="A1468" s="3" t="str">
        <f>IF(ISNA(VLOOKUP((ROW(A1468)-15),'List of tables'!$A$4:$H$2136,2,FALSE))," ",VLOOKUP((ROW(A1468)-15),'List of tables'!$A$4:$H$2136,2,FALSE))</f>
        <v xml:space="preserve"> </v>
      </c>
      <c r="B1468" s="4" t="str">
        <f>IF(ISNA(VLOOKUP((ROW(B1468)-15),'List of tables'!$A$4:$H$2136,3,FALSE))," ",VLOOKUP((ROW(B1468)-15),'List of tables'!$A$4:$H$2136,3,FALSE))</f>
        <v xml:space="preserve"> </v>
      </c>
      <c r="C1468" s="4" t="str">
        <f>IF(ISNA(VLOOKUP((ROW(C1468)-15),'List of tables'!$A$4:$E$2137,5,FALSE))," ",VLOOKUP((ROW(C1468)-15),'List of tables'!$A$4:$E$2137,5,FALSE))</f>
        <v xml:space="preserve"> </v>
      </c>
      <c r="D1468" s="4" t="str">
        <f>IF(ISNA(VLOOKUP((ROW(D1468)-15),'List of tables'!$A$4:$H$2136,6,FALSE))," ",VLOOKUP((ROW(D1468)-15),'List of tables'!$A$4:$H$2136,6,FALSE))</f>
        <v xml:space="preserve"> </v>
      </c>
      <c r="E1468" s="5" t="str">
        <f>IF(ISNA(VLOOKUP((ROW(E1468)-15),'List of tables'!$A$4:$H$2136,7,FALSE))," ",VLOOKUP((ROW(E1468)-15),'List of tables'!$A$4:$H$2136,7,FALSE))</f>
        <v xml:space="preserve"> </v>
      </c>
      <c r="F1468" s="6" t="s">
        <v>12</v>
      </c>
    </row>
    <row r="1469" spans="1:6">
      <c r="A1469" s="3" t="str">
        <f>IF(ISNA(VLOOKUP((ROW(A1469)-15),'List of tables'!$A$4:$H$2136,2,FALSE))," ",VLOOKUP((ROW(A1469)-15),'List of tables'!$A$4:$H$2136,2,FALSE))</f>
        <v xml:space="preserve"> </v>
      </c>
      <c r="B1469" s="4" t="str">
        <f>IF(ISNA(VLOOKUP((ROW(B1469)-15),'List of tables'!$A$4:$H$2136,3,FALSE))," ",VLOOKUP((ROW(B1469)-15),'List of tables'!$A$4:$H$2136,3,FALSE))</f>
        <v xml:space="preserve"> </v>
      </c>
      <c r="C1469" s="4" t="str">
        <f>IF(ISNA(VLOOKUP((ROW(C1469)-15),'List of tables'!$A$4:$E$2137,5,FALSE))," ",VLOOKUP((ROW(C1469)-15),'List of tables'!$A$4:$E$2137,5,FALSE))</f>
        <v xml:space="preserve"> </v>
      </c>
      <c r="D1469" s="4" t="str">
        <f>IF(ISNA(VLOOKUP((ROW(D1469)-15),'List of tables'!$A$4:$H$2136,6,FALSE))," ",VLOOKUP((ROW(D1469)-15),'List of tables'!$A$4:$H$2136,6,FALSE))</f>
        <v xml:space="preserve"> </v>
      </c>
      <c r="E1469" s="5" t="str">
        <f>IF(ISNA(VLOOKUP((ROW(E1469)-15),'List of tables'!$A$4:$H$2136,7,FALSE))," ",VLOOKUP((ROW(E1469)-15),'List of tables'!$A$4:$H$2136,7,FALSE))</f>
        <v xml:space="preserve"> </v>
      </c>
      <c r="F1469" s="6" t="s">
        <v>12</v>
      </c>
    </row>
    <row r="1470" spans="1:6">
      <c r="A1470" s="3" t="str">
        <f>IF(ISNA(VLOOKUP((ROW(A1470)-15),'List of tables'!$A$4:$H$2136,2,FALSE))," ",VLOOKUP((ROW(A1470)-15),'List of tables'!$A$4:$H$2136,2,FALSE))</f>
        <v xml:space="preserve"> </v>
      </c>
      <c r="B1470" s="4" t="str">
        <f>IF(ISNA(VLOOKUP((ROW(B1470)-15),'List of tables'!$A$4:$H$2136,3,FALSE))," ",VLOOKUP((ROW(B1470)-15),'List of tables'!$A$4:$H$2136,3,FALSE))</f>
        <v xml:space="preserve"> </v>
      </c>
      <c r="C1470" s="4" t="str">
        <f>IF(ISNA(VLOOKUP((ROW(C1470)-15),'List of tables'!$A$4:$E$2137,5,FALSE))," ",VLOOKUP((ROW(C1470)-15),'List of tables'!$A$4:$E$2137,5,FALSE))</f>
        <v xml:space="preserve"> </v>
      </c>
      <c r="D1470" s="4" t="str">
        <f>IF(ISNA(VLOOKUP((ROW(D1470)-15),'List of tables'!$A$4:$H$2136,6,FALSE))," ",VLOOKUP((ROW(D1470)-15),'List of tables'!$A$4:$H$2136,6,FALSE))</f>
        <v xml:space="preserve"> </v>
      </c>
      <c r="E1470" s="5" t="str">
        <f>IF(ISNA(VLOOKUP((ROW(E1470)-15),'List of tables'!$A$4:$H$2136,7,FALSE))," ",VLOOKUP((ROW(E1470)-15),'List of tables'!$A$4:$H$2136,7,FALSE))</f>
        <v xml:space="preserve"> </v>
      </c>
      <c r="F1470" s="6" t="s">
        <v>12</v>
      </c>
    </row>
    <row r="1471" spans="1:6">
      <c r="A1471" s="3" t="str">
        <f>IF(ISNA(VLOOKUP((ROW(A1471)-15),'List of tables'!$A$4:$H$2136,2,FALSE))," ",VLOOKUP((ROW(A1471)-15),'List of tables'!$A$4:$H$2136,2,FALSE))</f>
        <v xml:space="preserve"> </v>
      </c>
      <c r="B1471" s="4" t="str">
        <f>IF(ISNA(VLOOKUP((ROW(B1471)-15),'List of tables'!$A$4:$H$2136,3,FALSE))," ",VLOOKUP((ROW(B1471)-15),'List of tables'!$A$4:$H$2136,3,FALSE))</f>
        <v xml:space="preserve"> </v>
      </c>
      <c r="C1471" s="4" t="str">
        <f>IF(ISNA(VLOOKUP((ROW(C1471)-15),'List of tables'!$A$4:$E$2137,5,FALSE))," ",VLOOKUP((ROW(C1471)-15),'List of tables'!$A$4:$E$2137,5,FALSE))</f>
        <v xml:space="preserve"> </v>
      </c>
      <c r="D1471" s="4" t="str">
        <f>IF(ISNA(VLOOKUP((ROW(D1471)-15),'List of tables'!$A$4:$H$2136,6,FALSE))," ",VLOOKUP((ROW(D1471)-15),'List of tables'!$A$4:$H$2136,6,FALSE))</f>
        <v xml:space="preserve"> </v>
      </c>
      <c r="E1471" s="5" t="str">
        <f>IF(ISNA(VLOOKUP((ROW(E1471)-15),'List of tables'!$A$4:$H$2136,7,FALSE))," ",VLOOKUP((ROW(E1471)-15),'List of tables'!$A$4:$H$2136,7,FALSE))</f>
        <v xml:space="preserve"> </v>
      </c>
      <c r="F1471" s="6" t="s">
        <v>12</v>
      </c>
    </row>
    <row r="1472" spans="1:6">
      <c r="A1472" s="3" t="str">
        <f>IF(ISNA(VLOOKUP((ROW(A1472)-15),'List of tables'!$A$4:$H$2136,2,FALSE))," ",VLOOKUP((ROW(A1472)-15),'List of tables'!$A$4:$H$2136,2,FALSE))</f>
        <v xml:space="preserve"> </v>
      </c>
      <c r="B1472" s="4" t="str">
        <f>IF(ISNA(VLOOKUP((ROW(B1472)-15),'List of tables'!$A$4:$H$2136,3,FALSE))," ",VLOOKUP((ROW(B1472)-15),'List of tables'!$A$4:$H$2136,3,FALSE))</f>
        <v xml:space="preserve"> </v>
      </c>
      <c r="C1472" s="4" t="str">
        <f>IF(ISNA(VLOOKUP((ROW(C1472)-15),'List of tables'!$A$4:$E$2137,5,FALSE))," ",VLOOKUP((ROW(C1472)-15),'List of tables'!$A$4:$E$2137,5,FALSE))</f>
        <v xml:space="preserve"> </v>
      </c>
      <c r="D1472" s="4" t="str">
        <f>IF(ISNA(VLOOKUP((ROW(D1472)-15),'List of tables'!$A$4:$H$2136,6,FALSE))," ",VLOOKUP((ROW(D1472)-15),'List of tables'!$A$4:$H$2136,6,FALSE))</f>
        <v xml:space="preserve"> </v>
      </c>
      <c r="E1472" s="5" t="str">
        <f>IF(ISNA(VLOOKUP((ROW(E1472)-15),'List of tables'!$A$4:$H$2136,7,FALSE))," ",VLOOKUP((ROW(E1472)-15),'List of tables'!$A$4:$H$2136,7,FALSE))</f>
        <v xml:space="preserve"> </v>
      </c>
      <c r="F1472" s="6" t="s">
        <v>12</v>
      </c>
    </row>
    <row r="1473" spans="1:6">
      <c r="A1473" s="3" t="str">
        <f>IF(ISNA(VLOOKUP((ROW(A1473)-15),'List of tables'!$A$4:$H$2136,2,FALSE))," ",VLOOKUP((ROW(A1473)-15),'List of tables'!$A$4:$H$2136,2,FALSE))</f>
        <v xml:space="preserve"> </v>
      </c>
      <c r="B1473" s="4" t="str">
        <f>IF(ISNA(VLOOKUP((ROW(B1473)-15),'List of tables'!$A$4:$H$2136,3,FALSE))," ",VLOOKUP((ROW(B1473)-15),'List of tables'!$A$4:$H$2136,3,FALSE))</f>
        <v xml:space="preserve"> </v>
      </c>
      <c r="C1473" s="4" t="str">
        <f>IF(ISNA(VLOOKUP((ROW(C1473)-15),'List of tables'!$A$4:$E$2137,5,FALSE))," ",VLOOKUP((ROW(C1473)-15),'List of tables'!$A$4:$E$2137,5,FALSE))</f>
        <v xml:space="preserve"> </v>
      </c>
      <c r="D1473" s="4" t="str">
        <f>IF(ISNA(VLOOKUP((ROW(D1473)-15),'List of tables'!$A$4:$H$2136,6,FALSE))," ",VLOOKUP((ROW(D1473)-15),'List of tables'!$A$4:$H$2136,6,FALSE))</f>
        <v xml:space="preserve"> </v>
      </c>
      <c r="E1473" s="5" t="str">
        <f>IF(ISNA(VLOOKUP((ROW(E1473)-15),'List of tables'!$A$4:$H$2136,7,FALSE))," ",VLOOKUP((ROW(E1473)-15),'List of tables'!$A$4:$H$2136,7,FALSE))</f>
        <v xml:space="preserve"> </v>
      </c>
      <c r="F1473" s="6" t="s">
        <v>12</v>
      </c>
    </row>
    <row r="1474" spans="1:6">
      <c r="A1474" s="3" t="str">
        <f>IF(ISNA(VLOOKUP((ROW(A1474)-15),'List of tables'!$A$4:$H$2136,2,FALSE))," ",VLOOKUP((ROW(A1474)-15),'List of tables'!$A$4:$H$2136,2,FALSE))</f>
        <v xml:space="preserve"> </v>
      </c>
      <c r="B1474" s="4" t="str">
        <f>IF(ISNA(VLOOKUP((ROW(B1474)-15),'List of tables'!$A$4:$H$2136,3,FALSE))," ",VLOOKUP((ROW(B1474)-15),'List of tables'!$A$4:$H$2136,3,FALSE))</f>
        <v xml:space="preserve"> </v>
      </c>
      <c r="C1474" s="4" t="str">
        <f>IF(ISNA(VLOOKUP((ROW(C1474)-15),'List of tables'!$A$4:$E$2137,5,FALSE))," ",VLOOKUP((ROW(C1474)-15),'List of tables'!$A$4:$E$2137,5,FALSE))</f>
        <v xml:space="preserve"> </v>
      </c>
      <c r="D1474" s="4" t="str">
        <f>IF(ISNA(VLOOKUP((ROW(D1474)-15),'List of tables'!$A$4:$H$2136,6,FALSE))," ",VLOOKUP((ROW(D1474)-15),'List of tables'!$A$4:$H$2136,6,FALSE))</f>
        <v xml:space="preserve"> </v>
      </c>
      <c r="E1474" s="5" t="str">
        <f>IF(ISNA(VLOOKUP((ROW(E1474)-15),'List of tables'!$A$4:$H$2136,7,FALSE))," ",VLOOKUP((ROW(E1474)-15),'List of tables'!$A$4:$H$2136,7,FALSE))</f>
        <v xml:space="preserve"> </v>
      </c>
      <c r="F1474" s="6" t="s">
        <v>12</v>
      </c>
    </row>
    <row r="1475" spans="1:6">
      <c r="A1475" s="3" t="str">
        <f>IF(ISNA(VLOOKUP((ROW(A1475)-15),'List of tables'!$A$4:$H$2136,2,FALSE))," ",VLOOKUP((ROW(A1475)-15),'List of tables'!$A$4:$H$2136,2,FALSE))</f>
        <v xml:space="preserve"> </v>
      </c>
      <c r="B1475" s="4" t="str">
        <f>IF(ISNA(VLOOKUP((ROW(B1475)-15),'List of tables'!$A$4:$H$2136,3,FALSE))," ",VLOOKUP((ROW(B1475)-15),'List of tables'!$A$4:$H$2136,3,FALSE))</f>
        <v xml:space="preserve"> </v>
      </c>
      <c r="C1475" s="4" t="str">
        <f>IF(ISNA(VLOOKUP((ROW(C1475)-15),'List of tables'!$A$4:$E$2137,5,FALSE))," ",VLOOKUP((ROW(C1475)-15),'List of tables'!$A$4:$E$2137,5,FALSE))</f>
        <v xml:space="preserve"> </v>
      </c>
      <c r="D1475" s="4" t="str">
        <f>IF(ISNA(VLOOKUP((ROW(D1475)-15),'List of tables'!$A$4:$H$2136,6,FALSE))," ",VLOOKUP((ROW(D1475)-15),'List of tables'!$A$4:$H$2136,6,FALSE))</f>
        <v xml:space="preserve"> </v>
      </c>
      <c r="E1475" s="5" t="str">
        <f>IF(ISNA(VLOOKUP((ROW(E1475)-15),'List of tables'!$A$4:$H$2136,7,FALSE))," ",VLOOKUP((ROW(E1475)-15),'List of tables'!$A$4:$H$2136,7,FALSE))</f>
        <v xml:space="preserve"> </v>
      </c>
      <c r="F1475" s="6" t="s">
        <v>12</v>
      </c>
    </row>
    <row r="1476" spans="1:6">
      <c r="A1476" s="3" t="str">
        <f>IF(ISNA(VLOOKUP((ROW(A1476)-15),'List of tables'!$A$4:$H$2136,2,FALSE))," ",VLOOKUP((ROW(A1476)-15),'List of tables'!$A$4:$H$2136,2,FALSE))</f>
        <v xml:space="preserve"> </v>
      </c>
      <c r="B1476" s="4" t="str">
        <f>IF(ISNA(VLOOKUP((ROW(B1476)-15),'List of tables'!$A$4:$H$2136,3,FALSE))," ",VLOOKUP((ROW(B1476)-15),'List of tables'!$A$4:$H$2136,3,FALSE))</f>
        <v xml:space="preserve"> </v>
      </c>
      <c r="C1476" s="4" t="str">
        <f>IF(ISNA(VLOOKUP((ROW(C1476)-15),'List of tables'!$A$4:$E$2137,5,FALSE))," ",VLOOKUP((ROW(C1476)-15),'List of tables'!$A$4:$E$2137,5,FALSE))</f>
        <v xml:space="preserve"> </v>
      </c>
      <c r="D1476" s="4" t="str">
        <f>IF(ISNA(VLOOKUP((ROW(D1476)-15),'List of tables'!$A$4:$H$2136,6,FALSE))," ",VLOOKUP((ROW(D1476)-15),'List of tables'!$A$4:$H$2136,6,FALSE))</f>
        <v xml:space="preserve"> </v>
      </c>
      <c r="E1476" s="5" t="str">
        <f>IF(ISNA(VLOOKUP((ROW(E1476)-15),'List of tables'!$A$4:$H$2136,7,FALSE))," ",VLOOKUP((ROW(E1476)-15),'List of tables'!$A$4:$H$2136,7,FALSE))</f>
        <v xml:space="preserve"> </v>
      </c>
      <c r="F1476" s="6" t="s">
        <v>12</v>
      </c>
    </row>
    <row r="1477" spans="1:6">
      <c r="A1477" s="3" t="str">
        <f>IF(ISNA(VLOOKUP((ROW(A1477)-15),'List of tables'!$A$4:$H$2136,2,FALSE))," ",VLOOKUP((ROW(A1477)-15),'List of tables'!$A$4:$H$2136,2,FALSE))</f>
        <v xml:space="preserve"> </v>
      </c>
      <c r="B1477" s="4" t="str">
        <f>IF(ISNA(VLOOKUP((ROW(B1477)-15),'List of tables'!$A$4:$H$2136,3,FALSE))," ",VLOOKUP((ROW(B1477)-15),'List of tables'!$A$4:$H$2136,3,FALSE))</f>
        <v xml:space="preserve"> </v>
      </c>
      <c r="C1477" s="4" t="str">
        <f>IF(ISNA(VLOOKUP((ROW(C1477)-15),'List of tables'!$A$4:$E$2137,5,FALSE))," ",VLOOKUP((ROW(C1477)-15),'List of tables'!$A$4:$E$2137,5,FALSE))</f>
        <v xml:space="preserve"> </v>
      </c>
      <c r="D1477" s="4" t="str">
        <f>IF(ISNA(VLOOKUP((ROW(D1477)-15),'List of tables'!$A$4:$H$2136,6,FALSE))," ",VLOOKUP((ROW(D1477)-15),'List of tables'!$A$4:$H$2136,6,FALSE))</f>
        <v xml:space="preserve"> </v>
      </c>
      <c r="E1477" s="5" t="str">
        <f>IF(ISNA(VLOOKUP((ROW(E1477)-15),'List of tables'!$A$4:$H$2136,7,FALSE))," ",VLOOKUP((ROW(E1477)-15),'List of tables'!$A$4:$H$2136,7,FALSE))</f>
        <v xml:space="preserve"> </v>
      </c>
      <c r="F1477" s="6" t="s">
        <v>12</v>
      </c>
    </row>
    <row r="1478" spans="1:6">
      <c r="A1478" s="3" t="str">
        <f>IF(ISNA(VLOOKUP((ROW(A1478)-15),'List of tables'!$A$4:$H$2136,2,FALSE))," ",VLOOKUP((ROW(A1478)-15),'List of tables'!$A$4:$H$2136,2,FALSE))</f>
        <v xml:space="preserve"> </v>
      </c>
      <c r="B1478" s="4" t="str">
        <f>IF(ISNA(VLOOKUP((ROW(B1478)-15),'List of tables'!$A$4:$H$2136,3,FALSE))," ",VLOOKUP((ROW(B1478)-15),'List of tables'!$A$4:$H$2136,3,FALSE))</f>
        <v xml:space="preserve"> </v>
      </c>
      <c r="C1478" s="4" t="str">
        <f>IF(ISNA(VLOOKUP((ROW(C1478)-15),'List of tables'!$A$4:$E$2137,5,FALSE))," ",VLOOKUP((ROW(C1478)-15),'List of tables'!$A$4:$E$2137,5,FALSE))</f>
        <v xml:space="preserve"> </v>
      </c>
      <c r="D1478" s="4" t="str">
        <f>IF(ISNA(VLOOKUP((ROW(D1478)-15),'List of tables'!$A$4:$H$2136,6,FALSE))," ",VLOOKUP((ROW(D1478)-15),'List of tables'!$A$4:$H$2136,6,FALSE))</f>
        <v xml:space="preserve"> </v>
      </c>
      <c r="E1478" s="5" t="str">
        <f>IF(ISNA(VLOOKUP((ROW(E1478)-15),'List of tables'!$A$4:$H$2136,7,FALSE))," ",VLOOKUP((ROW(E1478)-15),'List of tables'!$A$4:$H$2136,7,FALSE))</f>
        <v xml:space="preserve"> </v>
      </c>
      <c r="F1478" s="6" t="s">
        <v>12</v>
      </c>
    </row>
    <row r="1479" spans="1:6">
      <c r="A1479" s="3" t="str">
        <f>IF(ISNA(VLOOKUP((ROW(A1479)-15),'List of tables'!$A$4:$H$2136,2,FALSE))," ",VLOOKUP((ROW(A1479)-15),'List of tables'!$A$4:$H$2136,2,FALSE))</f>
        <v xml:space="preserve"> </v>
      </c>
      <c r="B1479" s="4" t="str">
        <f>IF(ISNA(VLOOKUP((ROW(B1479)-15),'List of tables'!$A$4:$H$2136,3,FALSE))," ",VLOOKUP((ROW(B1479)-15),'List of tables'!$A$4:$H$2136,3,FALSE))</f>
        <v xml:space="preserve"> </v>
      </c>
      <c r="C1479" s="4" t="str">
        <f>IF(ISNA(VLOOKUP((ROW(C1479)-15),'List of tables'!$A$4:$E$2137,5,FALSE))," ",VLOOKUP((ROW(C1479)-15),'List of tables'!$A$4:$E$2137,5,FALSE))</f>
        <v xml:space="preserve"> </v>
      </c>
      <c r="D1479" s="4" t="str">
        <f>IF(ISNA(VLOOKUP((ROW(D1479)-15),'List of tables'!$A$4:$H$2136,6,FALSE))," ",VLOOKUP((ROW(D1479)-15),'List of tables'!$A$4:$H$2136,6,FALSE))</f>
        <v xml:space="preserve"> </v>
      </c>
      <c r="E1479" s="5" t="str">
        <f>IF(ISNA(VLOOKUP((ROW(E1479)-15),'List of tables'!$A$4:$H$2136,7,FALSE))," ",VLOOKUP((ROW(E1479)-15),'List of tables'!$A$4:$H$2136,7,FALSE))</f>
        <v xml:space="preserve"> </v>
      </c>
      <c r="F1479" s="6" t="s">
        <v>12</v>
      </c>
    </row>
    <row r="1480" spans="1:6">
      <c r="A1480" s="3" t="str">
        <f>IF(ISNA(VLOOKUP((ROW(A1480)-15),'List of tables'!$A$4:$H$2136,2,FALSE))," ",VLOOKUP((ROW(A1480)-15),'List of tables'!$A$4:$H$2136,2,FALSE))</f>
        <v xml:space="preserve"> </v>
      </c>
      <c r="B1480" s="4" t="str">
        <f>IF(ISNA(VLOOKUP((ROW(B1480)-15),'List of tables'!$A$4:$H$2136,3,FALSE))," ",VLOOKUP((ROW(B1480)-15),'List of tables'!$A$4:$H$2136,3,FALSE))</f>
        <v xml:space="preserve"> </v>
      </c>
      <c r="C1480" s="4" t="str">
        <f>IF(ISNA(VLOOKUP((ROW(C1480)-15),'List of tables'!$A$4:$E$2137,5,FALSE))," ",VLOOKUP((ROW(C1480)-15),'List of tables'!$A$4:$E$2137,5,FALSE))</f>
        <v xml:space="preserve"> </v>
      </c>
      <c r="D1480" s="4" t="str">
        <f>IF(ISNA(VLOOKUP((ROW(D1480)-15),'List of tables'!$A$4:$H$2136,6,FALSE))," ",VLOOKUP((ROW(D1480)-15),'List of tables'!$A$4:$H$2136,6,FALSE))</f>
        <v xml:space="preserve"> </v>
      </c>
      <c r="E1480" s="5" t="str">
        <f>IF(ISNA(VLOOKUP((ROW(E1480)-15),'List of tables'!$A$4:$H$2136,7,FALSE))," ",VLOOKUP((ROW(E1480)-15),'List of tables'!$A$4:$H$2136,7,FALSE))</f>
        <v xml:space="preserve"> </v>
      </c>
      <c r="F1480" s="6" t="s">
        <v>12</v>
      </c>
    </row>
    <row r="1481" spans="1:6">
      <c r="A1481" s="3" t="str">
        <f>IF(ISNA(VLOOKUP((ROW(A1481)-15),'List of tables'!$A$4:$H$2136,2,FALSE))," ",VLOOKUP((ROW(A1481)-15),'List of tables'!$A$4:$H$2136,2,FALSE))</f>
        <v xml:space="preserve"> </v>
      </c>
      <c r="B1481" s="4" t="str">
        <f>IF(ISNA(VLOOKUP((ROW(B1481)-15),'List of tables'!$A$4:$H$2136,3,FALSE))," ",VLOOKUP((ROW(B1481)-15),'List of tables'!$A$4:$H$2136,3,FALSE))</f>
        <v xml:space="preserve"> </v>
      </c>
      <c r="C1481" s="4" t="str">
        <f>IF(ISNA(VLOOKUP((ROW(C1481)-15),'List of tables'!$A$4:$E$2137,5,FALSE))," ",VLOOKUP((ROW(C1481)-15),'List of tables'!$A$4:$E$2137,5,FALSE))</f>
        <v xml:space="preserve"> </v>
      </c>
      <c r="D1481" s="4" t="str">
        <f>IF(ISNA(VLOOKUP((ROW(D1481)-15),'List of tables'!$A$4:$H$2136,6,FALSE))," ",VLOOKUP((ROW(D1481)-15),'List of tables'!$A$4:$H$2136,6,FALSE))</f>
        <v xml:space="preserve"> </v>
      </c>
      <c r="E1481" s="5" t="str">
        <f>IF(ISNA(VLOOKUP((ROW(E1481)-15),'List of tables'!$A$4:$H$2136,7,FALSE))," ",VLOOKUP((ROW(E1481)-15),'List of tables'!$A$4:$H$2136,7,FALSE))</f>
        <v xml:space="preserve"> </v>
      </c>
      <c r="F1481" s="6" t="s">
        <v>12</v>
      </c>
    </row>
    <row r="1482" spans="1:6">
      <c r="A1482" s="3" t="str">
        <f>IF(ISNA(VLOOKUP((ROW(A1482)-15),'List of tables'!$A$4:$H$2136,2,FALSE))," ",VLOOKUP((ROW(A1482)-15),'List of tables'!$A$4:$H$2136,2,FALSE))</f>
        <v xml:space="preserve"> </v>
      </c>
      <c r="B1482" s="4" t="str">
        <f>IF(ISNA(VLOOKUP((ROW(B1482)-15),'List of tables'!$A$4:$H$2136,3,FALSE))," ",VLOOKUP((ROW(B1482)-15),'List of tables'!$A$4:$H$2136,3,FALSE))</f>
        <v xml:space="preserve"> </v>
      </c>
      <c r="C1482" s="4" t="str">
        <f>IF(ISNA(VLOOKUP((ROW(C1482)-15),'List of tables'!$A$4:$E$2137,5,FALSE))," ",VLOOKUP((ROW(C1482)-15),'List of tables'!$A$4:$E$2137,5,FALSE))</f>
        <v xml:space="preserve"> </v>
      </c>
      <c r="D1482" s="4" t="str">
        <f>IF(ISNA(VLOOKUP((ROW(D1482)-15),'List of tables'!$A$4:$H$2136,6,FALSE))," ",VLOOKUP((ROW(D1482)-15),'List of tables'!$A$4:$H$2136,6,FALSE))</f>
        <v xml:space="preserve"> </v>
      </c>
      <c r="E1482" s="5" t="str">
        <f>IF(ISNA(VLOOKUP((ROW(E1482)-15),'List of tables'!$A$4:$H$2136,7,FALSE))," ",VLOOKUP((ROW(E1482)-15),'List of tables'!$A$4:$H$2136,7,FALSE))</f>
        <v xml:space="preserve"> </v>
      </c>
      <c r="F1482" s="6" t="s">
        <v>12</v>
      </c>
    </row>
    <row r="1483" spans="1:6">
      <c r="A1483" s="3" t="str">
        <f>IF(ISNA(VLOOKUP((ROW(A1483)-15),'List of tables'!$A$4:$H$2136,2,FALSE))," ",VLOOKUP((ROW(A1483)-15),'List of tables'!$A$4:$H$2136,2,FALSE))</f>
        <v xml:space="preserve"> </v>
      </c>
      <c r="B1483" s="4" t="str">
        <f>IF(ISNA(VLOOKUP((ROW(B1483)-15),'List of tables'!$A$4:$H$2136,3,FALSE))," ",VLOOKUP((ROW(B1483)-15),'List of tables'!$A$4:$H$2136,3,FALSE))</f>
        <v xml:space="preserve"> </v>
      </c>
      <c r="C1483" s="4" t="str">
        <f>IF(ISNA(VLOOKUP((ROW(C1483)-15),'List of tables'!$A$4:$E$2137,5,FALSE))," ",VLOOKUP((ROW(C1483)-15),'List of tables'!$A$4:$E$2137,5,FALSE))</f>
        <v xml:space="preserve"> </v>
      </c>
      <c r="D1483" s="4" t="str">
        <f>IF(ISNA(VLOOKUP((ROW(D1483)-15),'List of tables'!$A$4:$H$2136,6,FALSE))," ",VLOOKUP((ROW(D1483)-15),'List of tables'!$A$4:$H$2136,6,FALSE))</f>
        <v xml:space="preserve"> </v>
      </c>
      <c r="E1483" s="5" t="str">
        <f>IF(ISNA(VLOOKUP((ROW(E1483)-15),'List of tables'!$A$4:$H$2136,7,FALSE))," ",VLOOKUP((ROW(E1483)-15),'List of tables'!$A$4:$H$2136,7,FALSE))</f>
        <v xml:space="preserve"> </v>
      </c>
      <c r="F1483" s="6" t="s">
        <v>12</v>
      </c>
    </row>
    <row r="1484" spans="1:6">
      <c r="A1484" s="3" t="str">
        <f>IF(ISNA(VLOOKUP((ROW(A1484)-15),'List of tables'!$A$4:$H$2136,2,FALSE))," ",VLOOKUP((ROW(A1484)-15),'List of tables'!$A$4:$H$2136,2,FALSE))</f>
        <v xml:space="preserve"> </v>
      </c>
      <c r="B1484" s="4" t="str">
        <f>IF(ISNA(VLOOKUP((ROW(B1484)-15),'List of tables'!$A$4:$H$2136,3,FALSE))," ",VLOOKUP((ROW(B1484)-15),'List of tables'!$A$4:$H$2136,3,FALSE))</f>
        <v xml:space="preserve"> </v>
      </c>
      <c r="C1484" s="4" t="str">
        <f>IF(ISNA(VLOOKUP((ROW(C1484)-15),'List of tables'!$A$4:$E$2137,5,FALSE))," ",VLOOKUP((ROW(C1484)-15),'List of tables'!$A$4:$E$2137,5,FALSE))</f>
        <v xml:space="preserve"> </v>
      </c>
      <c r="D1484" s="4" t="str">
        <f>IF(ISNA(VLOOKUP((ROW(D1484)-15),'List of tables'!$A$4:$H$2136,6,FALSE))," ",VLOOKUP((ROW(D1484)-15),'List of tables'!$A$4:$H$2136,6,FALSE))</f>
        <v xml:space="preserve"> </v>
      </c>
      <c r="E1484" s="5" t="str">
        <f>IF(ISNA(VLOOKUP((ROW(E1484)-15),'List of tables'!$A$4:$H$2136,7,FALSE))," ",VLOOKUP((ROW(E1484)-15),'List of tables'!$A$4:$H$2136,7,FALSE))</f>
        <v xml:space="preserve"> </v>
      </c>
      <c r="F1484" s="6" t="s">
        <v>12</v>
      </c>
    </row>
    <row r="1485" spans="1:6">
      <c r="A1485" s="3" t="str">
        <f>IF(ISNA(VLOOKUP((ROW(A1485)-15),'List of tables'!$A$4:$H$2136,2,FALSE))," ",VLOOKUP((ROW(A1485)-15),'List of tables'!$A$4:$H$2136,2,FALSE))</f>
        <v xml:space="preserve"> </v>
      </c>
      <c r="B1485" s="4" t="str">
        <f>IF(ISNA(VLOOKUP((ROW(B1485)-15),'List of tables'!$A$4:$H$2136,3,FALSE))," ",VLOOKUP((ROW(B1485)-15),'List of tables'!$A$4:$H$2136,3,FALSE))</f>
        <v xml:space="preserve"> </v>
      </c>
      <c r="C1485" s="4" t="str">
        <f>IF(ISNA(VLOOKUP((ROW(C1485)-15),'List of tables'!$A$4:$E$2137,5,FALSE))," ",VLOOKUP((ROW(C1485)-15),'List of tables'!$A$4:$E$2137,5,FALSE))</f>
        <v xml:space="preserve"> </v>
      </c>
      <c r="D1485" s="4" t="str">
        <f>IF(ISNA(VLOOKUP((ROW(D1485)-15),'List of tables'!$A$4:$H$2136,6,FALSE))," ",VLOOKUP((ROW(D1485)-15),'List of tables'!$A$4:$H$2136,6,FALSE))</f>
        <v xml:space="preserve"> </v>
      </c>
      <c r="E1485" s="5" t="str">
        <f>IF(ISNA(VLOOKUP((ROW(E1485)-15),'List of tables'!$A$4:$H$2136,7,FALSE))," ",VLOOKUP((ROW(E1485)-15),'List of tables'!$A$4:$H$2136,7,FALSE))</f>
        <v xml:space="preserve"> </v>
      </c>
      <c r="F1485" s="6" t="s">
        <v>12</v>
      </c>
    </row>
    <row r="1486" spans="1:6">
      <c r="A1486" s="3" t="str">
        <f>IF(ISNA(VLOOKUP((ROW(A1486)-15),'List of tables'!$A$4:$H$2136,2,FALSE))," ",VLOOKUP((ROW(A1486)-15),'List of tables'!$A$4:$H$2136,2,FALSE))</f>
        <v xml:space="preserve"> </v>
      </c>
      <c r="B1486" s="4" t="str">
        <f>IF(ISNA(VLOOKUP((ROW(B1486)-15),'List of tables'!$A$4:$H$2136,3,FALSE))," ",VLOOKUP((ROW(B1486)-15),'List of tables'!$A$4:$H$2136,3,FALSE))</f>
        <v xml:space="preserve"> </v>
      </c>
      <c r="C1486" s="4" t="str">
        <f>IF(ISNA(VLOOKUP((ROW(C1486)-15),'List of tables'!$A$4:$E$2137,5,FALSE))," ",VLOOKUP((ROW(C1486)-15),'List of tables'!$A$4:$E$2137,5,FALSE))</f>
        <v xml:space="preserve"> </v>
      </c>
      <c r="D1486" s="4" t="str">
        <f>IF(ISNA(VLOOKUP((ROW(D1486)-15),'List of tables'!$A$4:$H$2136,6,FALSE))," ",VLOOKUP((ROW(D1486)-15),'List of tables'!$A$4:$H$2136,6,FALSE))</f>
        <v xml:space="preserve"> </v>
      </c>
      <c r="E1486" s="5" t="str">
        <f>IF(ISNA(VLOOKUP((ROW(E1486)-15),'List of tables'!$A$4:$H$2136,7,FALSE))," ",VLOOKUP((ROW(E1486)-15),'List of tables'!$A$4:$H$2136,7,FALSE))</f>
        <v xml:space="preserve"> </v>
      </c>
      <c r="F1486" s="6" t="s">
        <v>12</v>
      </c>
    </row>
    <row r="1487" spans="1:6">
      <c r="A1487" s="3" t="str">
        <f>IF(ISNA(VLOOKUP((ROW(A1487)-15),'List of tables'!$A$4:$H$2136,2,FALSE))," ",VLOOKUP((ROW(A1487)-15),'List of tables'!$A$4:$H$2136,2,FALSE))</f>
        <v xml:space="preserve"> </v>
      </c>
      <c r="B1487" s="4" t="str">
        <f>IF(ISNA(VLOOKUP((ROW(B1487)-15),'List of tables'!$A$4:$H$2136,3,FALSE))," ",VLOOKUP((ROW(B1487)-15),'List of tables'!$A$4:$H$2136,3,FALSE))</f>
        <v xml:space="preserve"> </v>
      </c>
      <c r="C1487" s="4" t="str">
        <f>IF(ISNA(VLOOKUP((ROW(C1487)-15),'List of tables'!$A$4:$E$2137,5,FALSE))," ",VLOOKUP((ROW(C1487)-15),'List of tables'!$A$4:$E$2137,5,FALSE))</f>
        <v xml:space="preserve"> </v>
      </c>
      <c r="D1487" s="4" t="str">
        <f>IF(ISNA(VLOOKUP((ROW(D1487)-15),'List of tables'!$A$4:$H$2136,6,FALSE))," ",VLOOKUP((ROW(D1487)-15),'List of tables'!$A$4:$H$2136,6,FALSE))</f>
        <v xml:space="preserve"> </v>
      </c>
      <c r="E1487" s="5" t="str">
        <f>IF(ISNA(VLOOKUP((ROW(E1487)-15),'List of tables'!$A$4:$H$2136,7,FALSE))," ",VLOOKUP((ROW(E1487)-15),'List of tables'!$A$4:$H$2136,7,FALSE))</f>
        <v xml:space="preserve"> </v>
      </c>
      <c r="F1487" s="6" t="s">
        <v>12</v>
      </c>
    </row>
    <row r="1488" spans="1:6">
      <c r="A1488" s="3" t="str">
        <f>IF(ISNA(VLOOKUP((ROW(A1488)-15),'List of tables'!$A$4:$H$2136,2,FALSE))," ",VLOOKUP((ROW(A1488)-15),'List of tables'!$A$4:$H$2136,2,FALSE))</f>
        <v xml:space="preserve"> </v>
      </c>
      <c r="B1488" s="4" t="str">
        <f>IF(ISNA(VLOOKUP((ROW(B1488)-15),'List of tables'!$A$4:$H$2136,3,FALSE))," ",VLOOKUP((ROW(B1488)-15),'List of tables'!$A$4:$H$2136,3,FALSE))</f>
        <v xml:space="preserve"> </v>
      </c>
      <c r="C1488" s="4" t="str">
        <f>IF(ISNA(VLOOKUP((ROW(C1488)-15),'List of tables'!$A$4:$E$2137,5,FALSE))," ",VLOOKUP((ROW(C1488)-15),'List of tables'!$A$4:$E$2137,5,FALSE))</f>
        <v xml:space="preserve"> </v>
      </c>
      <c r="D1488" s="4" t="str">
        <f>IF(ISNA(VLOOKUP((ROW(D1488)-15),'List of tables'!$A$4:$H$2136,6,FALSE))," ",VLOOKUP((ROW(D1488)-15),'List of tables'!$A$4:$H$2136,6,FALSE))</f>
        <v xml:space="preserve"> </v>
      </c>
      <c r="E1488" s="5" t="str">
        <f>IF(ISNA(VLOOKUP((ROW(E1488)-15),'List of tables'!$A$4:$H$2136,7,FALSE))," ",VLOOKUP((ROW(E1488)-15),'List of tables'!$A$4:$H$2136,7,FALSE))</f>
        <v xml:space="preserve"> </v>
      </c>
      <c r="F1488" s="6" t="s">
        <v>12</v>
      </c>
    </row>
    <row r="1489" spans="1:6">
      <c r="A1489" s="3" t="str">
        <f>IF(ISNA(VLOOKUP((ROW(A1489)-15),'List of tables'!$A$4:$H$2136,2,FALSE))," ",VLOOKUP((ROW(A1489)-15),'List of tables'!$A$4:$H$2136,2,FALSE))</f>
        <v xml:space="preserve"> </v>
      </c>
      <c r="B1489" s="4" t="str">
        <f>IF(ISNA(VLOOKUP((ROW(B1489)-15),'List of tables'!$A$4:$H$2136,3,FALSE))," ",VLOOKUP((ROW(B1489)-15),'List of tables'!$A$4:$H$2136,3,FALSE))</f>
        <v xml:space="preserve"> </v>
      </c>
      <c r="C1489" s="4" t="str">
        <f>IF(ISNA(VLOOKUP((ROW(C1489)-15),'List of tables'!$A$4:$E$2137,5,FALSE))," ",VLOOKUP((ROW(C1489)-15),'List of tables'!$A$4:$E$2137,5,FALSE))</f>
        <v xml:space="preserve"> </v>
      </c>
      <c r="D1489" s="4" t="str">
        <f>IF(ISNA(VLOOKUP((ROW(D1489)-15),'List of tables'!$A$4:$H$2136,6,FALSE))," ",VLOOKUP((ROW(D1489)-15),'List of tables'!$A$4:$H$2136,6,FALSE))</f>
        <v xml:space="preserve"> </v>
      </c>
      <c r="E1489" s="5" t="str">
        <f>IF(ISNA(VLOOKUP((ROW(E1489)-15),'List of tables'!$A$4:$H$2136,7,FALSE))," ",VLOOKUP((ROW(E1489)-15),'List of tables'!$A$4:$H$2136,7,FALSE))</f>
        <v xml:space="preserve"> </v>
      </c>
      <c r="F1489" s="6" t="s">
        <v>12</v>
      </c>
    </row>
    <row r="1490" spans="1:6">
      <c r="A1490" s="3" t="str">
        <f>IF(ISNA(VLOOKUP((ROW(A1490)-15),'List of tables'!$A$4:$H$2136,2,FALSE))," ",VLOOKUP((ROW(A1490)-15),'List of tables'!$A$4:$H$2136,2,FALSE))</f>
        <v xml:space="preserve"> </v>
      </c>
      <c r="B1490" s="4" t="str">
        <f>IF(ISNA(VLOOKUP((ROW(B1490)-15),'List of tables'!$A$4:$H$2136,3,FALSE))," ",VLOOKUP((ROW(B1490)-15),'List of tables'!$A$4:$H$2136,3,FALSE))</f>
        <v xml:space="preserve"> </v>
      </c>
      <c r="C1490" s="4" t="str">
        <f>IF(ISNA(VLOOKUP((ROW(C1490)-15),'List of tables'!$A$4:$E$2137,5,FALSE))," ",VLOOKUP((ROW(C1490)-15),'List of tables'!$A$4:$E$2137,5,FALSE))</f>
        <v xml:space="preserve"> </v>
      </c>
      <c r="D1490" s="4" t="str">
        <f>IF(ISNA(VLOOKUP((ROW(D1490)-15),'List of tables'!$A$4:$H$2136,6,FALSE))," ",VLOOKUP((ROW(D1490)-15),'List of tables'!$A$4:$H$2136,6,FALSE))</f>
        <v xml:space="preserve"> </v>
      </c>
      <c r="E1490" s="5" t="str">
        <f>IF(ISNA(VLOOKUP((ROW(E1490)-15),'List of tables'!$A$4:$H$2136,7,FALSE))," ",VLOOKUP((ROW(E1490)-15),'List of tables'!$A$4:$H$2136,7,FALSE))</f>
        <v xml:space="preserve"> </v>
      </c>
      <c r="F1490" s="6" t="s">
        <v>12</v>
      </c>
    </row>
    <row r="1491" spans="1:6">
      <c r="A1491" s="3" t="str">
        <f>IF(ISNA(VLOOKUP((ROW(A1491)-15),'List of tables'!$A$4:$H$2136,2,FALSE))," ",VLOOKUP((ROW(A1491)-15),'List of tables'!$A$4:$H$2136,2,FALSE))</f>
        <v xml:space="preserve"> </v>
      </c>
      <c r="B1491" s="4" t="str">
        <f>IF(ISNA(VLOOKUP((ROW(B1491)-15),'List of tables'!$A$4:$H$2136,3,FALSE))," ",VLOOKUP((ROW(B1491)-15),'List of tables'!$A$4:$H$2136,3,FALSE))</f>
        <v xml:space="preserve"> </v>
      </c>
      <c r="C1491" s="4" t="str">
        <f>IF(ISNA(VLOOKUP((ROW(C1491)-15),'List of tables'!$A$4:$E$2137,5,FALSE))," ",VLOOKUP((ROW(C1491)-15),'List of tables'!$A$4:$E$2137,5,FALSE))</f>
        <v xml:space="preserve"> </v>
      </c>
      <c r="D1491" s="4" t="str">
        <f>IF(ISNA(VLOOKUP((ROW(D1491)-15),'List of tables'!$A$4:$H$2136,6,FALSE))," ",VLOOKUP((ROW(D1491)-15),'List of tables'!$A$4:$H$2136,6,FALSE))</f>
        <v xml:space="preserve"> </v>
      </c>
      <c r="E1491" s="5" t="str">
        <f>IF(ISNA(VLOOKUP((ROW(E1491)-15),'List of tables'!$A$4:$H$2136,7,FALSE))," ",VLOOKUP((ROW(E1491)-15),'List of tables'!$A$4:$H$2136,7,FALSE))</f>
        <v xml:space="preserve"> </v>
      </c>
      <c r="F1491" s="6" t="s">
        <v>12</v>
      </c>
    </row>
    <row r="1492" spans="1:6">
      <c r="A1492" s="3" t="str">
        <f>IF(ISNA(VLOOKUP((ROW(A1492)-15),'List of tables'!$A$4:$H$2136,2,FALSE))," ",VLOOKUP((ROW(A1492)-15),'List of tables'!$A$4:$H$2136,2,FALSE))</f>
        <v xml:space="preserve"> </v>
      </c>
      <c r="B1492" s="4" t="str">
        <f>IF(ISNA(VLOOKUP((ROW(B1492)-15),'List of tables'!$A$4:$H$2136,3,FALSE))," ",VLOOKUP((ROW(B1492)-15),'List of tables'!$A$4:$H$2136,3,FALSE))</f>
        <v xml:space="preserve"> </v>
      </c>
      <c r="C1492" s="4" t="str">
        <f>IF(ISNA(VLOOKUP((ROW(C1492)-15),'List of tables'!$A$4:$E$2137,5,FALSE))," ",VLOOKUP((ROW(C1492)-15),'List of tables'!$A$4:$E$2137,5,FALSE))</f>
        <v xml:space="preserve"> </v>
      </c>
      <c r="D1492" s="4" t="str">
        <f>IF(ISNA(VLOOKUP((ROW(D1492)-15),'List of tables'!$A$4:$H$2136,6,FALSE))," ",VLOOKUP((ROW(D1492)-15),'List of tables'!$A$4:$H$2136,6,FALSE))</f>
        <v xml:space="preserve"> </v>
      </c>
      <c r="E1492" s="5" t="str">
        <f>IF(ISNA(VLOOKUP((ROW(E1492)-15),'List of tables'!$A$4:$H$2136,7,FALSE))," ",VLOOKUP((ROW(E1492)-15),'List of tables'!$A$4:$H$2136,7,FALSE))</f>
        <v xml:space="preserve"> </v>
      </c>
      <c r="F1492" s="6" t="s">
        <v>12</v>
      </c>
    </row>
    <row r="1493" spans="1:6">
      <c r="A1493" s="3" t="str">
        <f>IF(ISNA(VLOOKUP((ROW(A1493)-15),'List of tables'!$A$4:$H$2136,2,FALSE))," ",VLOOKUP((ROW(A1493)-15),'List of tables'!$A$4:$H$2136,2,FALSE))</f>
        <v xml:space="preserve"> </v>
      </c>
      <c r="B1493" s="4" t="str">
        <f>IF(ISNA(VLOOKUP((ROW(B1493)-15),'List of tables'!$A$4:$H$2136,3,FALSE))," ",VLOOKUP((ROW(B1493)-15),'List of tables'!$A$4:$H$2136,3,FALSE))</f>
        <v xml:space="preserve"> </v>
      </c>
      <c r="C1493" s="4" t="str">
        <f>IF(ISNA(VLOOKUP((ROW(C1493)-15),'List of tables'!$A$4:$E$2137,5,FALSE))," ",VLOOKUP((ROW(C1493)-15),'List of tables'!$A$4:$E$2137,5,FALSE))</f>
        <v xml:space="preserve"> </v>
      </c>
      <c r="D1493" s="4" t="str">
        <f>IF(ISNA(VLOOKUP((ROW(D1493)-15),'List of tables'!$A$4:$H$2136,6,FALSE))," ",VLOOKUP((ROW(D1493)-15),'List of tables'!$A$4:$H$2136,6,FALSE))</f>
        <v xml:space="preserve"> </v>
      </c>
      <c r="E1493" s="5" t="str">
        <f>IF(ISNA(VLOOKUP((ROW(E1493)-15),'List of tables'!$A$4:$H$2136,7,FALSE))," ",VLOOKUP((ROW(E1493)-15),'List of tables'!$A$4:$H$2136,7,FALSE))</f>
        <v xml:space="preserve"> </v>
      </c>
      <c r="F1493" s="6" t="s">
        <v>12</v>
      </c>
    </row>
    <row r="1494" spans="1:6">
      <c r="A1494" s="3" t="str">
        <f>IF(ISNA(VLOOKUP((ROW(A1494)-15),'List of tables'!$A$4:$H$2136,2,FALSE))," ",VLOOKUP((ROW(A1494)-15),'List of tables'!$A$4:$H$2136,2,FALSE))</f>
        <v xml:space="preserve"> </v>
      </c>
      <c r="B1494" s="4" t="str">
        <f>IF(ISNA(VLOOKUP((ROW(B1494)-15),'List of tables'!$A$4:$H$2136,3,FALSE))," ",VLOOKUP((ROW(B1494)-15),'List of tables'!$A$4:$H$2136,3,FALSE))</f>
        <v xml:space="preserve"> </v>
      </c>
      <c r="C1494" s="4" t="str">
        <f>IF(ISNA(VLOOKUP((ROW(C1494)-15),'List of tables'!$A$4:$E$2137,5,FALSE))," ",VLOOKUP((ROW(C1494)-15),'List of tables'!$A$4:$E$2137,5,FALSE))</f>
        <v xml:space="preserve"> </v>
      </c>
      <c r="D1494" s="4" t="str">
        <f>IF(ISNA(VLOOKUP((ROW(D1494)-15),'List of tables'!$A$4:$H$2136,6,FALSE))," ",VLOOKUP((ROW(D1494)-15),'List of tables'!$A$4:$H$2136,6,FALSE))</f>
        <v xml:space="preserve"> </v>
      </c>
      <c r="E1494" s="5" t="str">
        <f>IF(ISNA(VLOOKUP((ROW(E1494)-15),'List of tables'!$A$4:$H$2136,7,FALSE))," ",VLOOKUP((ROW(E1494)-15),'List of tables'!$A$4:$H$2136,7,FALSE))</f>
        <v xml:space="preserve"> </v>
      </c>
      <c r="F1494" s="6" t="s">
        <v>12</v>
      </c>
    </row>
    <row r="1495" spans="1:6">
      <c r="A1495" s="3" t="str">
        <f>IF(ISNA(VLOOKUP((ROW(A1495)-15),'List of tables'!$A$4:$H$2136,2,FALSE))," ",VLOOKUP((ROW(A1495)-15),'List of tables'!$A$4:$H$2136,2,FALSE))</f>
        <v xml:space="preserve"> </v>
      </c>
      <c r="B1495" s="4" t="str">
        <f>IF(ISNA(VLOOKUP((ROW(B1495)-15),'List of tables'!$A$4:$H$2136,3,FALSE))," ",VLOOKUP((ROW(B1495)-15),'List of tables'!$A$4:$H$2136,3,FALSE))</f>
        <v xml:space="preserve"> </v>
      </c>
      <c r="C1495" s="4" t="str">
        <f>IF(ISNA(VLOOKUP((ROW(C1495)-15),'List of tables'!$A$4:$E$2137,5,FALSE))," ",VLOOKUP((ROW(C1495)-15),'List of tables'!$A$4:$E$2137,5,FALSE))</f>
        <v xml:space="preserve"> </v>
      </c>
      <c r="D1495" s="4" t="str">
        <f>IF(ISNA(VLOOKUP((ROW(D1495)-15),'List of tables'!$A$4:$H$2136,6,FALSE))," ",VLOOKUP((ROW(D1495)-15),'List of tables'!$A$4:$H$2136,6,FALSE))</f>
        <v xml:space="preserve"> </v>
      </c>
      <c r="E1495" s="5" t="str">
        <f>IF(ISNA(VLOOKUP((ROW(E1495)-15),'List of tables'!$A$4:$H$2136,7,FALSE))," ",VLOOKUP((ROW(E1495)-15),'List of tables'!$A$4:$H$2136,7,FALSE))</f>
        <v xml:space="preserve"> </v>
      </c>
      <c r="F1495" s="6" t="s">
        <v>12</v>
      </c>
    </row>
    <row r="1496" spans="1:6">
      <c r="A1496" s="3" t="str">
        <f>IF(ISNA(VLOOKUP((ROW(A1496)-15),'List of tables'!$A$4:$H$2136,2,FALSE))," ",VLOOKUP((ROW(A1496)-15),'List of tables'!$A$4:$H$2136,2,FALSE))</f>
        <v xml:space="preserve"> </v>
      </c>
      <c r="B1496" s="4" t="str">
        <f>IF(ISNA(VLOOKUP((ROW(B1496)-15),'List of tables'!$A$4:$H$2136,3,FALSE))," ",VLOOKUP((ROW(B1496)-15),'List of tables'!$A$4:$H$2136,3,FALSE))</f>
        <v xml:space="preserve"> </v>
      </c>
      <c r="C1496" s="4" t="str">
        <f>IF(ISNA(VLOOKUP((ROW(C1496)-15),'List of tables'!$A$4:$E$2137,5,FALSE))," ",VLOOKUP((ROW(C1496)-15),'List of tables'!$A$4:$E$2137,5,FALSE))</f>
        <v xml:space="preserve"> </v>
      </c>
      <c r="D1496" s="4" t="str">
        <f>IF(ISNA(VLOOKUP((ROW(D1496)-15),'List of tables'!$A$4:$H$2136,6,FALSE))," ",VLOOKUP((ROW(D1496)-15),'List of tables'!$A$4:$H$2136,6,FALSE))</f>
        <v xml:space="preserve"> </v>
      </c>
      <c r="E1496" s="5" t="str">
        <f>IF(ISNA(VLOOKUP((ROW(E1496)-15),'List of tables'!$A$4:$H$2136,7,FALSE))," ",VLOOKUP((ROW(E1496)-15),'List of tables'!$A$4:$H$2136,7,FALSE))</f>
        <v xml:space="preserve"> </v>
      </c>
      <c r="F1496" s="6" t="s">
        <v>12</v>
      </c>
    </row>
    <row r="1497" spans="1:6">
      <c r="A1497" s="3" t="str">
        <f>IF(ISNA(VLOOKUP((ROW(A1497)-15),'List of tables'!$A$4:$H$2136,2,FALSE))," ",VLOOKUP((ROW(A1497)-15),'List of tables'!$A$4:$H$2136,2,FALSE))</f>
        <v xml:space="preserve"> </v>
      </c>
      <c r="B1497" s="4" t="str">
        <f>IF(ISNA(VLOOKUP((ROW(B1497)-15),'List of tables'!$A$4:$H$2136,3,FALSE))," ",VLOOKUP((ROW(B1497)-15),'List of tables'!$A$4:$H$2136,3,FALSE))</f>
        <v xml:space="preserve"> </v>
      </c>
      <c r="C1497" s="4" t="str">
        <f>IF(ISNA(VLOOKUP((ROW(C1497)-15),'List of tables'!$A$4:$E$2137,5,FALSE))," ",VLOOKUP((ROW(C1497)-15),'List of tables'!$A$4:$E$2137,5,FALSE))</f>
        <v xml:space="preserve"> </v>
      </c>
      <c r="D1497" s="4" t="str">
        <f>IF(ISNA(VLOOKUP((ROW(D1497)-15),'List of tables'!$A$4:$H$2136,6,FALSE))," ",VLOOKUP((ROW(D1497)-15),'List of tables'!$A$4:$H$2136,6,FALSE))</f>
        <v xml:space="preserve"> </v>
      </c>
      <c r="E1497" s="5" t="str">
        <f>IF(ISNA(VLOOKUP((ROW(E1497)-15),'List of tables'!$A$4:$H$2136,7,FALSE))," ",VLOOKUP((ROW(E1497)-15),'List of tables'!$A$4:$H$2136,7,FALSE))</f>
        <v xml:space="preserve"> </v>
      </c>
      <c r="F1497" s="6" t="s">
        <v>12</v>
      </c>
    </row>
    <row r="1498" spans="1:6">
      <c r="A1498" s="3" t="str">
        <f>IF(ISNA(VLOOKUP((ROW(A1498)-15),'List of tables'!$A$4:$H$2136,2,FALSE))," ",VLOOKUP((ROW(A1498)-15),'List of tables'!$A$4:$H$2136,2,FALSE))</f>
        <v xml:space="preserve"> </v>
      </c>
      <c r="B1498" s="4" t="str">
        <f>IF(ISNA(VLOOKUP((ROW(B1498)-15),'List of tables'!$A$4:$H$2136,3,FALSE))," ",VLOOKUP((ROW(B1498)-15),'List of tables'!$A$4:$H$2136,3,FALSE))</f>
        <v xml:space="preserve"> </v>
      </c>
      <c r="C1498" s="4" t="str">
        <f>IF(ISNA(VLOOKUP((ROW(C1498)-15),'List of tables'!$A$4:$E$2137,5,FALSE))," ",VLOOKUP((ROW(C1498)-15),'List of tables'!$A$4:$E$2137,5,FALSE))</f>
        <v xml:space="preserve"> </v>
      </c>
      <c r="D1498" s="4" t="str">
        <f>IF(ISNA(VLOOKUP((ROW(D1498)-15),'List of tables'!$A$4:$H$2136,6,FALSE))," ",VLOOKUP((ROW(D1498)-15),'List of tables'!$A$4:$H$2136,6,FALSE))</f>
        <v xml:space="preserve"> </v>
      </c>
      <c r="E1498" s="5" t="str">
        <f>IF(ISNA(VLOOKUP((ROW(E1498)-15),'List of tables'!$A$4:$H$2136,7,FALSE))," ",VLOOKUP((ROW(E1498)-15),'List of tables'!$A$4:$H$2136,7,FALSE))</f>
        <v xml:space="preserve"> </v>
      </c>
      <c r="F1498" s="6" t="s">
        <v>12</v>
      </c>
    </row>
    <row r="1499" spans="1:6">
      <c r="A1499" s="3" t="str">
        <f>IF(ISNA(VLOOKUP((ROW(A1499)-15),'List of tables'!$A$4:$H$2136,2,FALSE))," ",VLOOKUP((ROW(A1499)-15),'List of tables'!$A$4:$H$2136,2,FALSE))</f>
        <v xml:space="preserve"> </v>
      </c>
      <c r="B1499" s="4" t="str">
        <f>IF(ISNA(VLOOKUP((ROW(B1499)-15),'List of tables'!$A$4:$H$2136,3,FALSE))," ",VLOOKUP((ROW(B1499)-15),'List of tables'!$A$4:$H$2136,3,FALSE))</f>
        <v xml:space="preserve"> </v>
      </c>
      <c r="C1499" s="4" t="str">
        <f>IF(ISNA(VLOOKUP((ROW(C1499)-15),'List of tables'!$A$4:$E$2137,5,FALSE))," ",VLOOKUP((ROW(C1499)-15),'List of tables'!$A$4:$E$2137,5,FALSE))</f>
        <v xml:space="preserve"> </v>
      </c>
      <c r="D1499" s="4" t="str">
        <f>IF(ISNA(VLOOKUP((ROW(D1499)-15),'List of tables'!$A$4:$H$2136,6,FALSE))," ",VLOOKUP((ROW(D1499)-15),'List of tables'!$A$4:$H$2136,6,FALSE))</f>
        <v xml:space="preserve"> </v>
      </c>
      <c r="E1499" s="5" t="str">
        <f>IF(ISNA(VLOOKUP((ROW(E1499)-15),'List of tables'!$A$4:$H$2136,7,FALSE))," ",VLOOKUP((ROW(E1499)-15),'List of tables'!$A$4:$H$2136,7,FALSE))</f>
        <v xml:space="preserve"> </v>
      </c>
      <c r="F1499" s="6" t="s">
        <v>12</v>
      </c>
    </row>
    <row r="1500" spans="1:6">
      <c r="A1500" s="3" t="str">
        <f>IF(ISNA(VLOOKUP((ROW(A1500)-15),'List of tables'!$A$4:$H$2136,2,FALSE))," ",VLOOKUP((ROW(A1500)-15),'List of tables'!$A$4:$H$2136,2,FALSE))</f>
        <v xml:space="preserve"> </v>
      </c>
      <c r="B1500" s="4" t="str">
        <f>IF(ISNA(VLOOKUP((ROW(B1500)-15),'List of tables'!$A$4:$H$2136,3,FALSE))," ",VLOOKUP((ROW(B1500)-15),'List of tables'!$A$4:$H$2136,3,FALSE))</f>
        <v xml:space="preserve"> </v>
      </c>
      <c r="C1500" s="4" t="str">
        <f>IF(ISNA(VLOOKUP((ROW(C1500)-15),'List of tables'!$A$4:$E$2137,5,FALSE))," ",VLOOKUP((ROW(C1500)-15),'List of tables'!$A$4:$E$2137,5,FALSE))</f>
        <v xml:space="preserve"> </v>
      </c>
      <c r="D1500" s="4" t="str">
        <f>IF(ISNA(VLOOKUP((ROW(D1500)-15),'List of tables'!$A$4:$H$2136,6,FALSE))," ",VLOOKUP((ROW(D1500)-15),'List of tables'!$A$4:$H$2136,6,FALSE))</f>
        <v xml:space="preserve"> </v>
      </c>
      <c r="E1500" s="5" t="str">
        <f>IF(ISNA(VLOOKUP((ROW(E1500)-15),'List of tables'!$A$4:$H$2136,7,FALSE))," ",VLOOKUP((ROW(E1500)-15),'List of tables'!$A$4:$H$2136,7,FALSE))</f>
        <v xml:space="preserve"> </v>
      </c>
      <c r="F1500" s="6" t="s">
        <v>12</v>
      </c>
    </row>
    <row r="1501" spans="1:6">
      <c r="A1501" s="3" t="str">
        <f>IF(ISNA(VLOOKUP((ROW(A1501)-15),'List of tables'!$A$4:$H$2136,2,FALSE))," ",VLOOKUP((ROW(A1501)-15),'List of tables'!$A$4:$H$2136,2,FALSE))</f>
        <v xml:space="preserve"> </v>
      </c>
      <c r="B1501" s="4" t="str">
        <f>IF(ISNA(VLOOKUP((ROW(B1501)-15),'List of tables'!$A$4:$H$2136,3,FALSE))," ",VLOOKUP((ROW(B1501)-15),'List of tables'!$A$4:$H$2136,3,FALSE))</f>
        <v xml:space="preserve"> </v>
      </c>
      <c r="C1501" s="4" t="str">
        <f>IF(ISNA(VLOOKUP((ROW(C1501)-15),'List of tables'!$A$4:$E$2137,5,FALSE))," ",VLOOKUP((ROW(C1501)-15),'List of tables'!$A$4:$E$2137,5,FALSE))</f>
        <v xml:space="preserve"> </v>
      </c>
      <c r="D1501" s="4" t="str">
        <f>IF(ISNA(VLOOKUP((ROW(D1501)-15),'List of tables'!$A$4:$H$2136,6,FALSE))," ",VLOOKUP((ROW(D1501)-15),'List of tables'!$A$4:$H$2136,6,FALSE))</f>
        <v xml:space="preserve"> </v>
      </c>
      <c r="E1501" s="5" t="str">
        <f>IF(ISNA(VLOOKUP((ROW(E1501)-15),'List of tables'!$A$4:$H$2136,7,FALSE))," ",VLOOKUP((ROW(E1501)-15),'List of tables'!$A$4:$H$2136,7,FALSE))</f>
        <v xml:space="preserve"> </v>
      </c>
      <c r="F1501" s="6" t="s">
        <v>12</v>
      </c>
    </row>
    <row r="1502" spans="1:6">
      <c r="A1502" s="3" t="str">
        <f>IF(ISNA(VLOOKUP((ROW(A1502)-15),'List of tables'!$A$4:$H$2136,2,FALSE))," ",VLOOKUP((ROW(A1502)-15),'List of tables'!$A$4:$H$2136,2,FALSE))</f>
        <v xml:space="preserve"> </v>
      </c>
      <c r="B1502" s="4" t="str">
        <f>IF(ISNA(VLOOKUP((ROW(B1502)-15),'List of tables'!$A$4:$H$2136,3,FALSE))," ",VLOOKUP((ROW(B1502)-15),'List of tables'!$A$4:$H$2136,3,FALSE))</f>
        <v xml:space="preserve"> </v>
      </c>
      <c r="C1502" s="4" t="str">
        <f>IF(ISNA(VLOOKUP((ROW(C1502)-15),'List of tables'!$A$4:$E$2137,5,FALSE))," ",VLOOKUP((ROW(C1502)-15),'List of tables'!$A$4:$E$2137,5,FALSE))</f>
        <v xml:space="preserve"> </v>
      </c>
      <c r="D1502" s="4" t="str">
        <f>IF(ISNA(VLOOKUP((ROW(D1502)-15),'List of tables'!$A$4:$H$2136,6,FALSE))," ",VLOOKUP((ROW(D1502)-15),'List of tables'!$A$4:$H$2136,6,FALSE))</f>
        <v xml:space="preserve"> </v>
      </c>
      <c r="E1502" s="5" t="str">
        <f>IF(ISNA(VLOOKUP((ROW(E1502)-15),'List of tables'!$A$4:$H$2136,7,FALSE))," ",VLOOKUP((ROW(E1502)-15),'List of tables'!$A$4:$H$2136,7,FALSE))</f>
        <v xml:space="preserve"> </v>
      </c>
      <c r="F1502" s="6" t="s">
        <v>12</v>
      </c>
    </row>
    <row r="1503" spans="1:6">
      <c r="A1503" s="3" t="str">
        <f>IF(ISNA(VLOOKUP((ROW(A1503)-15),'List of tables'!$A$4:$H$2136,2,FALSE))," ",VLOOKUP((ROW(A1503)-15),'List of tables'!$A$4:$H$2136,2,FALSE))</f>
        <v xml:space="preserve"> </v>
      </c>
      <c r="B1503" s="4" t="str">
        <f>IF(ISNA(VLOOKUP((ROW(B1503)-15),'List of tables'!$A$4:$H$2136,3,FALSE))," ",VLOOKUP((ROW(B1503)-15),'List of tables'!$A$4:$H$2136,3,FALSE))</f>
        <v xml:space="preserve"> </v>
      </c>
      <c r="C1503" s="4" t="str">
        <f>IF(ISNA(VLOOKUP((ROW(C1503)-15),'List of tables'!$A$4:$E$2137,5,FALSE))," ",VLOOKUP((ROW(C1503)-15),'List of tables'!$A$4:$E$2137,5,FALSE))</f>
        <v xml:space="preserve"> </v>
      </c>
      <c r="D1503" s="4" t="str">
        <f>IF(ISNA(VLOOKUP((ROW(D1503)-15),'List of tables'!$A$4:$H$2136,6,FALSE))," ",VLOOKUP((ROW(D1503)-15),'List of tables'!$A$4:$H$2136,6,FALSE))</f>
        <v xml:space="preserve"> </v>
      </c>
      <c r="E1503" s="5" t="str">
        <f>IF(ISNA(VLOOKUP((ROW(E1503)-15),'List of tables'!$A$4:$H$2136,7,FALSE))," ",VLOOKUP((ROW(E1503)-15),'List of tables'!$A$4:$H$2136,7,FALSE))</f>
        <v xml:space="preserve"> </v>
      </c>
      <c r="F1503" s="6" t="s">
        <v>12</v>
      </c>
    </row>
    <row r="1504" spans="1:6">
      <c r="A1504" s="3" t="str">
        <f>IF(ISNA(VLOOKUP((ROW(A1504)-15),'List of tables'!$A$4:$H$2136,2,FALSE))," ",VLOOKUP((ROW(A1504)-15),'List of tables'!$A$4:$H$2136,2,FALSE))</f>
        <v xml:space="preserve"> </v>
      </c>
      <c r="B1504" s="4" t="str">
        <f>IF(ISNA(VLOOKUP((ROW(B1504)-15),'List of tables'!$A$4:$H$2136,3,FALSE))," ",VLOOKUP((ROW(B1504)-15),'List of tables'!$A$4:$H$2136,3,FALSE))</f>
        <v xml:space="preserve"> </v>
      </c>
      <c r="C1504" s="4" t="str">
        <f>IF(ISNA(VLOOKUP((ROW(C1504)-15),'List of tables'!$A$4:$E$2137,5,FALSE))," ",VLOOKUP((ROW(C1504)-15),'List of tables'!$A$4:$E$2137,5,FALSE))</f>
        <v xml:space="preserve"> </v>
      </c>
      <c r="D1504" s="4" t="str">
        <f>IF(ISNA(VLOOKUP((ROW(D1504)-15),'List of tables'!$A$4:$H$2136,6,FALSE))," ",VLOOKUP((ROW(D1504)-15),'List of tables'!$A$4:$H$2136,6,FALSE))</f>
        <v xml:space="preserve"> </v>
      </c>
      <c r="E1504" s="5" t="str">
        <f>IF(ISNA(VLOOKUP((ROW(E1504)-15),'List of tables'!$A$4:$H$2136,7,FALSE))," ",VLOOKUP((ROW(E1504)-15),'List of tables'!$A$4:$H$2136,7,FALSE))</f>
        <v xml:space="preserve"> </v>
      </c>
      <c r="F1504" s="6" t="s">
        <v>12</v>
      </c>
    </row>
    <row r="1505" spans="1:6">
      <c r="A1505" s="3" t="str">
        <f>IF(ISNA(VLOOKUP((ROW(A1505)-15),'List of tables'!$A$4:$H$2136,2,FALSE))," ",VLOOKUP((ROW(A1505)-15),'List of tables'!$A$4:$H$2136,2,FALSE))</f>
        <v xml:space="preserve"> </v>
      </c>
      <c r="B1505" s="4" t="str">
        <f>IF(ISNA(VLOOKUP((ROW(B1505)-15),'List of tables'!$A$4:$H$2136,3,FALSE))," ",VLOOKUP((ROW(B1505)-15),'List of tables'!$A$4:$H$2136,3,FALSE))</f>
        <v xml:space="preserve"> </v>
      </c>
      <c r="C1505" s="4" t="str">
        <f>IF(ISNA(VLOOKUP((ROW(C1505)-15),'List of tables'!$A$4:$E$2137,5,FALSE))," ",VLOOKUP((ROW(C1505)-15),'List of tables'!$A$4:$E$2137,5,FALSE))</f>
        <v xml:space="preserve"> </v>
      </c>
      <c r="D1505" s="4" t="str">
        <f>IF(ISNA(VLOOKUP((ROW(D1505)-15),'List of tables'!$A$4:$H$2136,6,FALSE))," ",VLOOKUP((ROW(D1505)-15),'List of tables'!$A$4:$H$2136,6,FALSE))</f>
        <v xml:space="preserve"> </v>
      </c>
      <c r="E1505" s="5" t="str">
        <f>IF(ISNA(VLOOKUP((ROW(E1505)-15),'List of tables'!$A$4:$H$2136,7,FALSE))," ",VLOOKUP((ROW(E1505)-15),'List of tables'!$A$4:$H$2136,7,FALSE))</f>
        <v xml:space="preserve"> </v>
      </c>
      <c r="F1505" s="6" t="s">
        <v>12</v>
      </c>
    </row>
    <row r="1506" spans="1:6">
      <c r="A1506" s="3" t="str">
        <f>IF(ISNA(VLOOKUP((ROW(A1506)-15),'List of tables'!$A$4:$H$2136,2,FALSE))," ",VLOOKUP((ROW(A1506)-15),'List of tables'!$A$4:$H$2136,2,FALSE))</f>
        <v xml:space="preserve"> </v>
      </c>
      <c r="B1506" s="4" t="str">
        <f>IF(ISNA(VLOOKUP((ROW(B1506)-15),'List of tables'!$A$4:$H$2136,3,FALSE))," ",VLOOKUP((ROW(B1506)-15),'List of tables'!$A$4:$H$2136,3,FALSE))</f>
        <v xml:space="preserve"> </v>
      </c>
      <c r="C1506" s="4" t="str">
        <f>IF(ISNA(VLOOKUP((ROW(C1506)-15),'List of tables'!$A$4:$E$2137,5,FALSE))," ",VLOOKUP((ROW(C1506)-15),'List of tables'!$A$4:$E$2137,5,FALSE))</f>
        <v xml:space="preserve"> </v>
      </c>
      <c r="D1506" s="4" t="str">
        <f>IF(ISNA(VLOOKUP((ROW(D1506)-15),'List of tables'!$A$4:$H$2136,6,FALSE))," ",VLOOKUP((ROW(D1506)-15),'List of tables'!$A$4:$H$2136,6,FALSE))</f>
        <v xml:space="preserve"> </v>
      </c>
      <c r="E1506" s="5" t="str">
        <f>IF(ISNA(VLOOKUP((ROW(E1506)-15),'List of tables'!$A$4:$H$2136,7,FALSE))," ",VLOOKUP((ROW(E1506)-15),'List of tables'!$A$4:$H$2136,7,FALSE))</f>
        <v xml:space="preserve"> </v>
      </c>
      <c r="F1506" s="6" t="s">
        <v>12</v>
      </c>
    </row>
    <row r="1507" spans="1:6">
      <c r="A1507" s="3" t="str">
        <f>IF(ISNA(VLOOKUP((ROW(A1507)-15),'List of tables'!$A$4:$H$2136,2,FALSE))," ",VLOOKUP((ROW(A1507)-15),'List of tables'!$A$4:$H$2136,2,FALSE))</f>
        <v xml:space="preserve"> </v>
      </c>
      <c r="B1507" s="4" t="str">
        <f>IF(ISNA(VLOOKUP((ROW(B1507)-15),'List of tables'!$A$4:$H$2136,3,FALSE))," ",VLOOKUP((ROW(B1507)-15),'List of tables'!$A$4:$H$2136,3,FALSE))</f>
        <v xml:space="preserve"> </v>
      </c>
      <c r="C1507" s="4" t="str">
        <f>IF(ISNA(VLOOKUP((ROW(C1507)-15),'List of tables'!$A$4:$E$2137,5,FALSE))," ",VLOOKUP((ROW(C1507)-15),'List of tables'!$A$4:$E$2137,5,FALSE))</f>
        <v xml:space="preserve"> </v>
      </c>
      <c r="D1507" s="4" t="str">
        <f>IF(ISNA(VLOOKUP((ROW(D1507)-15),'List of tables'!$A$4:$H$2136,6,FALSE))," ",VLOOKUP((ROW(D1507)-15),'List of tables'!$A$4:$H$2136,6,FALSE))</f>
        <v xml:space="preserve"> </v>
      </c>
      <c r="E1507" s="5" t="str">
        <f>IF(ISNA(VLOOKUP((ROW(E1507)-15),'List of tables'!$A$4:$H$2136,7,FALSE))," ",VLOOKUP((ROW(E1507)-15),'List of tables'!$A$4:$H$2136,7,FALSE))</f>
        <v xml:space="preserve"> </v>
      </c>
      <c r="F1507" s="6" t="s">
        <v>12</v>
      </c>
    </row>
    <row r="1508" spans="1:6">
      <c r="A1508" s="3" t="str">
        <f>IF(ISNA(VLOOKUP((ROW(A1508)-15),'List of tables'!$A$4:$H$2136,2,FALSE))," ",VLOOKUP((ROW(A1508)-15),'List of tables'!$A$4:$H$2136,2,FALSE))</f>
        <v xml:space="preserve"> </v>
      </c>
      <c r="B1508" s="4" t="str">
        <f>IF(ISNA(VLOOKUP((ROW(B1508)-15),'List of tables'!$A$4:$H$2136,3,FALSE))," ",VLOOKUP((ROW(B1508)-15),'List of tables'!$A$4:$H$2136,3,FALSE))</f>
        <v xml:space="preserve"> </v>
      </c>
      <c r="C1508" s="4" t="str">
        <f>IF(ISNA(VLOOKUP((ROW(C1508)-15),'List of tables'!$A$4:$E$2137,5,FALSE))," ",VLOOKUP((ROW(C1508)-15),'List of tables'!$A$4:$E$2137,5,FALSE))</f>
        <v xml:space="preserve"> </v>
      </c>
      <c r="D1508" s="4" t="str">
        <f>IF(ISNA(VLOOKUP((ROW(D1508)-15),'List of tables'!$A$4:$H$2136,6,FALSE))," ",VLOOKUP((ROW(D1508)-15),'List of tables'!$A$4:$H$2136,6,FALSE))</f>
        <v xml:space="preserve"> </v>
      </c>
      <c r="E1508" s="5" t="str">
        <f>IF(ISNA(VLOOKUP((ROW(E1508)-15),'List of tables'!$A$4:$H$2136,7,FALSE))," ",VLOOKUP((ROW(E1508)-15),'List of tables'!$A$4:$H$2136,7,FALSE))</f>
        <v xml:space="preserve"> </v>
      </c>
      <c r="F1508" s="6" t="s">
        <v>12</v>
      </c>
    </row>
    <row r="1509" spans="1:6">
      <c r="A1509" s="3" t="str">
        <f>IF(ISNA(VLOOKUP((ROW(A1509)-15),'List of tables'!$A$4:$H$2136,2,FALSE))," ",VLOOKUP((ROW(A1509)-15),'List of tables'!$A$4:$H$2136,2,FALSE))</f>
        <v xml:space="preserve"> </v>
      </c>
      <c r="B1509" s="4" t="str">
        <f>IF(ISNA(VLOOKUP((ROW(B1509)-15),'List of tables'!$A$4:$H$2136,3,FALSE))," ",VLOOKUP((ROW(B1509)-15),'List of tables'!$A$4:$H$2136,3,FALSE))</f>
        <v xml:space="preserve"> </v>
      </c>
      <c r="C1509" s="4" t="str">
        <f>IF(ISNA(VLOOKUP((ROW(C1509)-15),'List of tables'!$A$4:$E$2137,5,FALSE))," ",VLOOKUP((ROW(C1509)-15),'List of tables'!$A$4:$E$2137,5,FALSE))</f>
        <v xml:space="preserve"> </v>
      </c>
      <c r="D1509" s="4" t="str">
        <f>IF(ISNA(VLOOKUP((ROW(D1509)-15),'List of tables'!$A$4:$H$2136,6,FALSE))," ",VLOOKUP((ROW(D1509)-15),'List of tables'!$A$4:$H$2136,6,FALSE))</f>
        <v xml:space="preserve"> </v>
      </c>
      <c r="E1509" s="5" t="str">
        <f>IF(ISNA(VLOOKUP((ROW(E1509)-15),'List of tables'!$A$4:$H$2136,7,FALSE))," ",VLOOKUP((ROW(E1509)-15),'List of tables'!$A$4:$H$2136,7,FALSE))</f>
        <v xml:space="preserve"> </v>
      </c>
      <c r="F1509" s="6" t="s">
        <v>12</v>
      </c>
    </row>
    <row r="1510" spans="1:6">
      <c r="A1510" s="3" t="str">
        <f>IF(ISNA(VLOOKUP((ROW(A1510)-15),'List of tables'!$A$4:$H$2136,2,FALSE))," ",VLOOKUP((ROW(A1510)-15),'List of tables'!$A$4:$H$2136,2,FALSE))</f>
        <v xml:space="preserve"> </v>
      </c>
      <c r="B1510" s="4" t="str">
        <f>IF(ISNA(VLOOKUP((ROW(B1510)-15),'List of tables'!$A$4:$H$2136,3,FALSE))," ",VLOOKUP((ROW(B1510)-15),'List of tables'!$A$4:$H$2136,3,FALSE))</f>
        <v xml:space="preserve"> </v>
      </c>
      <c r="C1510" s="4" t="str">
        <f>IF(ISNA(VLOOKUP((ROW(C1510)-15),'List of tables'!$A$4:$E$2137,5,FALSE))," ",VLOOKUP((ROW(C1510)-15),'List of tables'!$A$4:$E$2137,5,FALSE))</f>
        <v xml:space="preserve"> </v>
      </c>
      <c r="D1510" s="4" t="str">
        <f>IF(ISNA(VLOOKUP((ROW(D1510)-15),'List of tables'!$A$4:$H$2136,6,FALSE))," ",VLOOKUP((ROW(D1510)-15),'List of tables'!$A$4:$H$2136,6,FALSE))</f>
        <v xml:space="preserve"> </v>
      </c>
      <c r="E1510" s="5" t="str">
        <f>IF(ISNA(VLOOKUP((ROW(E1510)-15),'List of tables'!$A$4:$H$2136,7,FALSE))," ",VLOOKUP((ROW(E1510)-15),'List of tables'!$A$4:$H$2136,7,FALSE))</f>
        <v xml:space="preserve"> </v>
      </c>
      <c r="F1510" s="6" t="s">
        <v>12</v>
      </c>
    </row>
    <row r="1511" spans="1:6">
      <c r="A1511" s="3" t="str">
        <f>IF(ISNA(VLOOKUP((ROW(A1511)-15),'List of tables'!$A$4:$H$2136,2,FALSE))," ",VLOOKUP((ROW(A1511)-15),'List of tables'!$A$4:$H$2136,2,FALSE))</f>
        <v xml:space="preserve"> </v>
      </c>
      <c r="B1511" s="4" t="str">
        <f>IF(ISNA(VLOOKUP((ROW(B1511)-15),'List of tables'!$A$4:$H$2136,3,FALSE))," ",VLOOKUP((ROW(B1511)-15),'List of tables'!$A$4:$H$2136,3,FALSE))</f>
        <v xml:space="preserve"> </v>
      </c>
      <c r="C1511" s="4" t="str">
        <f>IF(ISNA(VLOOKUP((ROW(C1511)-15),'List of tables'!$A$4:$E$2137,5,FALSE))," ",VLOOKUP((ROW(C1511)-15),'List of tables'!$A$4:$E$2137,5,FALSE))</f>
        <v xml:space="preserve"> </v>
      </c>
      <c r="D1511" s="4" t="str">
        <f>IF(ISNA(VLOOKUP((ROW(D1511)-15),'List of tables'!$A$4:$H$2136,6,FALSE))," ",VLOOKUP((ROW(D1511)-15),'List of tables'!$A$4:$H$2136,6,FALSE))</f>
        <v xml:space="preserve"> </v>
      </c>
      <c r="E1511" s="5" t="str">
        <f>IF(ISNA(VLOOKUP((ROW(E1511)-15),'List of tables'!$A$4:$H$2136,7,FALSE))," ",VLOOKUP((ROW(E1511)-15),'List of tables'!$A$4:$H$2136,7,FALSE))</f>
        <v xml:space="preserve"> </v>
      </c>
      <c r="F1511" s="6" t="s">
        <v>12</v>
      </c>
    </row>
    <row r="1512" spans="1:6">
      <c r="A1512" s="3" t="str">
        <f>IF(ISNA(VLOOKUP((ROW(A1512)-15),'List of tables'!$A$4:$H$2136,2,FALSE))," ",VLOOKUP((ROW(A1512)-15),'List of tables'!$A$4:$H$2136,2,FALSE))</f>
        <v xml:space="preserve"> </v>
      </c>
      <c r="B1512" s="4" t="str">
        <f>IF(ISNA(VLOOKUP((ROW(B1512)-15),'List of tables'!$A$4:$H$2136,3,FALSE))," ",VLOOKUP((ROW(B1512)-15),'List of tables'!$A$4:$H$2136,3,FALSE))</f>
        <v xml:space="preserve"> </v>
      </c>
      <c r="C1512" s="4" t="str">
        <f>IF(ISNA(VLOOKUP((ROW(C1512)-15),'List of tables'!$A$4:$E$2137,5,FALSE))," ",VLOOKUP((ROW(C1512)-15),'List of tables'!$A$4:$E$2137,5,FALSE))</f>
        <v xml:space="preserve"> </v>
      </c>
      <c r="D1512" s="4" t="str">
        <f>IF(ISNA(VLOOKUP((ROW(D1512)-15),'List of tables'!$A$4:$H$2136,6,FALSE))," ",VLOOKUP((ROW(D1512)-15),'List of tables'!$A$4:$H$2136,6,FALSE))</f>
        <v xml:space="preserve"> </v>
      </c>
      <c r="E1512" s="5" t="str">
        <f>IF(ISNA(VLOOKUP((ROW(E1512)-15),'List of tables'!$A$4:$H$2136,7,FALSE))," ",VLOOKUP((ROW(E1512)-15),'List of tables'!$A$4:$H$2136,7,FALSE))</f>
        <v xml:space="preserve"> </v>
      </c>
      <c r="F1512" s="6" t="s">
        <v>12</v>
      </c>
    </row>
    <row r="1513" spans="1:6">
      <c r="A1513" s="3" t="str">
        <f>IF(ISNA(VLOOKUP((ROW(A1513)-15),'List of tables'!$A$4:$H$2136,2,FALSE))," ",VLOOKUP((ROW(A1513)-15),'List of tables'!$A$4:$H$2136,2,FALSE))</f>
        <v xml:space="preserve"> </v>
      </c>
      <c r="B1513" s="4" t="str">
        <f>IF(ISNA(VLOOKUP((ROW(B1513)-15),'List of tables'!$A$4:$H$2136,3,FALSE))," ",VLOOKUP((ROW(B1513)-15),'List of tables'!$A$4:$H$2136,3,FALSE))</f>
        <v xml:space="preserve"> </v>
      </c>
      <c r="C1513" s="4" t="str">
        <f>IF(ISNA(VLOOKUP((ROW(C1513)-15),'List of tables'!$A$4:$E$2137,5,FALSE))," ",VLOOKUP((ROW(C1513)-15),'List of tables'!$A$4:$E$2137,5,FALSE))</f>
        <v xml:space="preserve"> </v>
      </c>
      <c r="D1513" s="4" t="str">
        <f>IF(ISNA(VLOOKUP((ROW(D1513)-15),'List of tables'!$A$4:$H$2136,6,FALSE))," ",VLOOKUP((ROW(D1513)-15),'List of tables'!$A$4:$H$2136,6,FALSE))</f>
        <v xml:space="preserve"> </v>
      </c>
      <c r="E1513" s="5" t="str">
        <f>IF(ISNA(VLOOKUP((ROW(E1513)-15),'List of tables'!$A$4:$H$2136,7,FALSE))," ",VLOOKUP((ROW(E1513)-15),'List of tables'!$A$4:$H$2136,7,FALSE))</f>
        <v xml:space="preserve"> </v>
      </c>
      <c r="F1513" s="6" t="s">
        <v>12</v>
      </c>
    </row>
    <row r="1514" spans="1:6">
      <c r="A1514" s="3" t="str">
        <f>IF(ISNA(VLOOKUP((ROW(A1514)-15),'List of tables'!$A$4:$H$2136,2,FALSE))," ",VLOOKUP((ROW(A1514)-15),'List of tables'!$A$4:$H$2136,2,FALSE))</f>
        <v xml:space="preserve"> </v>
      </c>
      <c r="B1514" s="4" t="str">
        <f>IF(ISNA(VLOOKUP((ROW(B1514)-15),'List of tables'!$A$4:$H$2136,3,FALSE))," ",VLOOKUP((ROW(B1514)-15),'List of tables'!$A$4:$H$2136,3,FALSE))</f>
        <v xml:space="preserve"> </v>
      </c>
      <c r="C1514" s="4" t="str">
        <f>IF(ISNA(VLOOKUP((ROW(C1514)-15),'List of tables'!$A$4:$E$2137,5,FALSE))," ",VLOOKUP((ROW(C1514)-15),'List of tables'!$A$4:$E$2137,5,FALSE))</f>
        <v xml:space="preserve"> </v>
      </c>
      <c r="D1514" s="4" t="str">
        <f>IF(ISNA(VLOOKUP((ROW(D1514)-15),'List of tables'!$A$4:$H$2136,6,FALSE))," ",VLOOKUP((ROW(D1514)-15),'List of tables'!$A$4:$H$2136,6,FALSE))</f>
        <v xml:space="preserve"> </v>
      </c>
      <c r="E1514" s="5" t="str">
        <f>IF(ISNA(VLOOKUP((ROW(E1514)-15),'List of tables'!$A$4:$H$2136,7,FALSE))," ",VLOOKUP((ROW(E1514)-15),'List of tables'!$A$4:$H$2136,7,FALSE))</f>
        <v xml:space="preserve"> </v>
      </c>
      <c r="F1514" s="6" t="s">
        <v>12</v>
      </c>
    </row>
    <row r="1515" spans="1:6">
      <c r="A1515" s="3" t="str">
        <f>IF(ISNA(VLOOKUP((ROW(A1515)-15),'List of tables'!$A$4:$H$2136,2,FALSE))," ",VLOOKUP((ROW(A1515)-15),'List of tables'!$A$4:$H$2136,2,FALSE))</f>
        <v xml:space="preserve"> </v>
      </c>
      <c r="B1515" s="4" t="str">
        <f>IF(ISNA(VLOOKUP((ROW(B1515)-15),'List of tables'!$A$4:$H$2136,3,FALSE))," ",VLOOKUP((ROW(B1515)-15),'List of tables'!$A$4:$H$2136,3,FALSE))</f>
        <v xml:space="preserve"> </v>
      </c>
      <c r="C1515" s="4" t="str">
        <f>IF(ISNA(VLOOKUP((ROW(C1515)-15),'List of tables'!$A$4:$E$2137,5,FALSE))," ",VLOOKUP((ROW(C1515)-15),'List of tables'!$A$4:$E$2137,5,FALSE))</f>
        <v xml:space="preserve"> </v>
      </c>
      <c r="D1515" s="4" t="str">
        <f>IF(ISNA(VLOOKUP((ROW(D1515)-15),'List of tables'!$A$4:$H$2136,6,FALSE))," ",VLOOKUP((ROW(D1515)-15),'List of tables'!$A$4:$H$2136,6,FALSE))</f>
        <v xml:space="preserve"> </v>
      </c>
      <c r="E1515" s="5" t="str">
        <f>IF(ISNA(VLOOKUP((ROW(E1515)-15),'List of tables'!$A$4:$H$2136,7,FALSE))," ",VLOOKUP((ROW(E1515)-15),'List of tables'!$A$4:$H$2136,7,FALSE))</f>
        <v xml:space="preserve"> </v>
      </c>
      <c r="F1515" s="6" t="s">
        <v>12</v>
      </c>
    </row>
    <row r="1516" spans="1:6">
      <c r="A1516" s="3" t="str">
        <f>IF(ISNA(VLOOKUP((ROW(A1516)-15),'List of tables'!$A$4:$H$2136,2,FALSE))," ",VLOOKUP((ROW(A1516)-15),'List of tables'!$A$4:$H$2136,2,FALSE))</f>
        <v xml:space="preserve"> </v>
      </c>
      <c r="B1516" s="4" t="str">
        <f>IF(ISNA(VLOOKUP((ROW(B1516)-15),'List of tables'!$A$4:$H$2136,3,FALSE))," ",VLOOKUP((ROW(B1516)-15),'List of tables'!$A$4:$H$2136,3,FALSE))</f>
        <v xml:space="preserve"> </v>
      </c>
      <c r="C1516" s="4" t="str">
        <f>IF(ISNA(VLOOKUP((ROW(C1516)-15),'List of tables'!$A$4:$E$2137,5,FALSE))," ",VLOOKUP((ROW(C1516)-15),'List of tables'!$A$4:$E$2137,5,FALSE))</f>
        <v xml:space="preserve"> </v>
      </c>
      <c r="D1516" s="4" t="str">
        <f>IF(ISNA(VLOOKUP((ROW(D1516)-15),'List of tables'!$A$4:$H$2136,6,FALSE))," ",VLOOKUP((ROW(D1516)-15),'List of tables'!$A$4:$H$2136,6,FALSE))</f>
        <v xml:space="preserve"> </v>
      </c>
      <c r="E1516" s="5" t="str">
        <f>IF(ISNA(VLOOKUP((ROW(E1516)-15),'List of tables'!$A$4:$H$2136,7,FALSE))," ",VLOOKUP((ROW(E1516)-15),'List of tables'!$A$4:$H$2136,7,FALSE))</f>
        <v xml:space="preserve"> </v>
      </c>
      <c r="F1516" s="6" t="s">
        <v>12</v>
      </c>
    </row>
    <row r="1517" spans="1:6">
      <c r="A1517" s="3" t="str">
        <f>IF(ISNA(VLOOKUP((ROW(A1517)-15),'List of tables'!$A$4:$H$2136,2,FALSE))," ",VLOOKUP((ROW(A1517)-15),'List of tables'!$A$4:$H$2136,2,FALSE))</f>
        <v xml:space="preserve"> </v>
      </c>
      <c r="B1517" s="4" t="str">
        <f>IF(ISNA(VLOOKUP((ROW(B1517)-15),'List of tables'!$A$4:$H$2136,3,FALSE))," ",VLOOKUP((ROW(B1517)-15),'List of tables'!$A$4:$H$2136,3,FALSE))</f>
        <v xml:space="preserve"> </v>
      </c>
      <c r="C1517" s="4" t="str">
        <f>IF(ISNA(VLOOKUP((ROW(C1517)-15),'List of tables'!$A$4:$E$2137,5,FALSE))," ",VLOOKUP((ROW(C1517)-15),'List of tables'!$A$4:$E$2137,5,FALSE))</f>
        <v xml:space="preserve"> </v>
      </c>
      <c r="D1517" s="4" t="str">
        <f>IF(ISNA(VLOOKUP((ROW(D1517)-15),'List of tables'!$A$4:$H$2136,6,FALSE))," ",VLOOKUP((ROW(D1517)-15),'List of tables'!$A$4:$H$2136,6,FALSE))</f>
        <v xml:space="preserve"> </v>
      </c>
      <c r="E1517" s="5" t="str">
        <f>IF(ISNA(VLOOKUP((ROW(E1517)-15),'List of tables'!$A$4:$H$2136,7,FALSE))," ",VLOOKUP((ROW(E1517)-15),'List of tables'!$A$4:$H$2136,7,FALSE))</f>
        <v xml:space="preserve"> </v>
      </c>
      <c r="F1517" s="6" t="s">
        <v>12</v>
      </c>
    </row>
    <row r="1518" spans="1:6">
      <c r="A1518" s="3" t="str">
        <f>IF(ISNA(VLOOKUP((ROW(A1518)-15),'List of tables'!$A$4:$H$2136,2,FALSE))," ",VLOOKUP((ROW(A1518)-15),'List of tables'!$A$4:$H$2136,2,FALSE))</f>
        <v xml:space="preserve"> </v>
      </c>
      <c r="B1518" s="4" t="str">
        <f>IF(ISNA(VLOOKUP((ROW(B1518)-15),'List of tables'!$A$4:$H$2136,3,FALSE))," ",VLOOKUP((ROW(B1518)-15),'List of tables'!$A$4:$H$2136,3,FALSE))</f>
        <v xml:space="preserve"> </v>
      </c>
      <c r="C1518" s="4" t="str">
        <f>IF(ISNA(VLOOKUP((ROW(C1518)-15),'List of tables'!$A$4:$E$2137,5,FALSE))," ",VLOOKUP((ROW(C1518)-15),'List of tables'!$A$4:$E$2137,5,FALSE))</f>
        <v xml:space="preserve"> </v>
      </c>
      <c r="D1518" s="4" t="str">
        <f>IF(ISNA(VLOOKUP((ROW(D1518)-15),'List of tables'!$A$4:$H$2136,6,FALSE))," ",VLOOKUP((ROW(D1518)-15),'List of tables'!$A$4:$H$2136,6,FALSE))</f>
        <v xml:space="preserve"> </v>
      </c>
      <c r="E1518" s="5" t="str">
        <f>IF(ISNA(VLOOKUP((ROW(E1518)-15),'List of tables'!$A$4:$H$2136,7,FALSE))," ",VLOOKUP((ROW(E1518)-15),'List of tables'!$A$4:$H$2136,7,FALSE))</f>
        <v xml:space="preserve"> </v>
      </c>
      <c r="F1518" s="6" t="s">
        <v>12</v>
      </c>
    </row>
    <row r="1519" spans="1:6">
      <c r="A1519" s="3" t="str">
        <f>IF(ISNA(VLOOKUP((ROW(A1519)-15),'List of tables'!$A$4:$H$2136,2,FALSE))," ",VLOOKUP((ROW(A1519)-15),'List of tables'!$A$4:$H$2136,2,FALSE))</f>
        <v xml:space="preserve"> </v>
      </c>
      <c r="B1519" s="4" t="str">
        <f>IF(ISNA(VLOOKUP((ROW(B1519)-15),'List of tables'!$A$4:$H$2136,3,FALSE))," ",VLOOKUP((ROW(B1519)-15),'List of tables'!$A$4:$H$2136,3,FALSE))</f>
        <v xml:space="preserve"> </v>
      </c>
      <c r="C1519" s="4" t="str">
        <f>IF(ISNA(VLOOKUP((ROW(C1519)-15),'List of tables'!$A$4:$E$2137,5,FALSE))," ",VLOOKUP((ROW(C1519)-15),'List of tables'!$A$4:$E$2137,5,FALSE))</f>
        <v xml:space="preserve"> </v>
      </c>
      <c r="D1519" s="4" t="str">
        <f>IF(ISNA(VLOOKUP((ROW(D1519)-15),'List of tables'!$A$4:$H$2136,6,FALSE))," ",VLOOKUP((ROW(D1519)-15),'List of tables'!$A$4:$H$2136,6,FALSE))</f>
        <v xml:space="preserve"> </v>
      </c>
      <c r="E1519" s="5" t="str">
        <f>IF(ISNA(VLOOKUP((ROW(E1519)-15),'List of tables'!$A$4:$H$2136,7,FALSE))," ",VLOOKUP((ROW(E1519)-15),'List of tables'!$A$4:$H$2136,7,FALSE))</f>
        <v xml:space="preserve"> </v>
      </c>
      <c r="F1519" s="6" t="s">
        <v>12</v>
      </c>
    </row>
    <row r="1520" spans="1:6">
      <c r="A1520" s="3" t="str">
        <f>IF(ISNA(VLOOKUP((ROW(A1520)-15),'List of tables'!$A$4:$H$2136,2,FALSE))," ",VLOOKUP((ROW(A1520)-15),'List of tables'!$A$4:$H$2136,2,FALSE))</f>
        <v xml:space="preserve"> </v>
      </c>
      <c r="B1520" s="4" t="str">
        <f>IF(ISNA(VLOOKUP((ROW(B1520)-15),'List of tables'!$A$4:$H$2136,3,FALSE))," ",VLOOKUP((ROW(B1520)-15),'List of tables'!$A$4:$H$2136,3,FALSE))</f>
        <v xml:space="preserve"> </v>
      </c>
      <c r="C1520" s="4" t="str">
        <f>IF(ISNA(VLOOKUP((ROW(C1520)-15),'List of tables'!$A$4:$E$2137,5,FALSE))," ",VLOOKUP((ROW(C1520)-15),'List of tables'!$A$4:$E$2137,5,FALSE))</f>
        <v xml:space="preserve"> </v>
      </c>
      <c r="D1520" s="4" t="str">
        <f>IF(ISNA(VLOOKUP((ROW(D1520)-15),'List of tables'!$A$4:$H$2136,6,FALSE))," ",VLOOKUP((ROW(D1520)-15),'List of tables'!$A$4:$H$2136,6,FALSE))</f>
        <v xml:space="preserve"> </v>
      </c>
      <c r="E1520" s="5" t="str">
        <f>IF(ISNA(VLOOKUP((ROW(E1520)-15),'List of tables'!$A$4:$H$2136,7,FALSE))," ",VLOOKUP((ROW(E1520)-15),'List of tables'!$A$4:$H$2136,7,FALSE))</f>
        <v xml:space="preserve"> </v>
      </c>
      <c r="F1520" s="6" t="s">
        <v>12</v>
      </c>
    </row>
    <row r="1521" spans="1:6">
      <c r="A1521" s="3" t="str">
        <f>IF(ISNA(VLOOKUP((ROW(A1521)-15),'List of tables'!$A$4:$H$2136,2,FALSE))," ",VLOOKUP((ROW(A1521)-15),'List of tables'!$A$4:$H$2136,2,FALSE))</f>
        <v xml:space="preserve"> </v>
      </c>
      <c r="B1521" s="4" t="str">
        <f>IF(ISNA(VLOOKUP((ROW(B1521)-15),'List of tables'!$A$4:$H$2136,3,FALSE))," ",VLOOKUP((ROW(B1521)-15),'List of tables'!$A$4:$H$2136,3,FALSE))</f>
        <v xml:space="preserve"> </v>
      </c>
      <c r="C1521" s="4" t="str">
        <f>IF(ISNA(VLOOKUP((ROW(C1521)-15),'List of tables'!$A$4:$E$2137,5,FALSE))," ",VLOOKUP((ROW(C1521)-15),'List of tables'!$A$4:$E$2137,5,FALSE))</f>
        <v xml:space="preserve"> </v>
      </c>
      <c r="D1521" s="4" t="str">
        <f>IF(ISNA(VLOOKUP((ROW(D1521)-15),'List of tables'!$A$4:$H$2136,6,FALSE))," ",VLOOKUP((ROW(D1521)-15),'List of tables'!$A$4:$H$2136,6,FALSE))</f>
        <v xml:space="preserve"> </v>
      </c>
      <c r="E1521" s="5" t="str">
        <f>IF(ISNA(VLOOKUP((ROW(E1521)-15),'List of tables'!$A$4:$H$2136,7,FALSE))," ",VLOOKUP((ROW(E1521)-15),'List of tables'!$A$4:$H$2136,7,FALSE))</f>
        <v xml:space="preserve"> </v>
      </c>
      <c r="F1521" s="6" t="s">
        <v>12</v>
      </c>
    </row>
    <row r="1522" spans="1:6">
      <c r="A1522" s="3" t="str">
        <f>IF(ISNA(VLOOKUP((ROW(A1522)-15),'List of tables'!$A$4:$H$2136,2,FALSE))," ",VLOOKUP((ROW(A1522)-15),'List of tables'!$A$4:$H$2136,2,FALSE))</f>
        <v xml:space="preserve"> </v>
      </c>
      <c r="B1522" s="4" t="str">
        <f>IF(ISNA(VLOOKUP((ROW(B1522)-15),'List of tables'!$A$4:$H$2136,3,FALSE))," ",VLOOKUP((ROW(B1522)-15),'List of tables'!$A$4:$H$2136,3,FALSE))</f>
        <v xml:space="preserve"> </v>
      </c>
      <c r="C1522" s="4" t="str">
        <f>IF(ISNA(VLOOKUP((ROW(C1522)-15),'List of tables'!$A$4:$E$2137,5,FALSE))," ",VLOOKUP((ROW(C1522)-15),'List of tables'!$A$4:$E$2137,5,FALSE))</f>
        <v xml:space="preserve"> </v>
      </c>
      <c r="D1522" s="4" t="str">
        <f>IF(ISNA(VLOOKUP((ROW(D1522)-15),'List of tables'!$A$4:$H$2136,6,FALSE))," ",VLOOKUP((ROW(D1522)-15),'List of tables'!$A$4:$H$2136,6,FALSE))</f>
        <v xml:space="preserve"> </v>
      </c>
      <c r="E1522" s="5" t="str">
        <f>IF(ISNA(VLOOKUP((ROW(E1522)-15),'List of tables'!$A$4:$H$2136,7,FALSE))," ",VLOOKUP((ROW(E1522)-15),'List of tables'!$A$4:$H$2136,7,FALSE))</f>
        <v xml:space="preserve"> </v>
      </c>
      <c r="F1522" s="6" t="s">
        <v>12</v>
      </c>
    </row>
    <row r="1523" spans="1:6">
      <c r="A1523" s="3" t="str">
        <f>IF(ISNA(VLOOKUP((ROW(A1523)-15),'List of tables'!$A$4:$H$2136,2,FALSE))," ",VLOOKUP((ROW(A1523)-15),'List of tables'!$A$4:$H$2136,2,FALSE))</f>
        <v xml:space="preserve"> </v>
      </c>
      <c r="B1523" s="4" t="str">
        <f>IF(ISNA(VLOOKUP((ROW(B1523)-15),'List of tables'!$A$4:$H$2136,3,FALSE))," ",VLOOKUP((ROW(B1523)-15),'List of tables'!$A$4:$H$2136,3,FALSE))</f>
        <v xml:space="preserve"> </v>
      </c>
      <c r="C1523" s="4" t="str">
        <f>IF(ISNA(VLOOKUP((ROW(C1523)-15),'List of tables'!$A$4:$E$2137,5,FALSE))," ",VLOOKUP((ROW(C1523)-15),'List of tables'!$A$4:$E$2137,5,FALSE))</f>
        <v xml:space="preserve"> </v>
      </c>
      <c r="D1523" s="4" t="str">
        <f>IF(ISNA(VLOOKUP((ROW(D1523)-15),'List of tables'!$A$4:$H$2136,6,FALSE))," ",VLOOKUP((ROW(D1523)-15),'List of tables'!$A$4:$H$2136,6,FALSE))</f>
        <v xml:space="preserve"> </v>
      </c>
      <c r="E1523" s="5" t="str">
        <f>IF(ISNA(VLOOKUP((ROW(E1523)-15),'List of tables'!$A$4:$H$2136,7,FALSE))," ",VLOOKUP((ROW(E1523)-15),'List of tables'!$A$4:$H$2136,7,FALSE))</f>
        <v xml:space="preserve"> </v>
      </c>
      <c r="F1523" s="6" t="s">
        <v>12</v>
      </c>
    </row>
    <row r="1524" spans="1:6">
      <c r="A1524" s="3" t="str">
        <f>IF(ISNA(VLOOKUP((ROW(A1524)-15),'List of tables'!$A$4:$H$2136,2,FALSE))," ",VLOOKUP((ROW(A1524)-15),'List of tables'!$A$4:$H$2136,2,FALSE))</f>
        <v xml:space="preserve"> </v>
      </c>
      <c r="B1524" s="4" t="str">
        <f>IF(ISNA(VLOOKUP((ROW(B1524)-15),'List of tables'!$A$4:$H$2136,3,FALSE))," ",VLOOKUP((ROW(B1524)-15),'List of tables'!$A$4:$H$2136,3,FALSE))</f>
        <v xml:space="preserve"> </v>
      </c>
      <c r="C1524" s="4" t="str">
        <f>IF(ISNA(VLOOKUP((ROW(C1524)-15),'List of tables'!$A$4:$E$2137,5,FALSE))," ",VLOOKUP((ROW(C1524)-15),'List of tables'!$A$4:$E$2137,5,FALSE))</f>
        <v xml:space="preserve"> </v>
      </c>
      <c r="D1524" s="4" t="str">
        <f>IF(ISNA(VLOOKUP((ROW(D1524)-15),'List of tables'!$A$4:$H$2136,6,FALSE))," ",VLOOKUP((ROW(D1524)-15),'List of tables'!$A$4:$H$2136,6,FALSE))</f>
        <v xml:space="preserve"> </v>
      </c>
      <c r="E1524" s="5" t="str">
        <f>IF(ISNA(VLOOKUP((ROW(E1524)-15),'List of tables'!$A$4:$H$2136,7,FALSE))," ",VLOOKUP((ROW(E1524)-15),'List of tables'!$A$4:$H$2136,7,FALSE))</f>
        <v xml:space="preserve"> </v>
      </c>
      <c r="F1524" s="6" t="s">
        <v>12</v>
      </c>
    </row>
    <row r="1525" spans="1:6">
      <c r="A1525" s="3" t="str">
        <f>IF(ISNA(VLOOKUP((ROW(A1525)-15),'List of tables'!$A$4:$H$2136,2,FALSE))," ",VLOOKUP((ROW(A1525)-15),'List of tables'!$A$4:$H$2136,2,FALSE))</f>
        <v xml:space="preserve"> </v>
      </c>
      <c r="B1525" s="4" t="str">
        <f>IF(ISNA(VLOOKUP((ROW(B1525)-15),'List of tables'!$A$4:$H$2136,3,FALSE))," ",VLOOKUP((ROW(B1525)-15),'List of tables'!$A$4:$H$2136,3,FALSE))</f>
        <v xml:space="preserve"> </v>
      </c>
      <c r="C1525" s="4" t="str">
        <f>IF(ISNA(VLOOKUP((ROW(C1525)-15),'List of tables'!$A$4:$E$2137,5,FALSE))," ",VLOOKUP((ROW(C1525)-15),'List of tables'!$A$4:$E$2137,5,FALSE))</f>
        <v xml:space="preserve"> </v>
      </c>
      <c r="D1525" s="4" t="str">
        <f>IF(ISNA(VLOOKUP((ROW(D1525)-15),'List of tables'!$A$4:$H$2136,6,FALSE))," ",VLOOKUP((ROW(D1525)-15),'List of tables'!$A$4:$H$2136,6,FALSE))</f>
        <v xml:space="preserve"> </v>
      </c>
      <c r="E1525" s="5" t="str">
        <f>IF(ISNA(VLOOKUP((ROW(E1525)-15),'List of tables'!$A$4:$H$2136,7,FALSE))," ",VLOOKUP((ROW(E1525)-15),'List of tables'!$A$4:$H$2136,7,FALSE))</f>
        <v xml:space="preserve"> </v>
      </c>
      <c r="F1525" s="6" t="s">
        <v>12</v>
      </c>
    </row>
    <row r="1526" spans="1:6">
      <c r="A1526" s="3" t="str">
        <f>IF(ISNA(VLOOKUP((ROW(A1526)-15),'List of tables'!$A$4:$H$2136,2,FALSE))," ",VLOOKUP((ROW(A1526)-15),'List of tables'!$A$4:$H$2136,2,FALSE))</f>
        <v xml:space="preserve"> </v>
      </c>
      <c r="B1526" s="4" t="str">
        <f>IF(ISNA(VLOOKUP((ROW(B1526)-15),'List of tables'!$A$4:$H$2136,3,FALSE))," ",VLOOKUP((ROW(B1526)-15),'List of tables'!$A$4:$H$2136,3,FALSE))</f>
        <v xml:space="preserve"> </v>
      </c>
      <c r="C1526" s="4" t="str">
        <f>IF(ISNA(VLOOKUP((ROW(C1526)-15),'List of tables'!$A$4:$E$2137,5,FALSE))," ",VLOOKUP((ROW(C1526)-15),'List of tables'!$A$4:$E$2137,5,FALSE))</f>
        <v xml:space="preserve"> </v>
      </c>
      <c r="D1526" s="4" t="str">
        <f>IF(ISNA(VLOOKUP((ROW(D1526)-15),'List of tables'!$A$4:$H$2136,6,FALSE))," ",VLOOKUP((ROW(D1526)-15),'List of tables'!$A$4:$H$2136,6,FALSE))</f>
        <v xml:space="preserve"> </v>
      </c>
      <c r="E1526" s="5" t="str">
        <f>IF(ISNA(VLOOKUP((ROW(E1526)-15),'List of tables'!$A$4:$H$2136,7,FALSE))," ",VLOOKUP((ROW(E1526)-15),'List of tables'!$A$4:$H$2136,7,FALSE))</f>
        <v xml:space="preserve"> </v>
      </c>
      <c r="F1526" s="6" t="s">
        <v>12</v>
      </c>
    </row>
    <row r="1527" spans="1:6">
      <c r="A1527" s="3" t="str">
        <f>IF(ISNA(VLOOKUP((ROW(A1527)-15),'List of tables'!$A$4:$H$2136,2,FALSE))," ",VLOOKUP((ROW(A1527)-15),'List of tables'!$A$4:$H$2136,2,FALSE))</f>
        <v xml:space="preserve"> </v>
      </c>
      <c r="B1527" s="4" t="str">
        <f>IF(ISNA(VLOOKUP((ROW(B1527)-15),'List of tables'!$A$4:$H$2136,3,FALSE))," ",VLOOKUP((ROW(B1527)-15),'List of tables'!$A$4:$H$2136,3,FALSE))</f>
        <v xml:space="preserve"> </v>
      </c>
      <c r="C1527" s="4" t="str">
        <f>IF(ISNA(VLOOKUP((ROW(C1527)-15),'List of tables'!$A$4:$E$2137,5,FALSE))," ",VLOOKUP((ROW(C1527)-15),'List of tables'!$A$4:$E$2137,5,FALSE))</f>
        <v xml:space="preserve"> </v>
      </c>
      <c r="D1527" s="4" t="str">
        <f>IF(ISNA(VLOOKUP((ROW(D1527)-15),'List of tables'!$A$4:$H$2136,6,FALSE))," ",VLOOKUP((ROW(D1527)-15),'List of tables'!$A$4:$H$2136,6,FALSE))</f>
        <v xml:space="preserve"> </v>
      </c>
      <c r="E1527" s="5" t="str">
        <f>IF(ISNA(VLOOKUP((ROW(E1527)-15),'List of tables'!$A$4:$H$2136,7,FALSE))," ",VLOOKUP((ROW(E1527)-15),'List of tables'!$A$4:$H$2136,7,FALSE))</f>
        <v xml:space="preserve"> </v>
      </c>
      <c r="F1527" s="6" t="s">
        <v>12</v>
      </c>
    </row>
    <row r="1528" spans="1:6">
      <c r="A1528" s="3" t="str">
        <f>IF(ISNA(VLOOKUP((ROW(A1528)-15),'List of tables'!$A$4:$H$2136,2,FALSE))," ",VLOOKUP((ROW(A1528)-15),'List of tables'!$A$4:$H$2136,2,FALSE))</f>
        <v xml:space="preserve"> </v>
      </c>
      <c r="B1528" s="4" t="str">
        <f>IF(ISNA(VLOOKUP((ROW(B1528)-15),'List of tables'!$A$4:$H$2136,3,FALSE))," ",VLOOKUP((ROW(B1528)-15),'List of tables'!$A$4:$H$2136,3,FALSE))</f>
        <v xml:space="preserve"> </v>
      </c>
      <c r="C1528" s="4" t="str">
        <f>IF(ISNA(VLOOKUP((ROW(C1528)-15),'List of tables'!$A$4:$E$2137,5,FALSE))," ",VLOOKUP((ROW(C1528)-15),'List of tables'!$A$4:$E$2137,5,FALSE))</f>
        <v xml:space="preserve"> </v>
      </c>
      <c r="D1528" s="4" t="str">
        <f>IF(ISNA(VLOOKUP((ROW(D1528)-15),'List of tables'!$A$4:$H$2136,6,FALSE))," ",VLOOKUP((ROW(D1528)-15),'List of tables'!$A$4:$H$2136,6,FALSE))</f>
        <v xml:space="preserve"> </v>
      </c>
      <c r="E1528" s="5" t="str">
        <f>IF(ISNA(VLOOKUP((ROW(E1528)-15),'List of tables'!$A$4:$H$2136,7,FALSE))," ",VLOOKUP((ROW(E1528)-15),'List of tables'!$A$4:$H$2136,7,FALSE))</f>
        <v xml:space="preserve"> </v>
      </c>
      <c r="F1528" s="6" t="s">
        <v>12</v>
      </c>
    </row>
    <row r="1529" spans="1:6">
      <c r="A1529" s="3" t="str">
        <f>IF(ISNA(VLOOKUP((ROW(A1529)-15),'List of tables'!$A$4:$H$2136,2,FALSE))," ",VLOOKUP((ROW(A1529)-15),'List of tables'!$A$4:$H$2136,2,FALSE))</f>
        <v xml:space="preserve"> </v>
      </c>
      <c r="B1529" s="4" t="str">
        <f>IF(ISNA(VLOOKUP((ROW(B1529)-15),'List of tables'!$A$4:$H$2136,3,FALSE))," ",VLOOKUP((ROW(B1529)-15),'List of tables'!$A$4:$H$2136,3,FALSE))</f>
        <v xml:space="preserve"> </v>
      </c>
      <c r="C1529" s="4" t="str">
        <f>IF(ISNA(VLOOKUP((ROW(C1529)-15),'List of tables'!$A$4:$E$2137,5,FALSE))," ",VLOOKUP((ROW(C1529)-15),'List of tables'!$A$4:$E$2137,5,FALSE))</f>
        <v xml:space="preserve"> </v>
      </c>
      <c r="D1529" s="4" t="str">
        <f>IF(ISNA(VLOOKUP((ROW(D1529)-15),'List of tables'!$A$4:$H$2136,6,FALSE))," ",VLOOKUP((ROW(D1529)-15),'List of tables'!$A$4:$H$2136,6,FALSE))</f>
        <v xml:space="preserve"> </v>
      </c>
      <c r="E1529" s="5" t="str">
        <f>IF(ISNA(VLOOKUP((ROW(E1529)-15),'List of tables'!$A$4:$H$2136,7,FALSE))," ",VLOOKUP((ROW(E1529)-15),'List of tables'!$A$4:$H$2136,7,FALSE))</f>
        <v xml:space="preserve"> </v>
      </c>
      <c r="F1529" s="6" t="s">
        <v>12</v>
      </c>
    </row>
    <row r="1530" spans="1:6">
      <c r="A1530" s="3" t="str">
        <f>IF(ISNA(VLOOKUP((ROW(A1530)-15),'List of tables'!$A$4:$H$2136,2,FALSE))," ",VLOOKUP((ROW(A1530)-15),'List of tables'!$A$4:$H$2136,2,FALSE))</f>
        <v xml:space="preserve"> </v>
      </c>
      <c r="B1530" s="4" t="str">
        <f>IF(ISNA(VLOOKUP((ROW(B1530)-15),'List of tables'!$A$4:$H$2136,3,FALSE))," ",VLOOKUP((ROW(B1530)-15),'List of tables'!$A$4:$H$2136,3,FALSE))</f>
        <v xml:space="preserve"> </v>
      </c>
      <c r="C1530" s="4" t="str">
        <f>IF(ISNA(VLOOKUP((ROW(C1530)-15),'List of tables'!$A$4:$E$2137,5,FALSE))," ",VLOOKUP((ROW(C1530)-15),'List of tables'!$A$4:$E$2137,5,FALSE))</f>
        <v xml:space="preserve"> </v>
      </c>
      <c r="D1530" s="4" t="str">
        <f>IF(ISNA(VLOOKUP((ROW(D1530)-15),'List of tables'!$A$4:$H$2136,6,FALSE))," ",VLOOKUP((ROW(D1530)-15),'List of tables'!$A$4:$H$2136,6,FALSE))</f>
        <v xml:space="preserve"> </v>
      </c>
      <c r="E1530" s="5" t="str">
        <f>IF(ISNA(VLOOKUP((ROW(E1530)-15),'List of tables'!$A$4:$H$2136,7,FALSE))," ",VLOOKUP((ROW(E1530)-15),'List of tables'!$A$4:$H$2136,7,FALSE))</f>
        <v xml:space="preserve"> </v>
      </c>
      <c r="F1530" s="6" t="s">
        <v>12</v>
      </c>
    </row>
    <row r="1531" spans="1:6">
      <c r="A1531" s="3" t="str">
        <f>IF(ISNA(VLOOKUP((ROW(A1531)-15),'List of tables'!$A$4:$H$2136,2,FALSE))," ",VLOOKUP((ROW(A1531)-15),'List of tables'!$A$4:$H$2136,2,FALSE))</f>
        <v xml:space="preserve"> </v>
      </c>
      <c r="B1531" s="4" t="str">
        <f>IF(ISNA(VLOOKUP((ROW(B1531)-15),'List of tables'!$A$4:$H$2136,3,FALSE))," ",VLOOKUP((ROW(B1531)-15),'List of tables'!$A$4:$H$2136,3,FALSE))</f>
        <v xml:space="preserve"> </v>
      </c>
      <c r="C1531" s="4" t="str">
        <f>IF(ISNA(VLOOKUP((ROW(C1531)-15),'List of tables'!$A$4:$E$2137,5,FALSE))," ",VLOOKUP((ROW(C1531)-15),'List of tables'!$A$4:$E$2137,5,FALSE))</f>
        <v xml:space="preserve"> </v>
      </c>
      <c r="D1531" s="4" t="str">
        <f>IF(ISNA(VLOOKUP((ROW(D1531)-15),'List of tables'!$A$4:$H$2136,6,FALSE))," ",VLOOKUP((ROW(D1531)-15),'List of tables'!$A$4:$H$2136,6,FALSE))</f>
        <v xml:space="preserve"> </v>
      </c>
      <c r="E1531" s="5" t="str">
        <f>IF(ISNA(VLOOKUP((ROW(E1531)-15),'List of tables'!$A$4:$H$2136,7,FALSE))," ",VLOOKUP((ROW(E1531)-15),'List of tables'!$A$4:$H$2136,7,FALSE))</f>
        <v xml:space="preserve"> </v>
      </c>
      <c r="F1531" s="6" t="s">
        <v>12</v>
      </c>
    </row>
    <row r="1532" spans="1:6">
      <c r="A1532" s="3" t="str">
        <f>IF(ISNA(VLOOKUP((ROW(A1532)-15),'List of tables'!$A$4:$H$2136,2,FALSE))," ",VLOOKUP((ROW(A1532)-15),'List of tables'!$A$4:$H$2136,2,FALSE))</f>
        <v xml:space="preserve"> </v>
      </c>
      <c r="B1532" s="4" t="str">
        <f>IF(ISNA(VLOOKUP((ROW(B1532)-15),'List of tables'!$A$4:$H$2136,3,FALSE))," ",VLOOKUP((ROW(B1532)-15),'List of tables'!$A$4:$H$2136,3,FALSE))</f>
        <v xml:space="preserve"> </v>
      </c>
      <c r="C1532" s="4" t="str">
        <f>IF(ISNA(VLOOKUP((ROW(C1532)-15),'List of tables'!$A$4:$E$2137,5,FALSE))," ",VLOOKUP((ROW(C1532)-15),'List of tables'!$A$4:$E$2137,5,FALSE))</f>
        <v xml:space="preserve"> </v>
      </c>
      <c r="D1532" s="4" t="str">
        <f>IF(ISNA(VLOOKUP((ROW(D1532)-15),'List of tables'!$A$4:$H$2136,6,FALSE))," ",VLOOKUP((ROW(D1532)-15),'List of tables'!$A$4:$H$2136,6,FALSE))</f>
        <v xml:space="preserve"> </v>
      </c>
      <c r="E1532" s="5" t="str">
        <f>IF(ISNA(VLOOKUP((ROW(E1532)-15),'List of tables'!$A$4:$H$2136,7,FALSE))," ",VLOOKUP((ROW(E1532)-15),'List of tables'!$A$4:$H$2136,7,FALSE))</f>
        <v xml:space="preserve"> </v>
      </c>
      <c r="F1532" s="6" t="s">
        <v>12</v>
      </c>
    </row>
    <row r="1533" spans="1:6">
      <c r="A1533" s="3" t="str">
        <f>IF(ISNA(VLOOKUP((ROW(A1533)-15),'List of tables'!$A$4:$H$2136,2,FALSE))," ",VLOOKUP((ROW(A1533)-15),'List of tables'!$A$4:$H$2136,2,FALSE))</f>
        <v xml:space="preserve"> </v>
      </c>
      <c r="B1533" s="4" t="str">
        <f>IF(ISNA(VLOOKUP((ROW(B1533)-15),'List of tables'!$A$4:$H$2136,3,FALSE))," ",VLOOKUP((ROW(B1533)-15),'List of tables'!$A$4:$H$2136,3,FALSE))</f>
        <v xml:space="preserve"> </v>
      </c>
      <c r="C1533" s="4" t="str">
        <f>IF(ISNA(VLOOKUP((ROW(C1533)-15),'List of tables'!$A$4:$E$2137,5,FALSE))," ",VLOOKUP((ROW(C1533)-15),'List of tables'!$A$4:$E$2137,5,FALSE))</f>
        <v xml:space="preserve"> </v>
      </c>
      <c r="D1533" s="4" t="str">
        <f>IF(ISNA(VLOOKUP((ROW(D1533)-15),'List of tables'!$A$4:$H$2136,6,FALSE))," ",VLOOKUP((ROW(D1533)-15),'List of tables'!$A$4:$H$2136,6,FALSE))</f>
        <v xml:space="preserve"> </v>
      </c>
      <c r="E1533" s="5" t="str">
        <f>IF(ISNA(VLOOKUP((ROW(E1533)-15),'List of tables'!$A$4:$H$2136,7,FALSE))," ",VLOOKUP((ROW(E1533)-15),'List of tables'!$A$4:$H$2136,7,FALSE))</f>
        <v xml:space="preserve"> </v>
      </c>
      <c r="F1533" s="6" t="s">
        <v>12</v>
      </c>
    </row>
    <row r="1534" spans="1:6">
      <c r="A1534" s="3" t="str">
        <f>IF(ISNA(VLOOKUP((ROW(A1534)-15),'List of tables'!$A$4:$H$2136,2,FALSE))," ",VLOOKUP((ROW(A1534)-15),'List of tables'!$A$4:$H$2136,2,FALSE))</f>
        <v xml:space="preserve"> </v>
      </c>
      <c r="B1534" s="4" t="str">
        <f>IF(ISNA(VLOOKUP((ROW(B1534)-15),'List of tables'!$A$4:$H$2136,3,FALSE))," ",VLOOKUP((ROW(B1534)-15),'List of tables'!$A$4:$H$2136,3,FALSE))</f>
        <v xml:space="preserve"> </v>
      </c>
      <c r="C1534" s="4" t="str">
        <f>IF(ISNA(VLOOKUP((ROW(C1534)-15),'List of tables'!$A$4:$E$2137,5,FALSE))," ",VLOOKUP((ROW(C1534)-15),'List of tables'!$A$4:$E$2137,5,FALSE))</f>
        <v xml:space="preserve"> </v>
      </c>
      <c r="D1534" s="4" t="str">
        <f>IF(ISNA(VLOOKUP((ROW(D1534)-15),'List of tables'!$A$4:$H$2136,6,FALSE))," ",VLOOKUP((ROW(D1534)-15),'List of tables'!$A$4:$H$2136,6,FALSE))</f>
        <v xml:space="preserve"> </v>
      </c>
      <c r="E1534" s="5" t="str">
        <f>IF(ISNA(VLOOKUP((ROW(E1534)-15),'List of tables'!$A$4:$H$2136,7,FALSE))," ",VLOOKUP((ROW(E1534)-15),'List of tables'!$A$4:$H$2136,7,FALSE))</f>
        <v xml:space="preserve"> </v>
      </c>
      <c r="F1534" s="6" t="s">
        <v>12</v>
      </c>
    </row>
    <row r="1535" spans="1:6">
      <c r="A1535" s="3" t="str">
        <f>IF(ISNA(VLOOKUP((ROW(A1535)-15),'List of tables'!$A$4:$H$2136,2,FALSE))," ",VLOOKUP((ROW(A1535)-15),'List of tables'!$A$4:$H$2136,2,FALSE))</f>
        <v xml:space="preserve"> </v>
      </c>
      <c r="B1535" s="4" t="str">
        <f>IF(ISNA(VLOOKUP((ROW(B1535)-15),'List of tables'!$A$4:$H$2136,3,FALSE))," ",VLOOKUP((ROW(B1535)-15),'List of tables'!$A$4:$H$2136,3,FALSE))</f>
        <v xml:space="preserve"> </v>
      </c>
      <c r="C1535" s="4" t="str">
        <f>IF(ISNA(VLOOKUP((ROW(C1535)-15),'List of tables'!$A$4:$E$2137,5,FALSE))," ",VLOOKUP((ROW(C1535)-15),'List of tables'!$A$4:$E$2137,5,FALSE))</f>
        <v xml:space="preserve"> </v>
      </c>
      <c r="D1535" s="4" t="str">
        <f>IF(ISNA(VLOOKUP((ROW(D1535)-15),'List of tables'!$A$4:$H$2136,6,FALSE))," ",VLOOKUP((ROW(D1535)-15),'List of tables'!$A$4:$H$2136,6,FALSE))</f>
        <v xml:space="preserve"> </v>
      </c>
      <c r="E1535" s="5" t="str">
        <f>IF(ISNA(VLOOKUP((ROW(E1535)-15),'List of tables'!$A$4:$H$2136,7,FALSE))," ",VLOOKUP((ROW(E1535)-15),'List of tables'!$A$4:$H$2136,7,FALSE))</f>
        <v xml:space="preserve"> </v>
      </c>
      <c r="F1535" s="6" t="s">
        <v>12</v>
      </c>
    </row>
    <row r="1536" spans="1:6">
      <c r="A1536" s="3" t="str">
        <f>IF(ISNA(VLOOKUP((ROW(A1536)-15),'List of tables'!$A$4:$H$2136,2,FALSE))," ",VLOOKUP((ROW(A1536)-15),'List of tables'!$A$4:$H$2136,2,FALSE))</f>
        <v xml:space="preserve"> </v>
      </c>
      <c r="B1536" s="4" t="str">
        <f>IF(ISNA(VLOOKUP((ROW(B1536)-15),'List of tables'!$A$4:$H$2136,3,FALSE))," ",VLOOKUP((ROW(B1536)-15),'List of tables'!$A$4:$H$2136,3,FALSE))</f>
        <v xml:space="preserve"> </v>
      </c>
      <c r="C1536" s="4" t="str">
        <f>IF(ISNA(VLOOKUP((ROW(C1536)-15),'List of tables'!$A$4:$E$2137,5,FALSE))," ",VLOOKUP((ROW(C1536)-15),'List of tables'!$A$4:$E$2137,5,FALSE))</f>
        <v xml:space="preserve"> </v>
      </c>
      <c r="D1536" s="4" t="str">
        <f>IF(ISNA(VLOOKUP((ROW(D1536)-15),'List of tables'!$A$4:$H$2136,6,FALSE))," ",VLOOKUP((ROW(D1536)-15),'List of tables'!$A$4:$H$2136,6,FALSE))</f>
        <v xml:space="preserve"> </v>
      </c>
      <c r="E1536" s="5" t="str">
        <f>IF(ISNA(VLOOKUP((ROW(E1536)-15),'List of tables'!$A$4:$H$2136,7,FALSE))," ",VLOOKUP((ROW(E1536)-15),'List of tables'!$A$4:$H$2136,7,FALSE))</f>
        <v xml:space="preserve"> </v>
      </c>
      <c r="F1536" s="6" t="s">
        <v>12</v>
      </c>
    </row>
    <row r="1537" spans="1:6">
      <c r="A1537" s="3" t="str">
        <f>IF(ISNA(VLOOKUP((ROW(A1537)-15),'List of tables'!$A$4:$H$2136,2,FALSE))," ",VLOOKUP((ROW(A1537)-15),'List of tables'!$A$4:$H$2136,2,FALSE))</f>
        <v xml:space="preserve"> </v>
      </c>
      <c r="B1537" s="4" t="str">
        <f>IF(ISNA(VLOOKUP((ROW(B1537)-15),'List of tables'!$A$4:$H$2136,3,FALSE))," ",VLOOKUP((ROW(B1537)-15),'List of tables'!$A$4:$H$2136,3,FALSE))</f>
        <v xml:space="preserve"> </v>
      </c>
      <c r="C1537" s="4" t="str">
        <f>IF(ISNA(VLOOKUP((ROW(C1537)-15),'List of tables'!$A$4:$E$2137,5,FALSE))," ",VLOOKUP((ROW(C1537)-15),'List of tables'!$A$4:$E$2137,5,FALSE))</f>
        <v xml:space="preserve"> </v>
      </c>
      <c r="D1537" s="4" t="str">
        <f>IF(ISNA(VLOOKUP((ROW(D1537)-15),'List of tables'!$A$4:$H$2136,6,FALSE))," ",VLOOKUP((ROW(D1537)-15),'List of tables'!$A$4:$H$2136,6,FALSE))</f>
        <v xml:space="preserve"> </v>
      </c>
      <c r="E1537" s="5" t="str">
        <f>IF(ISNA(VLOOKUP((ROW(E1537)-15),'List of tables'!$A$4:$H$2136,7,FALSE))," ",VLOOKUP((ROW(E1537)-15),'List of tables'!$A$4:$H$2136,7,FALSE))</f>
        <v xml:space="preserve"> </v>
      </c>
      <c r="F1537" s="6" t="s">
        <v>12</v>
      </c>
    </row>
    <row r="1538" spans="1:6">
      <c r="A1538" s="3" t="str">
        <f>IF(ISNA(VLOOKUP((ROW(A1538)-15),'List of tables'!$A$4:$H$2136,2,FALSE))," ",VLOOKUP((ROW(A1538)-15),'List of tables'!$A$4:$H$2136,2,FALSE))</f>
        <v xml:space="preserve"> </v>
      </c>
      <c r="B1538" s="4" t="str">
        <f>IF(ISNA(VLOOKUP((ROW(B1538)-15),'List of tables'!$A$4:$H$2136,3,FALSE))," ",VLOOKUP((ROW(B1538)-15),'List of tables'!$A$4:$H$2136,3,FALSE))</f>
        <v xml:space="preserve"> </v>
      </c>
      <c r="C1538" s="4" t="str">
        <f>IF(ISNA(VLOOKUP((ROW(C1538)-15),'List of tables'!$A$4:$E$2137,5,FALSE))," ",VLOOKUP((ROW(C1538)-15),'List of tables'!$A$4:$E$2137,5,FALSE))</f>
        <v xml:space="preserve"> </v>
      </c>
      <c r="D1538" s="4" t="str">
        <f>IF(ISNA(VLOOKUP((ROW(D1538)-15),'List of tables'!$A$4:$H$2136,6,FALSE))," ",VLOOKUP((ROW(D1538)-15),'List of tables'!$A$4:$H$2136,6,FALSE))</f>
        <v xml:space="preserve"> </v>
      </c>
      <c r="E1538" s="5" t="str">
        <f>IF(ISNA(VLOOKUP((ROW(E1538)-15),'List of tables'!$A$4:$H$2136,7,FALSE))," ",VLOOKUP((ROW(E1538)-15),'List of tables'!$A$4:$H$2136,7,FALSE))</f>
        <v xml:space="preserve"> </v>
      </c>
      <c r="F1538" s="6" t="s">
        <v>12</v>
      </c>
    </row>
    <row r="1539" spans="1:6">
      <c r="A1539" s="3" t="str">
        <f>IF(ISNA(VLOOKUP((ROW(A1539)-15),'List of tables'!$A$4:$H$2136,2,FALSE))," ",VLOOKUP((ROW(A1539)-15),'List of tables'!$A$4:$H$2136,2,FALSE))</f>
        <v xml:space="preserve"> </v>
      </c>
      <c r="B1539" s="4" t="str">
        <f>IF(ISNA(VLOOKUP((ROW(B1539)-15),'List of tables'!$A$4:$H$2136,3,FALSE))," ",VLOOKUP((ROW(B1539)-15),'List of tables'!$A$4:$H$2136,3,FALSE))</f>
        <v xml:space="preserve"> </v>
      </c>
      <c r="C1539" s="4" t="str">
        <f>IF(ISNA(VLOOKUP((ROW(C1539)-15),'List of tables'!$A$4:$E$2137,5,FALSE))," ",VLOOKUP((ROW(C1539)-15),'List of tables'!$A$4:$E$2137,5,FALSE))</f>
        <v xml:space="preserve"> </v>
      </c>
      <c r="D1539" s="4" t="str">
        <f>IF(ISNA(VLOOKUP((ROW(D1539)-15),'List of tables'!$A$4:$H$2136,6,FALSE))," ",VLOOKUP((ROW(D1539)-15),'List of tables'!$A$4:$H$2136,6,FALSE))</f>
        <v xml:space="preserve"> </v>
      </c>
      <c r="E1539" s="5" t="str">
        <f>IF(ISNA(VLOOKUP((ROW(E1539)-15),'List of tables'!$A$4:$H$2136,7,FALSE))," ",VLOOKUP((ROW(E1539)-15),'List of tables'!$A$4:$H$2136,7,FALSE))</f>
        <v xml:space="preserve"> </v>
      </c>
      <c r="F1539" s="6" t="s">
        <v>12</v>
      </c>
    </row>
    <row r="1540" spans="1:6">
      <c r="A1540" s="3" t="str">
        <f>IF(ISNA(VLOOKUP((ROW(A1540)-15),'List of tables'!$A$4:$H$2136,2,FALSE))," ",VLOOKUP((ROW(A1540)-15),'List of tables'!$A$4:$H$2136,2,FALSE))</f>
        <v xml:space="preserve"> </v>
      </c>
      <c r="B1540" s="4" t="str">
        <f>IF(ISNA(VLOOKUP((ROW(B1540)-15),'List of tables'!$A$4:$H$2136,3,FALSE))," ",VLOOKUP((ROW(B1540)-15),'List of tables'!$A$4:$H$2136,3,FALSE))</f>
        <v xml:space="preserve"> </v>
      </c>
      <c r="C1540" s="4" t="str">
        <f>IF(ISNA(VLOOKUP((ROW(C1540)-15),'List of tables'!$A$4:$E$2137,5,FALSE))," ",VLOOKUP((ROW(C1540)-15),'List of tables'!$A$4:$E$2137,5,FALSE))</f>
        <v xml:space="preserve"> </v>
      </c>
      <c r="D1540" s="4" t="str">
        <f>IF(ISNA(VLOOKUP((ROW(D1540)-15),'List of tables'!$A$4:$H$2136,6,FALSE))," ",VLOOKUP((ROW(D1540)-15),'List of tables'!$A$4:$H$2136,6,FALSE))</f>
        <v xml:space="preserve"> </v>
      </c>
      <c r="E1540" s="5" t="str">
        <f>IF(ISNA(VLOOKUP((ROW(E1540)-15),'List of tables'!$A$4:$H$2136,7,FALSE))," ",VLOOKUP((ROW(E1540)-15),'List of tables'!$A$4:$H$2136,7,FALSE))</f>
        <v xml:space="preserve"> </v>
      </c>
      <c r="F1540" s="6" t="s">
        <v>12</v>
      </c>
    </row>
    <row r="1541" spans="1:6">
      <c r="A1541" s="3" t="str">
        <f>IF(ISNA(VLOOKUP((ROW(A1541)-15),'List of tables'!$A$4:$H$2136,2,FALSE))," ",VLOOKUP((ROW(A1541)-15),'List of tables'!$A$4:$H$2136,2,FALSE))</f>
        <v xml:space="preserve"> </v>
      </c>
      <c r="B1541" s="4" t="str">
        <f>IF(ISNA(VLOOKUP((ROW(B1541)-15),'List of tables'!$A$4:$H$2136,3,FALSE))," ",VLOOKUP((ROW(B1541)-15),'List of tables'!$A$4:$H$2136,3,FALSE))</f>
        <v xml:space="preserve"> </v>
      </c>
      <c r="C1541" s="4" t="str">
        <f>IF(ISNA(VLOOKUP((ROW(C1541)-15),'List of tables'!$A$4:$E$2137,5,FALSE))," ",VLOOKUP((ROW(C1541)-15),'List of tables'!$A$4:$E$2137,5,FALSE))</f>
        <v xml:space="preserve"> </v>
      </c>
      <c r="D1541" s="4" t="str">
        <f>IF(ISNA(VLOOKUP((ROW(D1541)-15),'List of tables'!$A$4:$H$2136,6,FALSE))," ",VLOOKUP((ROW(D1541)-15),'List of tables'!$A$4:$H$2136,6,FALSE))</f>
        <v xml:space="preserve"> </v>
      </c>
      <c r="E1541" s="5" t="str">
        <f>IF(ISNA(VLOOKUP((ROW(E1541)-15),'List of tables'!$A$4:$H$2136,7,FALSE))," ",VLOOKUP((ROW(E1541)-15),'List of tables'!$A$4:$H$2136,7,FALSE))</f>
        <v xml:space="preserve"> </v>
      </c>
      <c r="F1541" s="6" t="s">
        <v>12</v>
      </c>
    </row>
    <row r="1542" spans="1:6">
      <c r="A1542" s="3" t="str">
        <f>IF(ISNA(VLOOKUP((ROW(A1542)-15),'List of tables'!$A$4:$H$2136,2,FALSE))," ",VLOOKUP((ROW(A1542)-15),'List of tables'!$A$4:$H$2136,2,FALSE))</f>
        <v xml:space="preserve"> </v>
      </c>
      <c r="B1542" s="4" t="str">
        <f>IF(ISNA(VLOOKUP((ROW(B1542)-15),'List of tables'!$A$4:$H$2136,3,FALSE))," ",VLOOKUP((ROW(B1542)-15),'List of tables'!$A$4:$H$2136,3,FALSE))</f>
        <v xml:space="preserve"> </v>
      </c>
      <c r="C1542" s="4" t="str">
        <f>IF(ISNA(VLOOKUP((ROW(C1542)-15),'List of tables'!$A$4:$E$2137,5,FALSE))," ",VLOOKUP((ROW(C1542)-15),'List of tables'!$A$4:$E$2137,5,FALSE))</f>
        <v xml:space="preserve"> </v>
      </c>
      <c r="D1542" s="4" t="str">
        <f>IF(ISNA(VLOOKUP((ROW(D1542)-15),'List of tables'!$A$4:$H$2136,6,FALSE))," ",VLOOKUP((ROW(D1542)-15),'List of tables'!$A$4:$H$2136,6,FALSE))</f>
        <v xml:space="preserve"> </v>
      </c>
      <c r="E1542" s="5" t="str">
        <f>IF(ISNA(VLOOKUP((ROW(E1542)-15),'List of tables'!$A$4:$H$2136,7,FALSE))," ",VLOOKUP((ROW(E1542)-15),'List of tables'!$A$4:$H$2136,7,FALSE))</f>
        <v xml:space="preserve"> </v>
      </c>
      <c r="F1542" s="6" t="s">
        <v>12</v>
      </c>
    </row>
    <row r="1543" spans="1:6">
      <c r="A1543" s="3" t="str">
        <f>IF(ISNA(VLOOKUP((ROW(A1543)-15),'List of tables'!$A$4:$H$2136,2,FALSE))," ",VLOOKUP((ROW(A1543)-15),'List of tables'!$A$4:$H$2136,2,FALSE))</f>
        <v xml:space="preserve"> </v>
      </c>
      <c r="B1543" s="4" t="str">
        <f>IF(ISNA(VLOOKUP((ROW(B1543)-15),'List of tables'!$A$4:$H$2136,3,FALSE))," ",VLOOKUP((ROW(B1543)-15),'List of tables'!$A$4:$H$2136,3,FALSE))</f>
        <v xml:space="preserve"> </v>
      </c>
      <c r="C1543" s="4" t="str">
        <f>IF(ISNA(VLOOKUP((ROW(C1543)-15),'List of tables'!$A$4:$E$2137,5,FALSE))," ",VLOOKUP((ROW(C1543)-15),'List of tables'!$A$4:$E$2137,5,FALSE))</f>
        <v xml:space="preserve"> </v>
      </c>
      <c r="D1543" s="4" t="str">
        <f>IF(ISNA(VLOOKUP((ROW(D1543)-15),'List of tables'!$A$4:$H$2136,6,FALSE))," ",VLOOKUP((ROW(D1543)-15),'List of tables'!$A$4:$H$2136,6,FALSE))</f>
        <v xml:space="preserve"> </v>
      </c>
      <c r="E1543" s="5" t="str">
        <f>IF(ISNA(VLOOKUP((ROW(E1543)-15),'List of tables'!$A$4:$H$2136,7,FALSE))," ",VLOOKUP((ROW(E1543)-15),'List of tables'!$A$4:$H$2136,7,FALSE))</f>
        <v xml:space="preserve"> </v>
      </c>
      <c r="F1543" s="6" t="s">
        <v>12</v>
      </c>
    </row>
    <row r="1544" spans="1:6">
      <c r="A1544" s="3" t="str">
        <f>IF(ISNA(VLOOKUP((ROW(A1544)-15),'List of tables'!$A$4:$H$2136,2,FALSE))," ",VLOOKUP((ROW(A1544)-15),'List of tables'!$A$4:$H$2136,2,FALSE))</f>
        <v xml:space="preserve"> </v>
      </c>
      <c r="B1544" s="4" t="str">
        <f>IF(ISNA(VLOOKUP((ROW(B1544)-15),'List of tables'!$A$4:$H$2136,3,FALSE))," ",VLOOKUP((ROW(B1544)-15),'List of tables'!$A$4:$H$2136,3,FALSE))</f>
        <v xml:space="preserve"> </v>
      </c>
      <c r="C1544" s="4" t="str">
        <f>IF(ISNA(VLOOKUP((ROW(C1544)-15),'List of tables'!$A$4:$E$2137,5,FALSE))," ",VLOOKUP((ROW(C1544)-15),'List of tables'!$A$4:$E$2137,5,FALSE))</f>
        <v xml:space="preserve"> </v>
      </c>
      <c r="D1544" s="4" t="str">
        <f>IF(ISNA(VLOOKUP((ROW(D1544)-15),'List of tables'!$A$4:$H$2136,6,FALSE))," ",VLOOKUP((ROW(D1544)-15),'List of tables'!$A$4:$H$2136,6,FALSE))</f>
        <v xml:space="preserve"> </v>
      </c>
      <c r="E1544" s="5" t="str">
        <f>IF(ISNA(VLOOKUP((ROW(E1544)-15),'List of tables'!$A$4:$H$2136,7,FALSE))," ",VLOOKUP((ROW(E1544)-15),'List of tables'!$A$4:$H$2136,7,FALSE))</f>
        <v xml:space="preserve"> </v>
      </c>
      <c r="F1544" s="6" t="s">
        <v>12</v>
      </c>
    </row>
    <row r="1545" spans="1:6">
      <c r="A1545" s="3" t="str">
        <f>IF(ISNA(VLOOKUP((ROW(A1545)-15),'List of tables'!$A$4:$H$2136,2,FALSE))," ",VLOOKUP((ROW(A1545)-15),'List of tables'!$A$4:$H$2136,2,FALSE))</f>
        <v xml:space="preserve"> </v>
      </c>
      <c r="B1545" s="4" t="str">
        <f>IF(ISNA(VLOOKUP((ROW(B1545)-15),'List of tables'!$A$4:$H$2136,3,FALSE))," ",VLOOKUP((ROW(B1545)-15),'List of tables'!$A$4:$H$2136,3,FALSE))</f>
        <v xml:space="preserve"> </v>
      </c>
      <c r="C1545" s="4" t="str">
        <f>IF(ISNA(VLOOKUP((ROW(C1545)-15),'List of tables'!$A$4:$E$2137,5,FALSE))," ",VLOOKUP((ROW(C1545)-15),'List of tables'!$A$4:$E$2137,5,FALSE))</f>
        <v xml:space="preserve"> </v>
      </c>
      <c r="D1545" s="4" t="str">
        <f>IF(ISNA(VLOOKUP((ROW(D1545)-15),'List of tables'!$A$4:$H$2136,6,FALSE))," ",VLOOKUP((ROW(D1545)-15),'List of tables'!$A$4:$H$2136,6,FALSE))</f>
        <v xml:space="preserve"> </v>
      </c>
      <c r="E1545" s="5" t="str">
        <f>IF(ISNA(VLOOKUP((ROW(E1545)-15),'List of tables'!$A$4:$H$2136,7,FALSE))," ",VLOOKUP((ROW(E1545)-15),'List of tables'!$A$4:$H$2136,7,FALSE))</f>
        <v xml:space="preserve"> </v>
      </c>
      <c r="F1545" s="6" t="s">
        <v>12</v>
      </c>
    </row>
    <row r="1546" spans="1:6">
      <c r="A1546" s="3" t="str">
        <f>IF(ISNA(VLOOKUP((ROW(A1546)-15),'List of tables'!$A$4:$H$2136,2,FALSE))," ",VLOOKUP((ROW(A1546)-15),'List of tables'!$A$4:$H$2136,2,FALSE))</f>
        <v xml:space="preserve"> </v>
      </c>
      <c r="B1546" s="4" t="str">
        <f>IF(ISNA(VLOOKUP((ROW(B1546)-15),'List of tables'!$A$4:$H$2136,3,FALSE))," ",VLOOKUP((ROW(B1546)-15),'List of tables'!$A$4:$H$2136,3,FALSE))</f>
        <v xml:space="preserve"> </v>
      </c>
      <c r="C1546" s="4" t="str">
        <f>IF(ISNA(VLOOKUP((ROW(C1546)-15),'List of tables'!$A$4:$E$2137,5,FALSE))," ",VLOOKUP((ROW(C1546)-15),'List of tables'!$A$4:$E$2137,5,FALSE))</f>
        <v xml:space="preserve"> </v>
      </c>
      <c r="D1546" s="4" t="str">
        <f>IF(ISNA(VLOOKUP((ROW(D1546)-15),'List of tables'!$A$4:$H$2136,6,FALSE))," ",VLOOKUP((ROW(D1546)-15),'List of tables'!$A$4:$H$2136,6,FALSE))</f>
        <v xml:space="preserve"> </v>
      </c>
      <c r="E1546" s="5" t="str">
        <f>IF(ISNA(VLOOKUP((ROW(E1546)-15),'List of tables'!$A$4:$H$2136,7,FALSE))," ",VLOOKUP((ROW(E1546)-15),'List of tables'!$A$4:$H$2136,7,FALSE))</f>
        <v xml:space="preserve"> </v>
      </c>
      <c r="F1546" s="6" t="s">
        <v>12</v>
      </c>
    </row>
    <row r="1547" spans="1:6">
      <c r="A1547" s="3" t="str">
        <f>IF(ISNA(VLOOKUP((ROW(A1547)-15),'List of tables'!$A$4:$H$2136,2,FALSE))," ",VLOOKUP((ROW(A1547)-15),'List of tables'!$A$4:$H$2136,2,FALSE))</f>
        <v xml:space="preserve"> </v>
      </c>
      <c r="B1547" s="4" t="str">
        <f>IF(ISNA(VLOOKUP((ROW(B1547)-15),'List of tables'!$A$4:$H$2136,3,FALSE))," ",VLOOKUP((ROW(B1547)-15),'List of tables'!$A$4:$H$2136,3,FALSE))</f>
        <v xml:space="preserve"> </v>
      </c>
      <c r="C1547" s="4" t="str">
        <f>IF(ISNA(VLOOKUP((ROW(C1547)-15),'List of tables'!$A$4:$E$2137,5,FALSE))," ",VLOOKUP((ROW(C1547)-15),'List of tables'!$A$4:$E$2137,5,FALSE))</f>
        <v xml:space="preserve"> </v>
      </c>
      <c r="D1547" s="4" t="str">
        <f>IF(ISNA(VLOOKUP((ROW(D1547)-15),'List of tables'!$A$4:$H$2136,6,FALSE))," ",VLOOKUP((ROW(D1547)-15),'List of tables'!$A$4:$H$2136,6,FALSE))</f>
        <v xml:space="preserve"> </v>
      </c>
      <c r="E1547" s="5" t="str">
        <f>IF(ISNA(VLOOKUP((ROW(E1547)-15),'List of tables'!$A$4:$H$2136,7,FALSE))," ",VLOOKUP((ROW(E1547)-15),'List of tables'!$A$4:$H$2136,7,FALSE))</f>
        <v xml:space="preserve"> </v>
      </c>
      <c r="F1547" s="6" t="s">
        <v>12</v>
      </c>
    </row>
    <row r="1548" spans="1:6">
      <c r="A1548" s="3" t="str">
        <f>IF(ISNA(VLOOKUP((ROW(A1548)-15),'List of tables'!$A$4:$H$2136,2,FALSE))," ",VLOOKUP((ROW(A1548)-15),'List of tables'!$A$4:$H$2136,2,FALSE))</f>
        <v xml:space="preserve"> </v>
      </c>
      <c r="B1548" s="4" t="str">
        <f>IF(ISNA(VLOOKUP((ROW(B1548)-15),'List of tables'!$A$4:$H$2136,3,FALSE))," ",VLOOKUP((ROW(B1548)-15),'List of tables'!$A$4:$H$2136,3,FALSE))</f>
        <v xml:space="preserve"> </v>
      </c>
      <c r="C1548" s="4" t="str">
        <f>IF(ISNA(VLOOKUP((ROW(C1548)-15),'List of tables'!$A$4:$E$2137,5,FALSE))," ",VLOOKUP((ROW(C1548)-15),'List of tables'!$A$4:$E$2137,5,FALSE))</f>
        <v xml:space="preserve"> </v>
      </c>
      <c r="D1548" s="4" t="str">
        <f>IF(ISNA(VLOOKUP((ROW(D1548)-15),'List of tables'!$A$4:$H$2136,6,FALSE))," ",VLOOKUP((ROW(D1548)-15),'List of tables'!$A$4:$H$2136,6,FALSE))</f>
        <v xml:space="preserve"> </v>
      </c>
      <c r="E1548" s="5" t="str">
        <f>IF(ISNA(VLOOKUP((ROW(E1548)-15),'List of tables'!$A$4:$H$2136,7,FALSE))," ",VLOOKUP((ROW(E1548)-15),'List of tables'!$A$4:$H$2136,7,FALSE))</f>
        <v xml:space="preserve"> </v>
      </c>
      <c r="F1548" s="6" t="s">
        <v>12</v>
      </c>
    </row>
    <row r="1549" spans="1:6">
      <c r="A1549" s="3" t="str">
        <f>IF(ISNA(VLOOKUP((ROW(A1549)-15),'List of tables'!$A$4:$H$2136,2,FALSE))," ",VLOOKUP((ROW(A1549)-15),'List of tables'!$A$4:$H$2136,2,FALSE))</f>
        <v xml:space="preserve"> </v>
      </c>
      <c r="B1549" s="4" t="str">
        <f>IF(ISNA(VLOOKUP((ROW(B1549)-15),'List of tables'!$A$4:$H$2136,3,FALSE))," ",VLOOKUP((ROW(B1549)-15),'List of tables'!$A$4:$H$2136,3,FALSE))</f>
        <v xml:space="preserve"> </v>
      </c>
      <c r="C1549" s="4" t="str">
        <f>IF(ISNA(VLOOKUP((ROW(C1549)-15),'List of tables'!$A$4:$E$2137,5,FALSE))," ",VLOOKUP((ROW(C1549)-15),'List of tables'!$A$4:$E$2137,5,FALSE))</f>
        <v xml:space="preserve"> </v>
      </c>
      <c r="D1549" s="4" t="str">
        <f>IF(ISNA(VLOOKUP((ROW(D1549)-15),'List of tables'!$A$4:$H$2136,6,FALSE))," ",VLOOKUP((ROW(D1549)-15),'List of tables'!$A$4:$H$2136,6,FALSE))</f>
        <v xml:space="preserve"> </v>
      </c>
      <c r="E1549" s="5" t="str">
        <f>IF(ISNA(VLOOKUP((ROW(E1549)-15),'List of tables'!$A$4:$H$2136,7,FALSE))," ",VLOOKUP((ROW(E1549)-15),'List of tables'!$A$4:$H$2136,7,FALSE))</f>
        <v xml:space="preserve"> </v>
      </c>
      <c r="F1549" s="6" t="s">
        <v>12</v>
      </c>
    </row>
    <row r="1550" spans="1:6">
      <c r="A1550" s="3" t="str">
        <f>IF(ISNA(VLOOKUP((ROW(A1550)-15),'List of tables'!$A$4:$H$2136,2,FALSE))," ",VLOOKUP((ROW(A1550)-15),'List of tables'!$A$4:$H$2136,2,FALSE))</f>
        <v xml:space="preserve"> </v>
      </c>
      <c r="B1550" s="4" t="str">
        <f>IF(ISNA(VLOOKUP((ROW(B1550)-15),'List of tables'!$A$4:$H$2136,3,FALSE))," ",VLOOKUP((ROW(B1550)-15),'List of tables'!$A$4:$H$2136,3,FALSE))</f>
        <v xml:space="preserve"> </v>
      </c>
      <c r="C1550" s="4" t="str">
        <f>IF(ISNA(VLOOKUP((ROW(C1550)-15),'List of tables'!$A$4:$E$2137,5,FALSE))," ",VLOOKUP((ROW(C1550)-15),'List of tables'!$A$4:$E$2137,5,FALSE))</f>
        <v xml:space="preserve"> </v>
      </c>
      <c r="D1550" s="4" t="str">
        <f>IF(ISNA(VLOOKUP((ROW(D1550)-15),'List of tables'!$A$4:$H$2136,6,FALSE))," ",VLOOKUP((ROW(D1550)-15),'List of tables'!$A$4:$H$2136,6,FALSE))</f>
        <v xml:space="preserve"> </v>
      </c>
      <c r="E1550" s="5" t="str">
        <f>IF(ISNA(VLOOKUP((ROW(E1550)-15),'List of tables'!$A$4:$H$2136,7,FALSE))," ",VLOOKUP((ROW(E1550)-15),'List of tables'!$A$4:$H$2136,7,FALSE))</f>
        <v xml:space="preserve"> </v>
      </c>
      <c r="F1550" s="6" t="s">
        <v>12</v>
      </c>
    </row>
    <row r="1551" spans="1:6">
      <c r="A1551" s="3" t="str">
        <f>IF(ISNA(VLOOKUP((ROW(A1551)-15),'List of tables'!$A$4:$H$2136,2,FALSE))," ",VLOOKUP((ROW(A1551)-15),'List of tables'!$A$4:$H$2136,2,FALSE))</f>
        <v xml:space="preserve"> </v>
      </c>
      <c r="B1551" s="4" t="str">
        <f>IF(ISNA(VLOOKUP((ROW(B1551)-15),'List of tables'!$A$4:$H$2136,3,FALSE))," ",VLOOKUP((ROW(B1551)-15),'List of tables'!$A$4:$H$2136,3,FALSE))</f>
        <v xml:space="preserve"> </v>
      </c>
      <c r="C1551" s="4" t="str">
        <f>IF(ISNA(VLOOKUP((ROW(C1551)-15),'List of tables'!$A$4:$E$2137,5,FALSE))," ",VLOOKUP((ROW(C1551)-15),'List of tables'!$A$4:$E$2137,5,FALSE))</f>
        <v xml:space="preserve"> </v>
      </c>
      <c r="D1551" s="4" t="str">
        <f>IF(ISNA(VLOOKUP((ROW(D1551)-15),'List of tables'!$A$4:$H$2136,6,FALSE))," ",VLOOKUP((ROW(D1551)-15),'List of tables'!$A$4:$H$2136,6,FALSE))</f>
        <v xml:space="preserve"> </v>
      </c>
      <c r="E1551" s="5" t="str">
        <f>IF(ISNA(VLOOKUP((ROW(E1551)-15),'List of tables'!$A$4:$H$2136,7,FALSE))," ",VLOOKUP((ROW(E1551)-15),'List of tables'!$A$4:$H$2136,7,FALSE))</f>
        <v xml:space="preserve"> </v>
      </c>
      <c r="F1551" s="6" t="s">
        <v>12</v>
      </c>
    </row>
    <row r="1552" spans="1:6">
      <c r="A1552" s="3" t="str">
        <f>IF(ISNA(VLOOKUP((ROW(A1552)-15),'List of tables'!$A$4:$H$2136,2,FALSE))," ",VLOOKUP((ROW(A1552)-15),'List of tables'!$A$4:$H$2136,2,FALSE))</f>
        <v xml:space="preserve"> </v>
      </c>
      <c r="B1552" s="4" t="str">
        <f>IF(ISNA(VLOOKUP((ROW(B1552)-15),'List of tables'!$A$4:$H$2136,3,FALSE))," ",VLOOKUP((ROW(B1552)-15),'List of tables'!$A$4:$H$2136,3,FALSE))</f>
        <v xml:space="preserve"> </v>
      </c>
      <c r="C1552" s="4" t="str">
        <f>IF(ISNA(VLOOKUP((ROW(C1552)-15),'List of tables'!$A$4:$E$2137,5,FALSE))," ",VLOOKUP((ROW(C1552)-15),'List of tables'!$A$4:$E$2137,5,FALSE))</f>
        <v xml:space="preserve"> </v>
      </c>
      <c r="D1552" s="4" t="str">
        <f>IF(ISNA(VLOOKUP((ROW(D1552)-15),'List of tables'!$A$4:$H$2136,6,FALSE))," ",VLOOKUP((ROW(D1552)-15),'List of tables'!$A$4:$H$2136,6,FALSE))</f>
        <v xml:space="preserve"> </v>
      </c>
      <c r="E1552" s="5" t="str">
        <f>IF(ISNA(VLOOKUP((ROW(E1552)-15),'List of tables'!$A$4:$H$2136,7,FALSE))," ",VLOOKUP((ROW(E1552)-15),'List of tables'!$A$4:$H$2136,7,FALSE))</f>
        <v xml:space="preserve"> </v>
      </c>
      <c r="F1552" s="6" t="s">
        <v>12</v>
      </c>
    </row>
    <row r="1553" spans="1:6">
      <c r="A1553" s="3" t="str">
        <f>IF(ISNA(VLOOKUP((ROW(A1553)-15),'List of tables'!$A$4:$H$2136,2,FALSE))," ",VLOOKUP((ROW(A1553)-15),'List of tables'!$A$4:$H$2136,2,FALSE))</f>
        <v xml:space="preserve"> </v>
      </c>
      <c r="B1553" s="4" t="str">
        <f>IF(ISNA(VLOOKUP((ROW(B1553)-15),'List of tables'!$A$4:$H$2136,3,FALSE))," ",VLOOKUP((ROW(B1553)-15),'List of tables'!$A$4:$H$2136,3,FALSE))</f>
        <v xml:space="preserve"> </v>
      </c>
      <c r="C1553" s="4" t="str">
        <f>IF(ISNA(VLOOKUP((ROW(C1553)-15),'List of tables'!$A$4:$E$2137,5,FALSE))," ",VLOOKUP((ROW(C1553)-15),'List of tables'!$A$4:$E$2137,5,FALSE))</f>
        <v xml:space="preserve"> </v>
      </c>
      <c r="D1553" s="4" t="str">
        <f>IF(ISNA(VLOOKUP((ROW(D1553)-15),'List of tables'!$A$4:$H$2136,6,FALSE))," ",VLOOKUP((ROW(D1553)-15),'List of tables'!$A$4:$H$2136,6,FALSE))</f>
        <v xml:space="preserve"> </v>
      </c>
      <c r="E1553" s="5" t="str">
        <f>IF(ISNA(VLOOKUP((ROW(E1553)-15),'List of tables'!$A$4:$H$2136,7,FALSE))," ",VLOOKUP((ROW(E1553)-15),'List of tables'!$A$4:$H$2136,7,FALSE))</f>
        <v xml:space="preserve"> </v>
      </c>
      <c r="F1553" s="6" t="s">
        <v>12</v>
      </c>
    </row>
    <row r="1554" spans="1:6">
      <c r="A1554" s="3" t="str">
        <f>IF(ISNA(VLOOKUP((ROW(A1554)-15),'List of tables'!$A$4:$H$2136,2,FALSE))," ",VLOOKUP((ROW(A1554)-15),'List of tables'!$A$4:$H$2136,2,FALSE))</f>
        <v xml:space="preserve"> </v>
      </c>
      <c r="B1554" s="4" t="str">
        <f>IF(ISNA(VLOOKUP((ROW(B1554)-15),'List of tables'!$A$4:$H$2136,3,FALSE))," ",VLOOKUP((ROW(B1554)-15),'List of tables'!$A$4:$H$2136,3,FALSE))</f>
        <v xml:space="preserve"> </v>
      </c>
      <c r="C1554" s="4" t="str">
        <f>IF(ISNA(VLOOKUP((ROW(C1554)-15),'List of tables'!$A$4:$E$2137,5,FALSE))," ",VLOOKUP((ROW(C1554)-15),'List of tables'!$A$4:$E$2137,5,FALSE))</f>
        <v xml:space="preserve"> </v>
      </c>
      <c r="D1554" s="4" t="str">
        <f>IF(ISNA(VLOOKUP((ROW(D1554)-15),'List of tables'!$A$4:$H$2136,6,FALSE))," ",VLOOKUP((ROW(D1554)-15),'List of tables'!$A$4:$H$2136,6,FALSE))</f>
        <v xml:space="preserve"> </v>
      </c>
      <c r="E1554" s="5" t="str">
        <f>IF(ISNA(VLOOKUP((ROW(E1554)-15),'List of tables'!$A$4:$H$2136,7,FALSE))," ",VLOOKUP((ROW(E1554)-15),'List of tables'!$A$4:$H$2136,7,FALSE))</f>
        <v xml:space="preserve"> </v>
      </c>
      <c r="F1554" s="6" t="s">
        <v>12</v>
      </c>
    </row>
    <row r="1555" spans="1:6">
      <c r="A1555" s="3" t="str">
        <f>IF(ISNA(VLOOKUP((ROW(A1555)-15),'List of tables'!$A$4:$H$2136,2,FALSE))," ",VLOOKUP((ROW(A1555)-15),'List of tables'!$A$4:$H$2136,2,FALSE))</f>
        <v xml:space="preserve"> </v>
      </c>
      <c r="B1555" s="4" t="str">
        <f>IF(ISNA(VLOOKUP((ROW(B1555)-15),'List of tables'!$A$4:$H$2136,3,FALSE))," ",VLOOKUP((ROW(B1555)-15),'List of tables'!$A$4:$H$2136,3,FALSE))</f>
        <v xml:space="preserve"> </v>
      </c>
      <c r="C1555" s="4" t="str">
        <f>IF(ISNA(VLOOKUP((ROW(C1555)-15),'List of tables'!$A$4:$E$2137,5,FALSE))," ",VLOOKUP((ROW(C1555)-15),'List of tables'!$A$4:$E$2137,5,FALSE))</f>
        <v xml:space="preserve"> </v>
      </c>
      <c r="D1555" s="4" t="str">
        <f>IF(ISNA(VLOOKUP((ROW(D1555)-15),'List of tables'!$A$4:$H$2136,6,FALSE))," ",VLOOKUP((ROW(D1555)-15),'List of tables'!$A$4:$H$2136,6,FALSE))</f>
        <v xml:space="preserve"> </v>
      </c>
      <c r="E1555" s="5" t="str">
        <f>IF(ISNA(VLOOKUP((ROW(E1555)-15),'List of tables'!$A$4:$H$2136,7,FALSE))," ",VLOOKUP((ROW(E1555)-15),'List of tables'!$A$4:$H$2136,7,FALSE))</f>
        <v xml:space="preserve"> </v>
      </c>
      <c r="F1555" s="6" t="s">
        <v>12</v>
      </c>
    </row>
    <row r="1556" spans="1:6">
      <c r="A1556" s="3" t="str">
        <f>IF(ISNA(VLOOKUP((ROW(A1556)-15),'List of tables'!$A$4:$H$2136,2,FALSE))," ",VLOOKUP((ROW(A1556)-15),'List of tables'!$A$4:$H$2136,2,FALSE))</f>
        <v xml:space="preserve"> </v>
      </c>
      <c r="B1556" s="4" t="str">
        <f>IF(ISNA(VLOOKUP((ROW(B1556)-15),'List of tables'!$A$4:$H$2136,3,FALSE))," ",VLOOKUP((ROW(B1556)-15),'List of tables'!$A$4:$H$2136,3,FALSE))</f>
        <v xml:space="preserve"> </v>
      </c>
      <c r="C1556" s="4" t="str">
        <f>IF(ISNA(VLOOKUP((ROW(C1556)-15),'List of tables'!$A$4:$E$2137,5,FALSE))," ",VLOOKUP((ROW(C1556)-15),'List of tables'!$A$4:$E$2137,5,FALSE))</f>
        <v xml:space="preserve"> </v>
      </c>
      <c r="D1556" s="4" t="str">
        <f>IF(ISNA(VLOOKUP((ROW(D1556)-15),'List of tables'!$A$4:$H$2136,6,FALSE))," ",VLOOKUP((ROW(D1556)-15),'List of tables'!$A$4:$H$2136,6,FALSE))</f>
        <v xml:space="preserve"> </v>
      </c>
      <c r="E1556" s="5" t="str">
        <f>IF(ISNA(VLOOKUP((ROW(E1556)-15),'List of tables'!$A$4:$H$2136,7,FALSE))," ",VLOOKUP((ROW(E1556)-15),'List of tables'!$A$4:$H$2136,7,FALSE))</f>
        <v xml:space="preserve"> </v>
      </c>
      <c r="F1556" s="6" t="s">
        <v>12</v>
      </c>
    </row>
    <row r="1557" spans="1:6">
      <c r="A1557" s="3" t="str">
        <f>IF(ISNA(VLOOKUP((ROW(A1557)-15),'List of tables'!$A$4:$H$2136,2,FALSE))," ",VLOOKUP((ROW(A1557)-15),'List of tables'!$A$4:$H$2136,2,FALSE))</f>
        <v xml:space="preserve"> </v>
      </c>
      <c r="B1557" s="4" t="str">
        <f>IF(ISNA(VLOOKUP((ROW(B1557)-15),'List of tables'!$A$4:$H$2136,3,FALSE))," ",VLOOKUP((ROW(B1557)-15),'List of tables'!$A$4:$H$2136,3,FALSE))</f>
        <v xml:space="preserve"> </v>
      </c>
      <c r="C1557" s="4" t="str">
        <f>IF(ISNA(VLOOKUP((ROW(C1557)-15),'List of tables'!$A$4:$E$2137,5,FALSE))," ",VLOOKUP((ROW(C1557)-15),'List of tables'!$A$4:$E$2137,5,FALSE))</f>
        <v xml:space="preserve"> </v>
      </c>
      <c r="D1557" s="4" t="str">
        <f>IF(ISNA(VLOOKUP((ROW(D1557)-15),'List of tables'!$A$4:$H$2136,6,FALSE))," ",VLOOKUP((ROW(D1557)-15),'List of tables'!$A$4:$H$2136,6,FALSE))</f>
        <v xml:space="preserve"> </v>
      </c>
      <c r="E1557" s="5" t="str">
        <f>IF(ISNA(VLOOKUP((ROW(E1557)-15),'List of tables'!$A$4:$H$2136,7,FALSE))," ",VLOOKUP((ROW(E1557)-15),'List of tables'!$A$4:$H$2136,7,FALSE))</f>
        <v xml:space="preserve"> </v>
      </c>
      <c r="F1557" s="6" t="s">
        <v>12</v>
      </c>
    </row>
    <row r="1558" spans="1:6">
      <c r="A1558" s="3" t="str">
        <f>IF(ISNA(VLOOKUP((ROW(A1558)-15),'List of tables'!$A$4:$H$2136,2,FALSE))," ",VLOOKUP((ROW(A1558)-15),'List of tables'!$A$4:$H$2136,2,FALSE))</f>
        <v xml:space="preserve"> </v>
      </c>
      <c r="B1558" s="4" t="str">
        <f>IF(ISNA(VLOOKUP((ROW(B1558)-15),'List of tables'!$A$4:$H$2136,3,FALSE))," ",VLOOKUP((ROW(B1558)-15),'List of tables'!$A$4:$H$2136,3,FALSE))</f>
        <v xml:space="preserve"> </v>
      </c>
      <c r="C1558" s="4" t="str">
        <f>IF(ISNA(VLOOKUP((ROW(C1558)-15),'List of tables'!$A$4:$E$2137,5,FALSE))," ",VLOOKUP((ROW(C1558)-15),'List of tables'!$A$4:$E$2137,5,FALSE))</f>
        <v xml:space="preserve"> </v>
      </c>
      <c r="D1558" s="4" t="str">
        <f>IF(ISNA(VLOOKUP((ROW(D1558)-15),'List of tables'!$A$4:$H$2136,6,FALSE))," ",VLOOKUP((ROW(D1558)-15),'List of tables'!$A$4:$H$2136,6,FALSE))</f>
        <v xml:space="preserve"> </v>
      </c>
      <c r="E1558" s="5" t="str">
        <f>IF(ISNA(VLOOKUP((ROW(E1558)-15),'List of tables'!$A$4:$H$2136,7,FALSE))," ",VLOOKUP((ROW(E1558)-15),'List of tables'!$A$4:$H$2136,7,FALSE))</f>
        <v xml:space="preserve"> </v>
      </c>
      <c r="F1558" s="6" t="s">
        <v>12</v>
      </c>
    </row>
    <row r="1559" spans="1:6">
      <c r="A1559" s="3" t="str">
        <f>IF(ISNA(VLOOKUP((ROW(A1559)-15),'List of tables'!$A$4:$H$2136,2,FALSE))," ",VLOOKUP((ROW(A1559)-15),'List of tables'!$A$4:$H$2136,2,FALSE))</f>
        <v xml:space="preserve"> </v>
      </c>
      <c r="B1559" s="4" t="str">
        <f>IF(ISNA(VLOOKUP((ROW(B1559)-15),'List of tables'!$A$4:$H$2136,3,FALSE))," ",VLOOKUP((ROW(B1559)-15),'List of tables'!$A$4:$H$2136,3,FALSE))</f>
        <v xml:space="preserve"> </v>
      </c>
      <c r="C1559" s="4" t="str">
        <f>IF(ISNA(VLOOKUP((ROW(C1559)-15),'List of tables'!$A$4:$E$2137,5,FALSE))," ",VLOOKUP((ROW(C1559)-15),'List of tables'!$A$4:$E$2137,5,FALSE))</f>
        <v xml:space="preserve"> </v>
      </c>
      <c r="D1559" s="4" t="str">
        <f>IF(ISNA(VLOOKUP((ROW(D1559)-15),'List of tables'!$A$4:$H$2136,6,FALSE))," ",VLOOKUP((ROW(D1559)-15),'List of tables'!$A$4:$H$2136,6,FALSE))</f>
        <v xml:space="preserve"> </v>
      </c>
      <c r="E1559" s="5" t="str">
        <f>IF(ISNA(VLOOKUP((ROW(E1559)-15),'List of tables'!$A$4:$H$2136,7,FALSE))," ",VLOOKUP((ROW(E1559)-15),'List of tables'!$A$4:$H$2136,7,FALSE))</f>
        <v xml:space="preserve"> </v>
      </c>
      <c r="F1559" s="6" t="s">
        <v>12</v>
      </c>
    </row>
    <row r="1560" spans="1:6">
      <c r="A1560" s="3" t="str">
        <f>IF(ISNA(VLOOKUP((ROW(A1560)-15),'List of tables'!$A$4:$H$2136,2,FALSE))," ",VLOOKUP((ROW(A1560)-15),'List of tables'!$A$4:$H$2136,2,FALSE))</f>
        <v xml:space="preserve"> </v>
      </c>
      <c r="B1560" s="4" t="str">
        <f>IF(ISNA(VLOOKUP((ROW(B1560)-15),'List of tables'!$A$4:$H$2136,3,FALSE))," ",VLOOKUP((ROW(B1560)-15),'List of tables'!$A$4:$H$2136,3,FALSE))</f>
        <v xml:space="preserve"> </v>
      </c>
      <c r="C1560" s="4" t="str">
        <f>IF(ISNA(VLOOKUP((ROW(C1560)-15),'List of tables'!$A$4:$E$2137,5,FALSE))," ",VLOOKUP((ROW(C1560)-15),'List of tables'!$A$4:$E$2137,5,FALSE))</f>
        <v xml:space="preserve"> </v>
      </c>
      <c r="D1560" s="4" t="str">
        <f>IF(ISNA(VLOOKUP((ROW(D1560)-15),'List of tables'!$A$4:$H$2136,6,FALSE))," ",VLOOKUP((ROW(D1560)-15),'List of tables'!$A$4:$H$2136,6,FALSE))</f>
        <v xml:space="preserve"> </v>
      </c>
      <c r="E1560" s="5" t="str">
        <f>IF(ISNA(VLOOKUP((ROW(E1560)-15),'List of tables'!$A$4:$H$2136,7,FALSE))," ",VLOOKUP((ROW(E1560)-15),'List of tables'!$A$4:$H$2136,7,FALSE))</f>
        <v xml:space="preserve"> </v>
      </c>
      <c r="F1560" s="6" t="s">
        <v>12</v>
      </c>
    </row>
    <row r="1561" spans="1:6">
      <c r="A1561" s="3" t="str">
        <f>IF(ISNA(VLOOKUP((ROW(A1561)-15),'List of tables'!$A$4:$H$2136,2,FALSE))," ",VLOOKUP((ROW(A1561)-15),'List of tables'!$A$4:$H$2136,2,FALSE))</f>
        <v xml:space="preserve"> </v>
      </c>
      <c r="B1561" s="4" t="str">
        <f>IF(ISNA(VLOOKUP((ROW(B1561)-15),'List of tables'!$A$4:$H$2136,3,FALSE))," ",VLOOKUP((ROW(B1561)-15),'List of tables'!$A$4:$H$2136,3,FALSE))</f>
        <v xml:space="preserve"> </v>
      </c>
      <c r="C1561" s="4" t="str">
        <f>IF(ISNA(VLOOKUP((ROW(C1561)-15),'List of tables'!$A$4:$E$2137,5,FALSE))," ",VLOOKUP((ROW(C1561)-15),'List of tables'!$A$4:$E$2137,5,FALSE))</f>
        <v xml:space="preserve"> </v>
      </c>
      <c r="D1561" s="4" t="str">
        <f>IF(ISNA(VLOOKUP((ROW(D1561)-15),'List of tables'!$A$4:$H$2136,6,FALSE))," ",VLOOKUP((ROW(D1561)-15),'List of tables'!$A$4:$H$2136,6,FALSE))</f>
        <v xml:space="preserve"> </v>
      </c>
      <c r="E1561" s="5" t="str">
        <f>IF(ISNA(VLOOKUP((ROW(E1561)-15),'List of tables'!$A$4:$H$2136,7,FALSE))," ",VLOOKUP((ROW(E1561)-15),'List of tables'!$A$4:$H$2136,7,FALSE))</f>
        <v xml:space="preserve"> </v>
      </c>
      <c r="F1561" s="6" t="s">
        <v>12</v>
      </c>
    </row>
    <row r="1562" spans="1:6">
      <c r="A1562" s="3" t="str">
        <f>IF(ISNA(VLOOKUP((ROW(A1562)-15),'List of tables'!$A$4:$H$2136,2,FALSE))," ",VLOOKUP((ROW(A1562)-15),'List of tables'!$A$4:$H$2136,2,FALSE))</f>
        <v xml:space="preserve"> </v>
      </c>
      <c r="B1562" s="4" t="str">
        <f>IF(ISNA(VLOOKUP((ROW(B1562)-15),'List of tables'!$A$4:$H$2136,3,FALSE))," ",VLOOKUP((ROW(B1562)-15),'List of tables'!$A$4:$H$2136,3,FALSE))</f>
        <v xml:space="preserve"> </v>
      </c>
      <c r="C1562" s="4" t="str">
        <f>IF(ISNA(VLOOKUP((ROW(C1562)-15),'List of tables'!$A$4:$E$2137,5,FALSE))," ",VLOOKUP((ROW(C1562)-15),'List of tables'!$A$4:$E$2137,5,FALSE))</f>
        <v xml:space="preserve"> </v>
      </c>
      <c r="D1562" s="4" t="str">
        <f>IF(ISNA(VLOOKUP((ROW(D1562)-15),'List of tables'!$A$4:$H$2136,6,FALSE))," ",VLOOKUP((ROW(D1562)-15),'List of tables'!$A$4:$H$2136,6,FALSE))</f>
        <v xml:space="preserve"> </v>
      </c>
      <c r="E1562" s="5" t="str">
        <f>IF(ISNA(VLOOKUP((ROW(E1562)-15),'List of tables'!$A$4:$H$2136,7,FALSE))," ",VLOOKUP((ROW(E1562)-15),'List of tables'!$A$4:$H$2136,7,FALSE))</f>
        <v xml:space="preserve"> </v>
      </c>
      <c r="F1562" s="6" t="s">
        <v>12</v>
      </c>
    </row>
    <row r="1563" spans="1:6">
      <c r="A1563" s="3" t="str">
        <f>IF(ISNA(VLOOKUP((ROW(A1563)-15),'List of tables'!$A$4:$H$2136,2,FALSE))," ",VLOOKUP((ROW(A1563)-15),'List of tables'!$A$4:$H$2136,2,FALSE))</f>
        <v xml:space="preserve"> </v>
      </c>
      <c r="B1563" s="4" t="str">
        <f>IF(ISNA(VLOOKUP((ROW(B1563)-15),'List of tables'!$A$4:$H$2136,3,FALSE))," ",VLOOKUP((ROW(B1563)-15),'List of tables'!$A$4:$H$2136,3,FALSE))</f>
        <v xml:space="preserve"> </v>
      </c>
      <c r="C1563" s="4" t="str">
        <f>IF(ISNA(VLOOKUP((ROW(C1563)-15),'List of tables'!$A$4:$E$2137,5,FALSE))," ",VLOOKUP((ROW(C1563)-15),'List of tables'!$A$4:$E$2137,5,FALSE))</f>
        <v xml:space="preserve"> </v>
      </c>
      <c r="D1563" s="4" t="str">
        <f>IF(ISNA(VLOOKUP((ROW(D1563)-15),'List of tables'!$A$4:$H$2136,6,FALSE))," ",VLOOKUP((ROW(D1563)-15),'List of tables'!$A$4:$H$2136,6,FALSE))</f>
        <v xml:space="preserve"> </v>
      </c>
      <c r="E1563" s="5" t="str">
        <f>IF(ISNA(VLOOKUP((ROW(E1563)-15),'List of tables'!$A$4:$H$2136,7,FALSE))," ",VLOOKUP((ROW(E1563)-15),'List of tables'!$A$4:$H$2136,7,FALSE))</f>
        <v xml:space="preserve"> </v>
      </c>
      <c r="F1563" s="6" t="s">
        <v>12</v>
      </c>
    </row>
    <row r="1564" spans="1:6">
      <c r="A1564" s="3" t="str">
        <f>IF(ISNA(VLOOKUP((ROW(A1564)-15),'List of tables'!$A$4:$H$2136,2,FALSE))," ",VLOOKUP((ROW(A1564)-15),'List of tables'!$A$4:$H$2136,2,FALSE))</f>
        <v xml:space="preserve"> </v>
      </c>
      <c r="B1564" s="4" t="str">
        <f>IF(ISNA(VLOOKUP((ROW(B1564)-15),'List of tables'!$A$4:$H$2136,3,FALSE))," ",VLOOKUP((ROW(B1564)-15),'List of tables'!$A$4:$H$2136,3,FALSE))</f>
        <v xml:space="preserve"> </v>
      </c>
      <c r="C1564" s="4" t="str">
        <f>IF(ISNA(VLOOKUP((ROW(C1564)-15),'List of tables'!$A$4:$E$2137,5,FALSE))," ",VLOOKUP((ROW(C1564)-15),'List of tables'!$A$4:$E$2137,5,FALSE))</f>
        <v xml:space="preserve"> </v>
      </c>
      <c r="D1564" s="4" t="str">
        <f>IF(ISNA(VLOOKUP((ROW(D1564)-15),'List of tables'!$A$4:$H$2136,6,FALSE))," ",VLOOKUP((ROW(D1564)-15),'List of tables'!$A$4:$H$2136,6,FALSE))</f>
        <v xml:space="preserve"> </v>
      </c>
      <c r="E1564" s="5" t="str">
        <f>IF(ISNA(VLOOKUP((ROW(E1564)-15),'List of tables'!$A$4:$H$2136,7,FALSE))," ",VLOOKUP((ROW(E1564)-15),'List of tables'!$A$4:$H$2136,7,FALSE))</f>
        <v xml:space="preserve"> </v>
      </c>
      <c r="F1564" s="6" t="s">
        <v>12</v>
      </c>
    </row>
    <row r="1565" spans="1:6">
      <c r="A1565" s="3" t="str">
        <f>IF(ISNA(VLOOKUP((ROW(A1565)-15),'List of tables'!$A$4:$H$2136,2,FALSE))," ",VLOOKUP((ROW(A1565)-15),'List of tables'!$A$4:$H$2136,2,FALSE))</f>
        <v xml:space="preserve"> </v>
      </c>
      <c r="B1565" s="4" t="str">
        <f>IF(ISNA(VLOOKUP((ROW(B1565)-15),'List of tables'!$A$4:$H$2136,3,FALSE))," ",VLOOKUP((ROW(B1565)-15),'List of tables'!$A$4:$H$2136,3,FALSE))</f>
        <v xml:space="preserve"> </v>
      </c>
      <c r="C1565" s="4" t="str">
        <f>IF(ISNA(VLOOKUP((ROW(C1565)-15),'List of tables'!$A$4:$E$2137,5,FALSE))," ",VLOOKUP((ROW(C1565)-15),'List of tables'!$A$4:$E$2137,5,FALSE))</f>
        <v xml:space="preserve"> </v>
      </c>
      <c r="D1565" s="4" t="str">
        <f>IF(ISNA(VLOOKUP((ROW(D1565)-15),'List of tables'!$A$4:$H$2136,6,FALSE))," ",VLOOKUP((ROW(D1565)-15),'List of tables'!$A$4:$H$2136,6,FALSE))</f>
        <v xml:space="preserve"> </v>
      </c>
      <c r="E1565" s="5" t="str">
        <f>IF(ISNA(VLOOKUP((ROW(E1565)-15),'List of tables'!$A$4:$H$2136,7,FALSE))," ",VLOOKUP((ROW(E1565)-15),'List of tables'!$A$4:$H$2136,7,FALSE))</f>
        <v xml:space="preserve"> </v>
      </c>
      <c r="F1565" s="6" t="s">
        <v>12</v>
      </c>
    </row>
    <row r="1566" spans="1:6">
      <c r="A1566" s="3" t="str">
        <f>IF(ISNA(VLOOKUP((ROW(A1566)-15),'List of tables'!$A$4:$H$2136,2,FALSE))," ",VLOOKUP((ROW(A1566)-15),'List of tables'!$A$4:$H$2136,2,FALSE))</f>
        <v xml:space="preserve"> </v>
      </c>
      <c r="B1566" s="4" t="str">
        <f>IF(ISNA(VLOOKUP((ROW(B1566)-15),'List of tables'!$A$4:$H$2136,3,FALSE))," ",VLOOKUP((ROW(B1566)-15),'List of tables'!$A$4:$H$2136,3,FALSE))</f>
        <v xml:space="preserve"> </v>
      </c>
      <c r="C1566" s="4" t="str">
        <f>IF(ISNA(VLOOKUP((ROW(C1566)-15),'List of tables'!$A$4:$E$2137,5,FALSE))," ",VLOOKUP((ROW(C1566)-15),'List of tables'!$A$4:$E$2137,5,FALSE))</f>
        <v xml:space="preserve"> </v>
      </c>
      <c r="D1566" s="4" t="str">
        <f>IF(ISNA(VLOOKUP((ROW(D1566)-15),'List of tables'!$A$4:$H$2136,6,FALSE))," ",VLOOKUP((ROW(D1566)-15),'List of tables'!$A$4:$H$2136,6,FALSE))</f>
        <v xml:space="preserve"> </v>
      </c>
      <c r="E1566" s="5" t="str">
        <f>IF(ISNA(VLOOKUP((ROW(E1566)-15),'List of tables'!$A$4:$H$2136,7,FALSE))," ",VLOOKUP((ROW(E1566)-15),'List of tables'!$A$4:$H$2136,7,FALSE))</f>
        <v xml:space="preserve"> </v>
      </c>
      <c r="F1566" s="6" t="s">
        <v>12</v>
      </c>
    </row>
    <row r="1567" spans="1:6">
      <c r="A1567" s="3" t="str">
        <f>IF(ISNA(VLOOKUP((ROW(A1567)-15),'List of tables'!$A$4:$H$2136,2,FALSE))," ",VLOOKUP((ROW(A1567)-15),'List of tables'!$A$4:$H$2136,2,FALSE))</f>
        <v xml:space="preserve"> </v>
      </c>
      <c r="B1567" s="4" t="str">
        <f>IF(ISNA(VLOOKUP((ROW(B1567)-15),'List of tables'!$A$4:$H$2136,3,FALSE))," ",VLOOKUP((ROW(B1567)-15),'List of tables'!$A$4:$H$2136,3,FALSE))</f>
        <v xml:space="preserve"> </v>
      </c>
      <c r="C1567" s="4" t="str">
        <f>IF(ISNA(VLOOKUP((ROW(C1567)-15),'List of tables'!$A$4:$E$2137,5,FALSE))," ",VLOOKUP((ROW(C1567)-15),'List of tables'!$A$4:$E$2137,5,FALSE))</f>
        <v xml:space="preserve"> </v>
      </c>
      <c r="D1567" s="4" t="str">
        <f>IF(ISNA(VLOOKUP((ROW(D1567)-15),'List of tables'!$A$4:$H$2136,6,FALSE))," ",VLOOKUP((ROW(D1567)-15),'List of tables'!$A$4:$H$2136,6,FALSE))</f>
        <v xml:space="preserve"> </v>
      </c>
      <c r="E1567" s="5" t="str">
        <f>IF(ISNA(VLOOKUP((ROW(E1567)-15),'List of tables'!$A$4:$H$2136,7,FALSE))," ",VLOOKUP((ROW(E1567)-15),'List of tables'!$A$4:$H$2136,7,FALSE))</f>
        <v xml:space="preserve"> </v>
      </c>
      <c r="F1567" s="6" t="s">
        <v>12</v>
      </c>
    </row>
    <row r="1568" spans="1:6">
      <c r="A1568" s="3" t="str">
        <f>IF(ISNA(VLOOKUP((ROW(A1568)-15),'List of tables'!$A$4:$H$2136,2,FALSE))," ",VLOOKUP((ROW(A1568)-15),'List of tables'!$A$4:$H$2136,2,FALSE))</f>
        <v xml:space="preserve"> </v>
      </c>
      <c r="B1568" s="4" t="str">
        <f>IF(ISNA(VLOOKUP((ROW(B1568)-15),'List of tables'!$A$4:$H$2136,3,FALSE))," ",VLOOKUP((ROW(B1568)-15),'List of tables'!$A$4:$H$2136,3,FALSE))</f>
        <v xml:space="preserve"> </v>
      </c>
      <c r="C1568" s="4" t="str">
        <f>IF(ISNA(VLOOKUP((ROW(C1568)-15),'List of tables'!$A$4:$E$2137,5,FALSE))," ",VLOOKUP((ROW(C1568)-15),'List of tables'!$A$4:$E$2137,5,FALSE))</f>
        <v xml:space="preserve"> </v>
      </c>
      <c r="D1568" s="4" t="str">
        <f>IF(ISNA(VLOOKUP((ROW(D1568)-15),'List of tables'!$A$4:$H$2136,6,FALSE))," ",VLOOKUP((ROW(D1568)-15),'List of tables'!$A$4:$H$2136,6,FALSE))</f>
        <v xml:space="preserve"> </v>
      </c>
      <c r="E1568" s="5" t="str">
        <f>IF(ISNA(VLOOKUP((ROW(E1568)-15),'List of tables'!$A$4:$H$2136,7,FALSE))," ",VLOOKUP((ROW(E1568)-15),'List of tables'!$A$4:$H$2136,7,FALSE))</f>
        <v xml:space="preserve"> </v>
      </c>
      <c r="F1568" s="6" t="s">
        <v>12</v>
      </c>
    </row>
    <row r="1569" spans="1:6">
      <c r="A1569" s="3" t="str">
        <f>IF(ISNA(VLOOKUP((ROW(A1569)-15),'List of tables'!$A$4:$H$2136,2,FALSE))," ",VLOOKUP((ROW(A1569)-15),'List of tables'!$A$4:$H$2136,2,FALSE))</f>
        <v xml:space="preserve"> </v>
      </c>
      <c r="B1569" s="4" t="str">
        <f>IF(ISNA(VLOOKUP((ROW(B1569)-15),'List of tables'!$A$4:$H$2136,3,FALSE))," ",VLOOKUP((ROW(B1569)-15),'List of tables'!$A$4:$H$2136,3,FALSE))</f>
        <v xml:space="preserve"> </v>
      </c>
      <c r="C1569" s="4" t="str">
        <f>IF(ISNA(VLOOKUP((ROW(C1569)-15),'List of tables'!$A$4:$E$2137,5,FALSE))," ",VLOOKUP((ROW(C1569)-15),'List of tables'!$A$4:$E$2137,5,FALSE))</f>
        <v xml:space="preserve"> </v>
      </c>
      <c r="D1569" s="4" t="str">
        <f>IF(ISNA(VLOOKUP((ROW(D1569)-15),'List of tables'!$A$4:$H$2136,6,FALSE))," ",VLOOKUP((ROW(D1569)-15),'List of tables'!$A$4:$H$2136,6,FALSE))</f>
        <v xml:space="preserve"> </v>
      </c>
      <c r="E1569" s="5" t="str">
        <f>IF(ISNA(VLOOKUP((ROW(E1569)-15),'List of tables'!$A$4:$H$2136,7,FALSE))," ",VLOOKUP((ROW(E1569)-15),'List of tables'!$A$4:$H$2136,7,FALSE))</f>
        <v xml:space="preserve"> </v>
      </c>
      <c r="F1569" s="6" t="s">
        <v>12</v>
      </c>
    </row>
    <row r="1570" spans="1:6">
      <c r="A1570" s="3" t="str">
        <f>IF(ISNA(VLOOKUP((ROW(A1570)-15),'List of tables'!$A$4:$H$2136,2,FALSE))," ",VLOOKUP((ROW(A1570)-15),'List of tables'!$A$4:$H$2136,2,FALSE))</f>
        <v xml:space="preserve"> </v>
      </c>
      <c r="B1570" s="4" t="str">
        <f>IF(ISNA(VLOOKUP((ROW(B1570)-15),'List of tables'!$A$4:$H$2136,3,FALSE))," ",VLOOKUP((ROW(B1570)-15),'List of tables'!$A$4:$H$2136,3,FALSE))</f>
        <v xml:space="preserve"> </v>
      </c>
      <c r="C1570" s="4" t="str">
        <f>IF(ISNA(VLOOKUP((ROW(C1570)-15),'List of tables'!$A$4:$E$2137,5,FALSE))," ",VLOOKUP((ROW(C1570)-15),'List of tables'!$A$4:$E$2137,5,FALSE))</f>
        <v xml:space="preserve"> </v>
      </c>
      <c r="D1570" s="4" t="str">
        <f>IF(ISNA(VLOOKUP((ROW(D1570)-15),'List of tables'!$A$4:$H$2136,6,FALSE))," ",VLOOKUP((ROW(D1570)-15),'List of tables'!$A$4:$H$2136,6,FALSE))</f>
        <v xml:space="preserve"> </v>
      </c>
      <c r="E1570" s="5" t="str">
        <f>IF(ISNA(VLOOKUP((ROW(E1570)-15),'List of tables'!$A$4:$H$2136,7,FALSE))," ",VLOOKUP((ROW(E1570)-15),'List of tables'!$A$4:$H$2136,7,FALSE))</f>
        <v xml:space="preserve"> </v>
      </c>
      <c r="F1570" s="6" t="s">
        <v>12</v>
      </c>
    </row>
    <row r="1571" spans="1:6">
      <c r="A1571" s="3" t="str">
        <f>IF(ISNA(VLOOKUP((ROW(A1571)-15),'List of tables'!$A$4:$H$2136,2,FALSE))," ",VLOOKUP((ROW(A1571)-15),'List of tables'!$A$4:$H$2136,2,FALSE))</f>
        <v xml:space="preserve"> </v>
      </c>
      <c r="B1571" s="4" t="str">
        <f>IF(ISNA(VLOOKUP((ROW(B1571)-15),'List of tables'!$A$4:$H$2136,3,FALSE))," ",VLOOKUP((ROW(B1571)-15),'List of tables'!$A$4:$H$2136,3,FALSE))</f>
        <v xml:space="preserve"> </v>
      </c>
      <c r="C1571" s="4" t="str">
        <f>IF(ISNA(VLOOKUP((ROW(C1571)-15),'List of tables'!$A$4:$E$2137,5,FALSE))," ",VLOOKUP((ROW(C1571)-15),'List of tables'!$A$4:$E$2137,5,FALSE))</f>
        <v xml:space="preserve"> </v>
      </c>
      <c r="D1571" s="4" t="str">
        <f>IF(ISNA(VLOOKUP((ROW(D1571)-15),'List of tables'!$A$4:$H$2136,6,FALSE))," ",VLOOKUP((ROW(D1571)-15),'List of tables'!$A$4:$H$2136,6,FALSE))</f>
        <v xml:space="preserve"> </v>
      </c>
      <c r="E1571" s="5" t="str">
        <f>IF(ISNA(VLOOKUP((ROW(E1571)-15),'List of tables'!$A$4:$H$2136,7,FALSE))," ",VLOOKUP((ROW(E1571)-15),'List of tables'!$A$4:$H$2136,7,FALSE))</f>
        <v xml:space="preserve"> </v>
      </c>
      <c r="F1571" s="6" t="s">
        <v>12</v>
      </c>
    </row>
    <row r="1572" spans="1:6">
      <c r="A1572" s="3" t="str">
        <f>IF(ISNA(VLOOKUP((ROW(A1572)-15),'List of tables'!$A$4:$H$2136,2,FALSE))," ",VLOOKUP((ROW(A1572)-15),'List of tables'!$A$4:$H$2136,2,FALSE))</f>
        <v xml:space="preserve"> </v>
      </c>
      <c r="B1572" s="4" t="str">
        <f>IF(ISNA(VLOOKUP((ROW(B1572)-15),'List of tables'!$A$4:$H$2136,3,FALSE))," ",VLOOKUP((ROW(B1572)-15),'List of tables'!$A$4:$H$2136,3,FALSE))</f>
        <v xml:space="preserve"> </v>
      </c>
      <c r="C1572" s="4" t="str">
        <f>IF(ISNA(VLOOKUP((ROW(C1572)-15),'List of tables'!$A$4:$E$2137,5,FALSE))," ",VLOOKUP((ROW(C1572)-15),'List of tables'!$A$4:$E$2137,5,FALSE))</f>
        <v xml:space="preserve"> </v>
      </c>
      <c r="D1572" s="4" t="str">
        <f>IF(ISNA(VLOOKUP((ROW(D1572)-15),'List of tables'!$A$4:$H$2136,6,FALSE))," ",VLOOKUP((ROW(D1572)-15),'List of tables'!$A$4:$H$2136,6,FALSE))</f>
        <v xml:space="preserve"> </v>
      </c>
      <c r="E1572" s="5" t="str">
        <f>IF(ISNA(VLOOKUP((ROW(E1572)-15),'List of tables'!$A$4:$H$2136,7,FALSE))," ",VLOOKUP((ROW(E1572)-15),'List of tables'!$A$4:$H$2136,7,FALSE))</f>
        <v xml:space="preserve"> </v>
      </c>
      <c r="F1572" s="6" t="s">
        <v>12</v>
      </c>
    </row>
    <row r="1573" spans="1:6">
      <c r="A1573" s="3" t="str">
        <f>IF(ISNA(VLOOKUP((ROW(A1573)-15),'List of tables'!$A$4:$H$2136,2,FALSE))," ",VLOOKUP((ROW(A1573)-15),'List of tables'!$A$4:$H$2136,2,FALSE))</f>
        <v xml:space="preserve"> </v>
      </c>
      <c r="B1573" s="4" t="str">
        <f>IF(ISNA(VLOOKUP((ROW(B1573)-15),'List of tables'!$A$4:$H$2136,3,FALSE))," ",VLOOKUP((ROW(B1573)-15),'List of tables'!$A$4:$H$2136,3,FALSE))</f>
        <v xml:space="preserve"> </v>
      </c>
      <c r="C1573" s="4" t="str">
        <f>IF(ISNA(VLOOKUP((ROW(C1573)-15),'List of tables'!$A$4:$E$2137,5,FALSE))," ",VLOOKUP((ROW(C1573)-15),'List of tables'!$A$4:$E$2137,5,FALSE))</f>
        <v xml:space="preserve"> </v>
      </c>
      <c r="D1573" s="4" t="str">
        <f>IF(ISNA(VLOOKUP((ROW(D1573)-15),'List of tables'!$A$4:$H$2136,6,FALSE))," ",VLOOKUP((ROW(D1573)-15),'List of tables'!$A$4:$H$2136,6,FALSE))</f>
        <v xml:space="preserve"> </v>
      </c>
      <c r="E1573" s="5" t="str">
        <f>IF(ISNA(VLOOKUP((ROW(E1573)-15),'List of tables'!$A$4:$H$2136,7,FALSE))," ",VLOOKUP((ROW(E1573)-15),'List of tables'!$A$4:$H$2136,7,FALSE))</f>
        <v xml:space="preserve"> </v>
      </c>
      <c r="F1573" s="6" t="s">
        <v>12</v>
      </c>
    </row>
    <row r="1574" spans="1:6">
      <c r="A1574" s="3" t="str">
        <f>IF(ISNA(VLOOKUP((ROW(A1574)-15),'List of tables'!$A$4:$H$2136,2,FALSE))," ",VLOOKUP((ROW(A1574)-15),'List of tables'!$A$4:$H$2136,2,FALSE))</f>
        <v xml:space="preserve"> </v>
      </c>
      <c r="B1574" s="4" t="str">
        <f>IF(ISNA(VLOOKUP((ROW(B1574)-15),'List of tables'!$A$4:$H$2136,3,FALSE))," ",VLOOKUP((ROW(B1574)-15),'List of tables'!$A$4:$H$2136,3,FALSE))</f>
        <v xml:space="preserve"> </v>
      </c>
      <c r="C1574" s="4" t="str">
        <f>IF(ISNA(VLOOKUP((ROW(C1574)-15),'List of tables'!$A$4:$E$2137,5,FALSE))," ",VLOOKUP((ROW(C1574)-15),'List of tables'!$A$4:$E$2137,5,FALSE))</f>
        <v xml:space="preserve"> </v>
      </c>
      <c r="D1574" s="4" t="str">
        <f>IF(ISNA(VLOOKUP((ROW(D1574)-15),'List of tables'!$A$4:$H$2136,6,FALSE))," ",VLOOKUP((ROW(D1574)-15),'List of tables'!$A$4:$H$2136,6,FALSE))</f>
        <v xml:space="preserve"> </v>
      </c>
      <c r="E1574" s="5" t="str">
        <f>IF(ISNA(VLOOKUP((ROW(E1574)-15),'List of tables'!$A$4:$H$2136,7,FALSE))," ",VLOOKUP((ROW(E1574)-15),'List of tables'!$A$4:$H$2136,7,FALSE))</f>
        <v xml:space="preserve"> </v>
      </c>
      <c r="F1574" s="6" t="s">
        <v>12</v>
      </c>
    </row>
    <row r="1575" spans="1:6">
      <c r="A1575" s="3" t="str">
        <f>IF(ISNA(VLOOKUP((ROW(A1575)-15),'List of tables'!$A$4:$H$2136,2,FALSE))," ",VLOOKUP((ROW(A1575)-15),'List of tables'!$A$4:$H$2136,2,FALSE))</f>
        <v xml:space="preserve"> </v>
      </c>
      <c r="B1575" s="4" t="str">
        <f>IF(ISNA(VLOOKUP((ROW(B1575)-15),'List of tables'!$A$4:$H$2136,3,FALSE))," ",VLOOKUP((ROW(B1575)-15),'List of tables'!$A$4:$H$2136,3,FALSE))</f>
        <v xml:space="preserve"> </v>
      </c>
      <c r="C1575" s="4" t="str">
        <f>IF(ISNA(VLOOKUP((ROW(C1575)-15),'List of tables'!$A$4:$E$2137,5,FALSE))," ",VLOOKUP((ROW(C1575)-15),'List of tables'!$A$4:$E$2137,5,FALSE))</f>
        <v xml:space="preserve"> </v>
      </c>
      <c r="D1575" s="4" t="str">
        <f>IF(ISNA(VLOOKUP((ROW(D1575)-15),'List of tables'!$A$4:$H$2136,6,FALSE))," ",VLOOKUP((ROW(D1575)-15),'List of tables'!$A$4:$H$2136,6,FALSE))</f>
        <v xml:space="preserve"> </v>
      </c>
      <c r="E1575" s="5" t="str">
        <f>IF(ISNA(VLOOKUP((ROW(E1575)-15),'List of tables'!$A$4:$H$2136,7,FALSE))," ",VLOOKUP((ROW(E1575)-15),'List of tables'!$A$4:$H$2136,7,FALSE))</f>
        <v xml:space="preserve"> </v>
      </c>
      <c r="F1575" s="6" t="s">
        <v>12</v>
      </c>
    </row>
    <row r="1576" spans="1:6">
      <c r="A1576" s="3" t="str">
        <f>IF(ISNA(VLOOKUP((ROW(A1576)-15),'List of tables'!$A$4:$H$2136,2,FALSE))," ",VLOOKUP((ROW(A1576)-15),'List of tables'!$A$4:$H$2136,2,FALSE))</f>
        <v xml:space="preserve"> </v>
      </c>
      <c r="B1576" s="4" t="str">
        <f>IF(ISNA(VLOOKUP((ROW(B1576)-15),'List of tables'!$A$4:$H$2136,3,FALSE))," ",VLOOKUP((ROW(B1576)-15),'List of tables'!$A$4:$H$2136,3,FALSE))</f>
        <v xml:space="preserve"> </v>
      </c>
      <c r="C1576" s="4" t="str">
        <f>IF(ISNA(VLOOKUP((ROW(C1576)-15),'List of tables'!$A$4:$E$2137,5,FALSE))," ",VLOOKUP((ROW(C1576)-15),'List of tables'!$A$4:$E$2137,5,FALSE))</f>
        <v xml:space="preserve"> </v>
      </c>
      <c r="D1576" s="4" t="str">
        <f>IF(ISNA(VLOOKUP((ROW(D1576)-15),'List of tables'!$A$4:$H$2136,6,FALSE))," ",VLOOKUP((ROW(D1576)-15),'List of tables'!$A$4:$H$2136,6,FALSE))</f>
        <v xml:space="preserve"> </v>
      </c>
      <c r="E1576" s="5" t="str">
        <f>IF(ISNA(VLOOKUP((ROW(E1576)-15),'List of tables'!$A$4:$H$2136,7,FALSE))," ",VLOOKUP((ROW(E1576)-15),'List of tables'!$A$4:$H$2136,7,FALSE))</f>
        <v xml:space="preserve"> </v>
      </c>
      <c r="F1576" s="6" t="s">
        <v>12</v>
      </c>
    </row>
    <row r="1577" spans="1:6">
      <c r="A1577" s="3" t="str">
        <f>IF(ISNA(VLOOKUP((ROW(A1577)-15),'List of tables'!$A$4:$H$2136,2,FALSE))," ",VLOOKUP((ROW(A1577)-15),'List of tables'!$A$4:$H$2136,2,FALSE))</f>
        <v xml:space="preserve"> </v>
      </c>
      <c r="B1577" s="4" t="str">
        <f>IF(ISNA(VLOOKUP((ROW(B1577)-15),'List of tables'!$A$4:$H$2136,3,FALSE))," ",VLOOKUP((ROW(B1577)-15),'List of tables'!$A$4:$H$2136,3,FALSE))</f>
        <v xml:space="preserve"> </v>
      </c>
      <c r="C1577" s="4" t="str">
        <f>IF(ISNA(VLOOKUP((ROW(C1577)-15),'List of tables'!$A$4:$E$2137,5,FALSE))," ",VLOOKUP((ROW(C1577)-15),'List of tables'!$A$4:$E$2137,5,FALSE))</f>
        <v xml:space="preserve"> </v>
      </c>
      <c r="D1577" s="4" t="str">
        <f>IF(ISNA(VLOOKUP((ROW(D1577)-15),'List of tables'!$A$4:$H$2136,6,FALSE))," ",VLOOKUP((ROW(D1577)-15),'List of tables'!$A$4:$H$2136,6,FALSE))</f>
        <v xml:space="preserve"> </v>
      </c>
      <c r="E1577" s="5" t="str">
        <f>IF(ISNA(VLOOKUP((ROW(E1577)-15),'List of tables'!$A$4:$H$2136,7,FALSE))," ",VLOOKUP((ROW(E1577)-15),'List of tables'!$A$4:$H$2136,7,FALSE))</f>
        <v xml:space="preserve"> </v>
      </c>
      <c r="F1577" s="6" t="s">
        <v>12</v>
      </c>
    </row>
    <row r="1578" spans="1:6">
      <c r="A1578" s="3" t="str">
        <f>IF(ISNA(VLOOKUP((ROW(A1578)-15),'List of tables'!$A$4:$H$2136,2,FALSE))," ",VLOOKUP((ROW(A1578)-15),'List of tables'!$A$4:$H$2136,2,FALSE))</f>
        <v xml:space="preserve"> </v>
      </c>
      <c r="B1578" s="4" t="str">
        <f>IF(ISNA(VLOOKUP((ROW(B1578)-15),'List of tables'!$A$4:$H$2136,3,FALSE))," ",VLOOKUP((ROW(B1578)-15),'List of tables'!$A$4:$H$2136,3,FALSE))</f>
        <v xml:space="preserve"> </v>
      </c>
      <c r="C1578" s="4" t="str">
        <f>IF(ISNA(VLOOKUP((ROW(C1578)-15),'List of tables'!$A$4:$E$2137,5,FALSE))," ",VLOOKUP((ROW(C1578)-15),'List of tables'!$A$4:$E$2137,5,FALSE))</f>
        <v xml:space="preserve"> </v>
      </c>
      <c r="D1578" s="4" t="str">
        <f>IF(ISNA(VLOOKUP((ROW(D1578)-15),'List of tables'!$A$4:$H$2136,6,FALSE))," ",VLOOKUP((ROW(D1578)-15),'List of tables'!$A$4:$H$2136,6,FALSE))</f>
        <v xml:space="preserve"> </v>
      </c>
      <c r="E1578" s="5" t="str">
        <f>IF(ISNA(VLOOKUP((ROW(E1578)-15),'List of tables'!$A$4:$H$2136,7,FALSE))," ",VLOOKUP((ROW(E1578)-15),'List of tables'!$A$4:$H$2136,7,FALSE))</f>
        <v xml:space="preserve"> </v>
      </c>
      <c r="F1578" s="6" t="s">
        <v>12</v>
      </c>
    </row>
    <row r="1579" spans="1:6">
      <c r="A1579" s="3" t="str">
        <f>IF(ISNA(VLOOKUP((ROW(A1579)-15),'List of tables'!$A$4:$H$2136,2,FALSE))," ",VLOOKUP((ROW(A1579)-15),'List of tables'!$A$4:$H$2136,2,FALSE))</f>
        <v xml:space="preserve"> </v>
      </c>
      <c r="B1579" s="4" t="str">
        <f>IF(ISNA(VLOOKUP((ROW(B1579)-15),'List of tables'!$A$4:$H$2136,3,FALSE))," ",VLOOKUP((ROW(B1579)-15),'List of tables'!$A$4:$H$2136,3,FALSE))</f>
        <v xml:space="preserve"> </v>
      </c>
      <c r="C1579" s="4" t="str">
        <f>IF(ISNA(VLOOKUP((ROW(C1579)-15),'List of tables'!$A$4:$E$2137,5,FALSE))," ",VLOOKUP((ROW(C1579)-15),'List of tables'!$A$4:$E$2137,5,FALSE))</f>
        <v xml:space="preserve"> </v>
      </c>
      <c r="D1579" s="4" t="str">
        <f>IF(ISNA(VLOOKUP((ROW(D1579)-15),'List of tables'!$A$4:$H$2136,6,FALSE))," ",VLOOKUP((ROW(D1579)-15),'List of tables'!$A$4:$H$2136,6,FALSE))</f>
        <v xml:space="preserve"> </v>
      </c>
      <c r="E1579" s="5" t="str">
        <f>IF(ISNA(VLOOKUP((ROW(E1579)-15),'List of tables'!$A$4:$H$2136,7,FALSE))," ",VLOOKUP((ROW(E1579)-15),'List of tables'!$A$4:$H$2136,7,FALSE))</f>
        <v xml:space="preserve"> </v>
      </c>
      <c r="F1579" s="6" t="s">
        <v>12</v>
      </c>
    </row>
    <row r="1580" spans="1:6">
      <c r="A1580" s="3" t="str">
        <f>IF(ISNA(VLOOKUP((ROW(A1580)-15),'List of tables'!$A$4:$H$2136,2,FALSE))," ",VLOOKUP((ROW(A1580)-15),'List of tables'!$A$4:$H$2136,2,FALSE))</f>
        <v xml:space="preserve"> </v>
      </c>
      <c r="B1580" s="4" t="str">
        <f>IF(ISNA(VLOOKUP((ROW(B1580)-15),'List of tables'!$A$4:$H$2136,3,FALSE))," ",VLOOKUP((ROW(B1580)-15),'List of tables'!$A$4:$H$2136,3,FALSE))</f>
        <v xml:space="preserve"> </v>
      </c>
      <c r="C1580" s="4" t="str">
        <f>IF(ISNA(VLOOKUP((ROW(C1580)-15),'List of tables'!$A$4:$E$2137,5,FALSE))," ",VLOOKUP((ROW(C1580)-15),'List of tables'!$A$4:$E$2137,5,FALSE))</f>
        <v xml:space="preserve"> </v>
      </c>
      <c r="D1580" s="4" t="str">
        <f>IF(ISNA(VLOOKUP((ROW(D1580)-15),'List of tables'!$A$4:$H$2136,6,FALSE))," ",VLOOKUP((ROW(D1580)-15),'List of tables'!$A$4:$H$2136,6,FALSE))</f>
        <v xml:space="preserve"> </v>
      </c>
      <c r="E1580" s="5" t="str">
        <f>IF(ISNA(VLOOKUP((ROW(E1580)-15),'List of tables'!$A$4:$H$2136,7,FALSE))," ",VLOOKUP((ROW(E1580)-15),'List of tables'!$A$4:$H$2136,7,FALSE))</f>
        <v xml:space="preserve"> </v>
      </c>
      <c r="F1580" s="6" t="s">
        <v>12</v>
      </c>
    </row>
    <row r="1581" spans="1:6">
      <c r="A1581" s="3" t="str">
        <f>IF(ISNA(VLOOKUP((ROW(A1581)-15),'List of tables'!$A$4:$H$2136,2,FALSE))," ",VLOOKUP((ROW(A1581)-15),'List of tables'!$A$4:$H$2136,2,FALSE))</f>
        <v xml:space="preserve"> </v>
      </c>
      <c r="B1581" s="4" t="str">
        <f>IF(ISNA(VLOOKUP((ROW(B1581)-15),'List of tables'!$A$4:$H$2136,3,FALSE))," ",VLOOKUP((ROW(B1581)-15),'List of tables'!$A$4:$H$2136,3,FALSE))</f>
        <v xml:space="preserve"> </v>
      </c>
      <c r="C1581" s="4" t="str">
        <f>IF(ISNA(VLOOKUP((ROW(C1581)-15),'List of tables'!$A$4:$E$2137,5,FALSE))," ",VLOOKUP((ROW(C1581)-15),'List of tables'!$A$4:$E$2137,5,FALSE))</f>
        <v xml:space="preserve"> </v>
      </c>
      <c r="D1581" s="4" t="str">
        <f>IF(ISNA(VLOOKUP((ROW(D1581)-15),'List of tables'!$A$4:$H$2136,6,FALSE))," ",VLOOKUP((ROW(D1581)-15),'List of tables'!$A$4:$H$2136,6,FALSE))</f>
        <v xml:space="preserve"> </v>
      </c>
      <c r="E1581" s="5" t="str">
        <f>IF(ISNA(VLOOKUP((ROW(E1581)-15),'List of tables'!$A$4:$H$2136,7,FALSE))," ",VLOOKUP((ROW(E1581)-15),'List of tables'!$A$4:$H$2136,7,FALSE))</f>
        <v xml:space="preserve"> </v>
      </c>
      <c r="F1581" s="6" t="s">
        <v>12</v>
      </c>
    </row>
    <row r="1582" spans="1:6">
      <c r="A1582" s="3" t="str">
        <f>IF(ISNA(VLOOKUP((ROW(A1582)-15),'List of tables'!$A$4:$H$2136,2,FALSE))," ",VLOOKUP((ROW(A1582)-15),'List of tables'!$A$4:$H$2136,2,FALSE))</f>
        <v xml:space="preserve"> </v>
      </c>
      <c r="B1582" s="4" t="str">
        <f>IF(ISNA(VLOOKUP((ROW(B1582)-15),'List of tables'!$A$4:$H$2136,3,FALSE))," ",VLOOKUP((ROW(B1582)-15),'List of tables'!$A$4:$H$2136,3,FALSE))</f>
        <v xml:space="preserve"> </v>
      </c>
      <c r="C1582" s="4" t="str">
        <f>IF(ISNA(VLOOKUP((ROW(C1582)-15),'List of tables'!$A$4:$E$2137,5,FALSE))," ",VLOOKUP((ROW(C1582)-15),'List of tables'!$A$4:$E$2137,5,FALSE))</f>
        <v xml:space="preserve"> </v>
      </c>
      <c r="D1582" s="4" t="str">
        <f>IF(ISNA(VLOOKUP((ROW(D1582)-15),'List of tables'!$A$4:$H$2136,6,FALSE))," ",VLOOKUP((ROW(D1582)-15),'List of tables'!$A$4:$H$2136,6,FALSE))</f>
        <v xml:space="preserve"> </v>
      </c>
      <c r="E1582" s="5" t="str">
        <f>IF(ISNA(VLOOKUP((ROW(E1582)-15),'List of tables'!$A$4:$H$2136,7,FALSE))," ",VLOOKUP((ROW(E1582)-15),'List of tables'!$A$4:$H$2136,7,FALSE))</f>
        <v xml:space="preserve"> </v>
      </c>
      <c r="F1582" s="6" t="s">
        <v>12</v>
      </c>
    </row>
    <row r="1583" spans="1:6">
      <c r="A1583" s="3" t="str">
        <f>IF(ISNA(VLOOKUP((ROW(A1583)-15),'List of tables'!$A$4:$H$2136,2,FALSE))," ",VLOOKUP((ROW(A1583)-15),'List of tables'!$A$4:$H$2136,2,FALSE))</f>
        <v xml:space="preserve"> </v>
      </c>
      <c r="B1583" s="4" t="str">
        <f>IF(ISNA(VLOOKUP((ROW(B1583)-15),'List of tables'!$A$4:$H$2136,3,FALSE))," ",VLOOKUP((ROW(B1583)-15),'List of tables'!$A$4:$H$2136,3,FALSE))</f>
        <v xml:space="preserve"> </v>
      </c>
      <c r="C1583" s="4" t="str">
        <f>IF(ISNA(VLOOKUP((ROW(C1583)-15),'List of tables'!$A$4:$E$2137,5,FALSE))," ",VLOOKUP((ROW(C1583)-15),'List of tables'!$A$4:$E$2137,5,FALSE))</f>
        <v xml:space="preserve"> </v>
      </c>
      <c r="D1583" s="4" t="str">
        <f>IF(ISNA(VLOOKUP((ROW(D1583)-15),'List of tables'!$A$4:$H$2136,6,FALSE))," ",VLOOKUP((ROW(D1583)-15),'List of tables'!$A$4:$H$2136,6,FALSE))</f>
        <v xml:space="preserve"> </v>
      </c>
      <c r="E1583" s="5" t="str">
        <f>IF(ISNA(VLOOKUP((ROW(E1583)-15),'List of tables'!$A$4:$H$2136,7,FALSE))," ",VLOOKUP((ROW(E1583)-15),'List of tables'!$A$4:$H$2136,7,FALSE))</f>
        <v xml:space="preserve"> </v>
      </c>
      <c r="F1583" s="6" t="s">
        <v>12</v>
      </c>
    </row>
    <row r="1584" spans="1:6">
      <c r="A1584" s="3" t="str">
        <f>IF(ISNA(VLOOKUP((ROW(A1584)-15),'List of tables'!$A$4:$H$2136,2,FALSE))," ",VLOOKUP((ROW(A1584)-15),'List of tables'!$A$4:$H$2136,2,FALSE))</f>
        <v xml:space="preserve"> </v>
      </c>
      <c r="B1584" s="4" t="str">
        <f>IF(ISNA(VLOOKUP((ROW(B1584)-15),'List of tables'!$A$4:$H$2136,3,FALSE))," ",VLOOKUP((ROW(B1584)-15),'List of tables'!$A$4:$H$2136,3,FALSE))</f>
        <v xml:space="preserve"> </v>
      </c>
      <c r="C1584" s="4" t="str">
        <f>IF(ISNA(VLOOKUP((ROW(C1584)-15),'List of tables'!$A$4:$E$2137,5,FALSE))," ",VLOOKUP((ROW(C1584)-15),'List of tables'!$A$4:$E$2137,5,FALSE))</f>
        <v xml:space="preserve"> </v>
      </c>
      <c r="D1584" s="4" t="str">
        <f>IF(ISNA(VLOOKUP((ROW(D1584)-15),'List of tables'!$A$4:$H$2136,6,FALSE))," ",VLOOKUP((ROW(D1584)-15),'List of tables'!$A$4:$H$2136,6,FALSE))</f>
        <v xml:space="preserve"> </v>
      </c>
      <c r="E1584" s="5" t="str">
        <f>IF(ISNA(VLOOKUP((ROW(E1584)-15),'List of tables'!$A$4:$H$2136,7,FALSE))," ",VLOOKUP((ROW(E1584)-15),'List of tables'!$A$4:$H$2136,7,FALSE))</f>
        <v xml:space="preserve"> </v>
      </c>
      <c r="F1584" s="6" t="s">
        <v>12</v>
      </c>
    </row>
    <row r="1585" spans="1:6">
      <c r="A1585" s="3" t="str">
        <f>IF(ISNA(VLOOKUP((ROW(A1585)-15),'List of tables'!$A$4:$H$2136,2,FALSE))," ",VLOOKUP((ROW(A1585)-15),'List of tables'!$A$4:$H$2136,2,FALSE))</f>
        <v xml:space="preserve"> </v>
      </c>
      <c r="B1585" s="4" t="str">
        <f>IF(ISNA(VLOOKUP((ROW(B1585)-15),'List of tables'!$A$4:$H$2136,3,FALSE))," ",VLOOKUP((ROW(B1585)-15),'List of tables'!$A$4:$H$2136,3,FALSE))</f>
        <v xml:space="preserve"> </v>
      </c>
      <c r="C1585" s="4" t="str">
        <f>IF(ISNA(VLOOKUP((ROW(C1585)-15),'List of tables'!$A$4:$E$2137,5,FALSE))," ",VLOOKUP((ROW(C1585)-15),'List of tables'!$A$4:$E$2137,5,FALSE))</f>
        <v xml:space="preserve"> </v>
      </c>
      <c r="D1585" s="4" t="str">
        <f>IF(ISNA(VLOOKUP((ROW(D1585)-15),'List of tables'!$A$4:$H$2136,6,FALSE))," ",VLOOKUP((ROW(D1585)-15),'List of tables'!$A$4:$H$2136,6,FALSE))</f>
        <v xml:space="preserve"> </v>
      </c>
      <c r="E1585" s="5" t="str">
        <f>IF(ISNA(VLOOKUP((ROW(E1585)-15),'List of tables'!$A$4:$H$2136,7,FALSE))," ",VLOOKUP((ROW(E1585)-15),'List of tables'!$A$4:$H$2136,7,FALSE))</f>
        <v xml:space="preserve"> </v>
      </c>
      <c r="F1585" s="6" t="s">
        <v>12</v>
      </c>
    </row>
    <row r="1586" spans="1:6">
      <c r="A1586" s="3" t="str">
        <f>IF(ISNA(VLOOKUP((ROW(A1586)-15),'List of tables'!$A$4:$H$2136,2,FALSE))," ",VLOOKUP((ROW(A1586)-15),'List of tables'!$A$4:$H$2136,2,FALSE))</f>
        <v xml:space="preserve"> </v>
      </c>
      <c r="B1586" s="4" t="str">
        <f>IF(ISNA(VLOOKUP((ROW(B1586)-15),'List of tables'!$A$4:$H$2136,3,FALSE))," ",VLOOKUP((ROW(B1586)-15),'List of tables'!$A$4:$H$2136,3,FALSE))</f>
        <v xml:space="preserve"> </v>
      </c>
      <c r="C1586" s="4" t="str">
        <f>IF(ISNA(VLOOKUP((ROW(C1586)-15),'List of tables'!$A$4:$E$2137,5,FALSE))," ",VLOOKUP((ROW(C1586)-15),'List of tables'!$A$4:$E$2137,5,FALSE))</f>
        <v xml:space="preserve"> </v>
      </c>
      <c r="D1586" s="4" t="str">
        <f>IF(ISNA(VLOOKUP((ROW(D1586)-15),'List of tables'!$A$4:$H$2136,6,FALSE))," ",VLOOKUP((ROW(D1586)-15),'List of tables'!$A$4:$H$2136,6,FALSE))</f>
        <v xml:space="preserve"> </v>
      </c>
      <c r="E1586" s="5" t="str">
        <f>IF(ISNA(VLOOKUP((ROW(E1586)-15),'List of tables'!$A$4:$H$2136,7,FALSE))," ",VLOOKUP((ROW(E1586)-15),'List of tables'!$A$4:$H$2136,7,FALSE))</f>
        <v xml:space="preserve"> </v>
      </c>
      <c r="F1586" s="6" t="s">
        <v>12</v>
      </c>
    </row>
    <row r="1587" spans="1:6">
      <c r="A1587" s="3" t="str">
        <f>IF(ISNA(VLOOKUP((ROW(A1587)-15),'List of tables'!$A$4:$H$2136,2,FALSE))," ",VLOOKUP((ROW(A1587)-15),'List of tables'!$A$4:$H$2136,2,FALSE))</f>
        <v xml:space="preserve"> </v>
      </c>
      <c r="B1587" s="4" t="str">
        <f>IF(ISNA(VLOOKUP((ROW(B1587)-15),'List of tables'!$A$4:$H$2136,3,FALSE))," ",VLOOKUP((ROW(B1587)-15),'List of tables'!$A$4:$H$2136,3,FALSE))</f>
        <v xml:space="preserve"> </v>
      </c>
      <c r="C1587" s="4" t="str">
        <f>IF(ISNA(VLOOKUP((ROW(C1587)-15),'List of tables'!$A$4:$E$2137,5,FALSE))," ",VLOOKUP((ROW(C1587)-15),'List of tables'!$A$4:$E$2137,5,FALSE))</f>
        <v xml:space="preserve"> </v>
      </c>
      <c r="D1587" s="4" t="str">
        <f>IF(ISNA(VLOOKUP((ROW(D1587)-15),'List of tables'!$A$4:$H$2136,6,FALSE))," ",VLOOKUP((ROW(D1587)-15),'List of tables'!$A$4:$H$2136,6,FALSE))</f>
        <v xml:space="preserve"> </v>
      </c>
      <c r="E1587" s="5" t="str">
        <f>IF(ISNA(VLOOKUP((ROW(E1587)-15),'List of tables'!$A$4:$H$2136,7,FALSE))," ",VLOOKUP((ROW(E1587)-15),'List of tables'!$A$4:$H$2136,7,FALSE))</f>
        <v xml:space="preserve"> </v>
      </c>
      <c r="F1587" s="6" t="s">
        <v>12</v>
      </c>
    </row>
    <row r="1588" spans="1:6">
      <c r="A1588" s="3" t="str">
        <f>IF(ISNA(VLOOKUP((ROW(A1588)-15),'List of tables'!$A$4:$H$2136,2,FALSE))," ",VLOOKUP((ROW(A1588)-15),'List of tables'!$A$4:$H$2136,2,FALSE))</f>
        <v xml:space="preserve"> </v>
      </c>
      <c r="B1588" s="4" t="str">
        <f>IF(ISNA(VLOOKUP((ROW(B1588)-15),'List of tables'!$A$4:$H$2136,3,FALSE))," ",VLOOKUP((ROW(B1588)-15),'List of tables'!$A$4:$H$2136,3,FALSE))</f>
        <v xml:space="preserve"> </v>
      </c>
      <c r="C1588" s="4" t="str">
        <f>IF(ISNA(VLOOKUP((ROW(C1588)-15),'List of tables'!$A$4:$E$2137,5,FALSE))," ",VLOOKUP((ROW(C1588)-15),'List of tables'!$A$4:$E$2137,5,FALSE))</f>
        <v xml:space="preserve"> </v>
      </c>
      <c r="D1588" s="4" t="str">
        <f>IF(ISNA(VLOOKUP((ROW(D1588)-15),'List of tables'!$A$4:$H$2136,6,FALSE))," ",VLOOKUP((ROW(D1588)-15),'List of tables'!$A$4:$H$2136,6,FALSE))</f>
        <v xml:space="preserve"> </v>
      </c>
      <c r="E1588" s="5" t="str">
        <f>IF(ISNA(VLOOKUP((ROW(E1588)-15),'List of tables'!$A$4:$H$2136,7,FALSE))," ",VLOOKUP((ROW(E1588)-15),'List of tables'!$A$4:$H$2136,7,FALSE))</f>
        <v xml:space="preserve"> </v>
      </c>
      <c r="F1588" s="6" t="s">
        <v>12</v>
      </c>
    </row>
    <row r="1589" spans="1:6">
      <c r="A1589" s="3" t="str">
        <f>IF(ISNA(VLOOKUP((ROW(A1589)-15),'List of tables'!$A$4:$H$2136,2,FALSE))," ",VLOOKUP((ROW(A1589)-15),'List of tables'!$A$4:$H$2136,2,FALSE))</f>
        <v xml:space="preserve"> </v>
      </c>
      <c r="B1589" s="4" t="str">
        <f>IF(ISNA(VLOOKUP((ROW(B1589)-15),'List of tables'!$A$4:$H$2136,3,FALSE))," ",VLOOKUP((ROW(B1589)-15),'List of tables'!$A$4:$H$2136,3,FALSE))</f>
        <v xml:space="preserve"> </v>
      </c>
      <c r="C1589" s="4" t="str">
        <f>IF(ISNA(VLOOKUP((ROW(C1589)-15),'List of tables'!$A$4:$E$2137,5,FALSE))," ",VLOOKUP((ROW(C1589)-15),'List of tables'!$A$4:$E$2137,5,FALSE))</f>
        <v xml:space="preserve"> </v>
      </c>
      <c r="D1589" s="4" t="str">
        <f>IF(ISNA(VLOOKUP((ROW(D1589)-15),'List of tables'!$A$4:$H$2136,6,FALSE))," ",VLOOKUP((ROW(D1589)-15),'List of tables'!$A$4:$H$2136,6,FALSE))</f>
        <v xml:space="preserve"> </v>
      </c>
      <c r="E1589" s="5" t="str">
        <f>IF(ISNA(VLOOKUP((ROW(E1589)-15),'List of tables'!$A$4:$H$2136,7,FALSE))," ",VLOOKUP((ROW(E1589)-15),'List of tables'!$A$4:$H$2136,7,FALSE))</f>
        <v xml:space="preserve"> </v>
      </c>
      <c r="F1589" s="6" t="s">
        <v>12</v>
      </c>
    </row>
    <row r="1590" spans="1:6">
      <c r="A1590" s="3" t="str">
        <f>IF(ISNA(VLOOKUP((ROW(A1590)-15),'List of tables'!$A$4:$H$2136,2,FALSE))," ",VLOOKUP((ROW(A1590)-15),'List of tables'!$A$4:$H$2136,2,FALSE))</f>
        <v xml:space="preserve"> </v>
      </c>
      <c r="B1590" s="4" t="str">
        <f>IF(ISNA(VLOOKUP((ROW(B1590)-15),'List of tables'!$A$4:$H$2136,3,FALSE))," ",VLOOKUP((ROW(B1590)-15),'List of tables'!$A$4:$H$2136,3,FALSE))</f>
        <v xml:space="preserve"> </v>
      </c>
      <c r="C1590" s="4" t="str">
        <f>IF(ISNA(VLOOKUP((ROW(C1590)-15),'List of tables'!$A$4:$E$2137,5,FALSE))," ",VLOOKUP((ROW(C1590)-15),'List of tables'!$A$4:$E$2137,5,FALSE))</f>
        <v xml:space="preserve"> </v>
      </c>
      <c r="D1590" s="4" t="str">
        <f>IF(ISNA(VLOOKUP((ROW(D1590)-15),'List of tables'!$A$4:$H$2136,6,FALSE))," ",VLOOKUP((ROW(D1590)-15),'List of tables'!$A$4:$H$2136,6,FALSE))</f>
        <v xml:space="preserve"> </v>
      </c>
      <c r="E1590" s="5" t="str">
        <f>IF(ISNA(VLOOKUP((ROW(E1590)-15),'List of tables'!$A$4:$H$2136,7,FALSE))," ",VLOOKUP((ROW(E1590)-15),'List of tables'!$A$4:$H$2136,7,FALSE))</f>
        <v xml:space="preserve"> </v>
      </c>
      <c r="F1590" s="6" t="s">
        <v>12</v>
      </c>
    </row>
    <row r="1591" spans="1:6">
      <c r="A1591" s="3" t="str">
        <f>IF(ISNA(VLOOKUP((ROW(A1591)-15),'List of tables'!$A$4:$H$2136,2,FALSE))," ",VLOOKUP((ROW(A1591)-15),'List of tables'!$A$4:$H$2136,2,FALSE))</f>
        <v xml:space="preserve"> </v>
      </c>
      <c r="B1591" s="4" t="str">
        <f>IF(ISNA(VLOOKUP((ROW(B1591)-15),'List of tables'!$A$4:$H$2136,3,FALSE))," ",VLOOKUP((ROW(B1591)-15),'List of tables'!$A$4:$H$2136,3,FALSE))</f>
        <v xml:space="preserve"> </v>
      </c>
      <c r="C1591" s="4" t="str">
        <f>IF(ISNA(VLOOKUP((ROW(C1591)-15),'List of tables'!$A$4:$E$2137,5,FALSE))," ",VLOOKUP((ROW(C1591)-15),'List of tables'!$A$4:$E$2137,5,FALSE))</f>
        <v xml:space="preserve"> </v>
      </c>
      <c r="D1591" s="4" t="str">
        <f>IF(ISNA(VLOOKUP((ROW(D1591)-15),'List of tables'!$A$4:$H$2136,6,FALSE))," ",VLOOKUP((ROW(D1591)-15),'List of tables'!$A$4:$H$2136,6,FALSE))</f>
        <v xml:space="preserve"> </v>
      </c>
      <c r="E1591" s="5" t="str">
        <f>IF(ISNA(VLOOKUP((ROW(E1591)-15),'List of tables'!$A$4:$H$2136,7,FALSE))," ",VLOOKUP((ROW(E1591)-15),'List of tables'!$A$4:$H$2136,7,FALSE))</f>
        <v xml:space="preserve"> </v>
      </c>
      <c r="F1591" s="6" t="s">
        <v>12</v>
      </c>
    </row>
    <row r="1592" spans="1:6">
      <c r="A1592" s="3" t="str">
        <f>IF(ISNA(VLOOKUP((ROW(A1592)-15),'List of tables'!$A$4:$H$2136,2,FALSE))," ",VLOOKUP((ROW(A1592)-15),'List of tables'!$A$4:$H$2136,2,FALSE))</f>
        <v xml:space="preserve"> </v>
      </c>
      <c r="B1592" s="4" t="str">
        <f>IF(ISNA(VLOOKUP((ROW(B1592)-15),'List of tables'!$A$4:$H$2136,3,FALSE))," ",VLOOKUP((ROW(B1592)-15),'List of tables'!$A$4:$H$2136,3,FALSE))</f>
        <v xml:space="preserve"> </v>
      </c>
      <c r="C1592" s="4" t="str">
        <f>IF(ISNA(VLOOKUP((ROW(C1592)-15),'List of tables'!$A$4:$E$2137,5,FALSE))," ",VLOOKUP((ROW(C1592)-15),'List of tables'!$A$4:$E$2137,5,FALSE))</f>
        <v xml:space="preserve"> </v>
      </c>
      <c r="D1592" s="4" t="str">
        <f>IF(ISNA(VLOOKUP((ROW(D1592)-15),'List of tables'!$A$4:$H$2136,6,FALSE))," ",VLOOKUP((ROW(D1592)-15),'List of tables'!$A$4:$H$2136,6,FALSE))</f>
        <v xml:space="preserve"> </v>
      </c>
      <c r="E1592" s="5" t="str">
        <f>IF(ISNA(VLOOKUP((ROW(E1592)-15),'List of tables'!$A$4:$H$2136,7,FALSE))," ",VLOOKUP((ROW(E1592)-15),'List of tables'!$A$4:$H$2136,7,FALSE))</f>
        <v xml:space="preserve"> </v>
      </c>
      <c r="F1592" s="6" t="s">
        <v>12</v>
      </c>
    </row>
    <row r="1593" spans="1:6">
      <c r="A1593" s="3" t="str">
        <f>IF(ISNA(VLOOKUP((ROW(A1593)-15),'List of tables'!$A$4:$H$2136,2,FALSE))," ",VLOOKUP((ROW(A1593)-15),'List of tables'!$A$4:$H$2136,2,FALSE))</f>
        <v xml:space="preserve"> </v>
      </c>
      <c r="B1593" s="4" t="str">
        <f>IF(ISNA(VLOOKUP((ROW(B1593)-15),'List of tables'!$A$4:$H$2136,3,FALSE))," ",VLOOKUP((ROW(B1593)-15),'List of tables'!$A$4:$H$2136,3,FALSE))</f>
        <v xml:space="preserve"> </v>
      </c>
      <c r="C1593" s="4" t="str">
        <f>IF(ISNA(VLOOKUP((ROW(C1593)-15),'List of tables'!$A$4:$E$2137,5,FALSE))," ",VLOOKUP((ROW(C1593)-15),'List of tables'!$A$4:$E$2137,5,FALSE))</f>
        <v xml:space="preserve"> </v>
      </c>
      <c r="D1593" s="4" t="str">
        <f>IF(ISNA(VLOOKUP((ROW(D1593)-15),'List of tables'!$A$4:$H$2136,6,FALSE))," ",VLOOKUP((ROW(D1593)-15),'List of tables'!$A$4:$H$2136,6,FALSE))</f>
        <v xml:space="preserve"> </v>
      </c>
      <c r="E1593" s="5" t="str">
        <f>IF(ISNA(VLOOKUP((ROW(E1593)-15),'List of tables'!$A$4:$H$2136,7,FALSE))," ",VLOOKUP((ROW(E1593)-15),'List of tables'!$A$4:$H$2136,7,FALSE))</f>
        <v xml:space="preserve"> </v>
      </c>
      <c r="F1593" s="6" t="s">
        <v>12</v>
      </c>
    </row>
    <row r="1594" spans="1:6">
      <c r="A1594" s="3" t="str">
        <f>IF(ISNA(VLOOKUP((ROW(A1594)-15),'List of tables'!$A$4:$H$2136,2,FALSE))," ",VLOOKUP((ROW(A1594)-15),'List of tables'!$A$4:$H$2136,2,FALSE))</f>
        <v xml:space="preserve"> </v>
      </c>
      <c r="B1594" s="4" t="str">
        <f>IF(ISNA(VLOOKUP((ROW(B1594)-15),'List of tables'!$A$4:$H$2136,3,FALSE))," ",VLOOKUP((ROW(B1594)-15),'List of tables'!$A$4:$H$2136,3,FALSE))</f>
        <v xml:space="preserve"> </v>
      </c>
      <c r="C1594" s="4" t="str">
        <f>IF(ISNA(VLOOKUP((ROW(C1594)-15),'List of tables'!$A$4:$E$2137,5,FALSE))," ",VLOOKUP((ROW(C1594)-15),'List of tables'!$A$4:$E$2137,5,FALSE))</f>
        <v xml:space="preserve"> </v>
      </c>
      <c r="D1594" s="4" t="str">
        <f>IF(ISNA(VLOOKUP((ROW(D1594)-15),'List of tables'!$A$4:$H$2136,6,FALSE))," ",VLOOKUP((ROW(D1594)-15),'List of tables'!$A$4:$H$2136,6,FALSE))</f>
        <v xml:space="preserve"> </v>
      </c>
      <c r="E1594" s="5" t="str">
        <f>IF(ISNA(VLOOKUP((ROW(E1594)-15),'List of tables'!$A$4:$H$2136,7,FALSE))," ",VLOOKUP((ROW(E1594)-15),'List of tables'!$A$4:$H$2136,7,FALSE))</f>
        <v xml:space="preserve"> </v>
      </c>
      <c r="F1594" s="6" t="s">
        <v>12</v>
      </c>
    </row>
    <row r="1595" spans="1:6">
      <c r="A1595" s="3" t="str">
        <f>IF(ISNA(VLOOKUP((ROW(A1595)-15),'List of tables'!$A$4:$H$2136,2,FALSE))," ",VLOOKUP((ROW(A1595)-15),'List of tables'!$A$4:$H$2136,2,FALSE))</f>
        <v xml:space="preserve"> </v>
      </c>
      <c r="B1595" s="4" t="str">
        <f>IF(ISNA(VLOOKUP((ROW(B1595)-15),'List of tables'!$A$4:$H$2136,3,FALSE))," ",VLOOKUP((ROW(B1595)-15),'List of tables'!$A$4:$H$2136,3,FALSE))</f>
        <v xml:space="preserve"> </v>
      </c>
      <c r="C1595" s="4" t="str">
        <f>IF(ISNA(VLOOKUP((ROW(C1595)-15),'List of tables'!$A$4:$E$2137,5,FALSE))," ",VLOOKUP((ROW(C1595)-15),'List of tables'!$A$4:$E$2137,5,FALSE))</f>
        <v xml:space="preserve"> </v>
      </c>
      <c r="D1595" s="4" t="str">
        <f>IF(ISNA(VLOOKUP((ROW(D1595)-15),'List of tables'!$A$4:$H$2136,6,FALSE))," ",VLOOKUP((ROW(D1595)-15),'List of tables'!$A$4:$H$2136,6,FALSE))</f>
        <v xml:space="preserve"> </v>
      </c>
      <c r="E1595" s="5" t="str">
        <f>IF(ISNA(VLOOKUP((ROW(E1595)-15),'List of tables'!$A$4:$H$2136,7,FALSE))," ",VLOOKUP((ROW(E1595)-15),'List of tables'!$A$4:$H$2136,7,FALSE))</f>
        <v xml:space="preserve"> </v>
      </c>
      <c r="F1595" s="6" t="s">
        <v>12</v>
      </c>
    </row>
    <row r="1596" spans="1:6">
      <c r="A1596" s="3" t="str">
        <f>IF(ISNA(VLOOKUP((ROW(A1596)-15),'List of tables'!$A$4:$H$2136,2,FALSE))," ",VLOOKUP((ROW(A1596)-15),'List of tables'!$A$4:$H$2136,2,FALSE))</f>
        <v xml:space="preserve"> </v>
      </c>
      <c r="B1596" s="4" t="str">
        <f>IF(ISNA(VLOOKUP((ROW(B1596)-15),'List of tables'!$A$4:$H$2136,3,FALSE))," ",VLOOKUP((ROW(B1596)-15),'List of tables'!$A$4:$H$2136,3,FALSE))</f>
        <v xml:space="preserve"> </v>
      </c>
      <c r="C1596" s="4" t="str">
        <f>IF(ISNA(VLOOKUP((ROW(C1596)-15),'List of tables'!$A$4:$E$2137,5,FALSE))," ",VLOOKUP((ROW(C1596)-15),'List of tables'!$A$4:$E$2137,5,FALSE))</f>
        <v xml:space="preserve"> </v>
      </c>
      <c r="D1596" s="4" t="str">
        <f>IF(ISNA(VLOOKUP((ROW(D1596)-15),'List of tables'!$A$4:$H$2136,6,FALSE))," ",VLOOKUP((ROW(D1596)-15),'List of tables'!$A$4:$H$2136,6,FALSE))</f>
        <v xml:space="preserve"> </v>
      </c>
      <c r="E1596" s="5" t="str">
        <f>IF(ISNA(VLOOKUP((ROW(E1596)-15),'List of tables'!$A$4:$H$2136,7,FALSE))," ",VLOOKUP((ROW(E1596)-15),'List of tables'!$A$4:$H$2136,7,FALSE))</f>
        <v xml:space="preserve"> </v>
      </c>
      <c r="F1596" s="6" t="s">
        <v>12</v>
      </c>
    </row>
    <row r="1597" spans="1:6">
      <c r="A1597" s="3" t="str">
        <f>IF(ISNA(VLOOKUP((ROW(A1597)-15),'List of tables'!$A$4:$H$2136,2,FALSE))," ",VLOOKUP((ROW(A1597)-15),'List of tables'!$A$4:$H$2136,2,FALSE))</f>
        <v xml:space="preserve"> </v>
      </c>
      <c r="B1597" s="4" t="str">
        <f>IF(ISNA(VLOOKUP((ROW(B1597)-15),'List of tables'!$A$4:$H$2136,3,FALSE))," ",VLOOKUP((ROW(B1597)-15),'List of tables'!$A$4:$H$2136,3,FALSE))</f>
        <v xml:space="preserve"> </v>
      </c>
      <c r="C1597" s="4" t="str">
        <f>IF(ISNA(VLOOKUP((ROW(C1597)-15),'List of tables'!$A$4:$E$2137,5,FALSE))," ",VLOOKUP((ROW(C1597)-15),'List of tables'!$A$4:$E$2137,5,FALSE))</f>
        <v xml:space="preserve"> </v>
      </c>
      <c r="D1597" s="4" t="str">
        <f>IF(ISNA(VLOOKUP((ROW(D1597)-15),'List of tables'!$A$4:$H$2136,6,FALSE))," ",VLOOKUP((ROW(D1597)-15),'List of tables'!$A$4:$H$2136,6,FALSE))</f>
        <v xml:space="preserve"> </v>
      </c>
      <c r="E1597" s="5" t="str">
        <f>IF(ISNA(VLOOKUP((ROW(E1597)-15),'List of tables'!$A$4:$H$2136,7,FALSE))," ",VLOOKUP((ROW(E1597)-15),'List of tables'!$A$4:$H$2136,7,FALSE))</f>
        <v xml:space="preserve"> </v>
      </c>
      <c r="F1597" s="6" t="s">
        <v>12</v>
      </c>
    </row>
    <row r="1598" spans="1:6">
      <c r="A1598" s="3" t="str">
        <f>IF(ISNA(VLOOKUP((ROW(A1598)-15),'List of tables'!$A$4:$H$2136,2,FALSE))," ",VLOOKUP((ROW(A1598)-15),'List of tables'!$A$4:$H$2136,2,FALSE))</f>
        <v xml:space="preserve"> </v>
      </c>
      <c r="B1598" s="4" t="str">
        <f>IF(ISNA(VLOOKUP((ROW(B1598)-15),'List of tables'!$A$4:$H$2136,3,FALSE))," ",VLOOKUP((ROW(B1598)-15),'List of tables'!$A$4:$H$2136,3,FALSE))</f>
        <v xml:space="preserve"> </v>
      </c>
      <c r="C1598" s="4" t="str">
        <f>IF(ISNA(VLOOKUP((ROW(C1598)-15),'List of tables'!$A$4:$E$2137,5,FALSE))," ",VLOOKUP((ROW(C1598)-15),'List of tables'!$A$4:$E$2137,5,FALSE))</f>
        <v xml:space="preserve"> </v>
      </c>
      <c r="D1598" s="4" t="str">
        <f>IF(ISNA(VLOOKUP((ROW(D1598)-15),'List of tables'!$A$4:$H$2136,6,FALSE))," ",VLOOKUP((ROW(D1598)-15),'List of tables'!$A$4:$H$2136,6,FALSE))</f>
        <v xml:space="preserve"> </v>
      </c>
      <c r="E1598" s="5" t="str">
        <f>IF(ISNA(VLOOKUP((ROW(E1598)-15),'List of tables'!$A$4:$H$2136,7,FALSE))," ",VLOOKUP((ROW(E1598)-15),'List of tables'!$A$4:$H$2136,7,FALSE))</f>
        <v xml:space="preserve"> </v>
      </c>
      <c r="F1598" s="6" t="s">
        <v>12</v>
      </c>
    </row>
    <row r="1599" spans="1:6">
      <c r="A1599" s="3" t="str">
        <f>IF(ISNA(VLOOKUP((ROW(A1599)-15),'List of tables'!$A$4:$H$2136,2,FALSE))," ",VLOOKUP((ROW(A1599)-15),'List of tables'!$A$4:$H$2136,2,FALSE))</f>
        <v xml:space="preserve"> </v>
      </c>
      <c r="B1599" s="4" t="str">
        <f>IF(ISNA(VLOOKUP((ROW(B1599)-15),'List of tables'!$A$4:$H$2136,3,FALSE))," ",VLOOKUP((ROW(B1599)-15),'List of tables'!$A$4:$H$2136,3,FALSE))</f>
        <v xml:space="preserve"> </v>
      </c>
      <c r="C1599" s="4" t="str">
        <f>IF(ISNA(VLOOKUP((ROW(C1599)-15),'List of tables'!$A$4:$E$2137,5,FALSE))," ",VLOOKUP((ROW(C1599)-15),'List of tables'!$A$4:$E$2137,5,FALSE))</f>
        <v xml:space="preserve"> </v>
      </c>
      <c r="D1599" s="4" t="str">
        <f>IF(ISNA(VLOOKUP((ROW(D1599)-15),'List of tables'!$A$4:$H$2136,6,FALSE))," ",VLOOKUP((ROW(D1599)-15),'List of tables'!$A$4:$H$2136,6,FALSE))</f>
        <v xml:space="preserve"> </v>
      </c>
      <c r="E1599" s="5" t="str">
        <f>IF(ISNA(VLOOKUP((ROW(E1599)-15),'List of tables'!$A$4:$H$2136,7,FALSE))," ",VLOOKUP((ROW(E1599)-15),'List of tables'!$A$4:$H$2136,7,FALSE))</f>
        <v xml:space="preserve"> </v>
      </c>
      <c r="F1599" s="6" t="s">
        <v>12</v>
      </c>
    </row>
    <row r="1600" spans="1:6">
      <c r="A1600" s="3" t="str">
        <f>IF(ISNA(VLOOKUP((ROW(A1600)-15),'List of tables'!$A$4:$H$2136,2,FALSE))," ",VLOOKUP((ROW(A1600)-15),'List of tables'!$A$4:$H$2136,2,FALSE))</f>
        <v xml:space="preserve"> </v>
      </c>
      <c r="B1600" s="4" t="str">
        <f>IF(ISNA(VLOOKUP((ROW(B1600)-15),'List of tables'!$A$4:$H$2136,3,FALSE))," ",VLOOKUP((ROW(B1600)-15),'List of tables'!$A$4:$H$2136,3,FALSE))</f>
        <v xml:space="preserve"> </v>
      </c>
      <c r="C1600" s="4" t="str">
        <f>IF(ISNA(VLOOKUP((ROW(C1600)-15),'List of tables'!$A$4:$E$2137,5,FALSE))," ",VLOOKUP((ROW(C1600)-15),'List of tables'!$A$4:$E$2137,5,FALSE))</f>
        <v xml:space="preserve"> </v>
      </c>
      <c r="D1600" s="4" t="str">
        <f>IF(ISNA(VLOOKUP((ROW(D1600)-15),'List of tables'!$A$4:$H$2136,6,FALSE))," ",VLOOKUP((ROW(D1600)-15),'List of tables'!$A$4:$H$2136,6,FALSE))</f>
        <v xml:space="preserve"> </v>
      </c>
      <c r="E1600" s="5" t="str">
        <f>IF(ISNA(VLOOKUP((ROW(E1600)-15),'List of tables'!$A$4:$H$2136,7,FALSE))," ",VLOOKUP((ROW(E1600)-15),'List of tables'!$A$4:$H$2136,7,FALSE))</f>
        <v xml:space="preserve"> </v>
      </c>
      <c r="F1600" s="6" t="s">
        <v>12</v>
      </c>
    </row>
    <row r="1601" spans="1:6">
      <c r="A1601" s="3" t="str">
        <f>IF(ISNA(VLOOKUP((ROW(A1601)-15),'List of tables'!$A$4:$H$2136,2,FALSE))," ",VLOOKUP((ROW(A1601)-15),'List of tables'!$A$4:$H$2136,2,FALSE))</f>
        <v xml:space="preserve"> </v>
      </c>
      <c r="B1601" s="4" t="str">
        <f>IF(ISNA(VLOOKUP((ROW(B1601)-15),'List of tables'!$A$4:$H$2136,3,FALSE))," ",VLOOKUP((ROW(B1601)-15),'List of tables'!$A$4:$H$2136,3,FALSE))</f>
        <v xml:space="preserve"> </v>
      </c>
      <c r="C1601" s="4" t="str">
        <f>IF(ISNA(VLOOKUP((ROW(C1601)-15),'List of tables'!$A$4:$E$2137,5,FALSE))," ",VLOOKUP((ROW(C1601)-15),'List of tables'!$A$4:$E$2137,5,FALSE))</f>
        <v xml:space="preserve"> </v>
      </c>
      <c r="D1601" s="4" t="str">
        <f>IF(ISNA(VLOOKUP((ROW(D1601)-15),'List of tables'!$A$4:$H$2136,6,FALSE))," ",VLOOKUP((ROW(D1601)-15),'List of tables'!$A$4:$H$2136,6,FALSE))</f>
        <v xml:space="preserve"> </v>
      </c>
      <c r="E1601" s="5" t="str">
        <f>IF(ISNA(VLOOKUP((ROW(E1601)-15),'List of tables'!$A$4:$H$2136,7,FALSE))," ",VLOOKUP((ROW(E1601)-15),'List of tables'!$A$4:$H$2136,7,FALSE))</f>
        <v xml:space="preserve"> </v>
      </c>
      <c r="F1601" s="6" t="s">
        <v>12</v>
      </c>
    </row>
    <row r="1602" spans="1:6">
      <c r="A1602" s="3" t="str">
        <f>IF(ISNA(VLOOKUP((ROW(A1602)-15),'List of tables'!$A$4:$H$2136,2,FALSE))," ",VLOOKUP((ROW(A1602)-15),'List of tables'!$A$4:$H$2136,2,FALSE))</f>
        <v xml:space="preserve"> </v>
      </c>
      <c r="B1602" s="4" t="str">
        <f>IF(ISNA(VLOOKUP((ROW(B1602)-15),'List of tables'!$A$4:$H$2136,3,FALSE))," ",VLOOKUP((ROW(B1602)-15),'List of tables'!$A$4:$H$2136,3,FALSE))</f>
        <v xml:space="preserve"> </v>
      </c>
      <c r="C1602" s="4" t="str">
        <f>IF(ISNA(VLOOKUP((ROW(C1602)-15),'List of tables'!$A$4:$E$2137,5,FALSE))," ",VLOOKUP((ROW(C1602)-15),'List of tables'!$A$4:$E$2137,5,FALSE))</f>
        <v xml:space="preserve"> </v>
      </c>
      <c r="D1602" s="4" t="str">
        <f>IF(ISNA(VLOOKUP((ROW(D1602)-15),'List of tables'!$A$4:$H$2136,6,FALSE))," ",VLOOKUP((ROW(D1602)-15),'List of tables'!$A$4:$H$2136,6,FALSE))</f>
        <v xml:space="preserve"> </v>
      </c>
      <c r="E1602" s="5" t="str">
        <f>IF(ISNA(VLOOKUP((ROW(E1602)-15),'List of tables'!$A$4:$H$2136,7,FALSE))," ",VLOOKUP((ROW(E1602)-15),'List of tables'!$A$4:$H$2136,7,FALSE))</f>
        <v xml:space="preserve"> </v>
      </c>
      <c r="F1602" s="6" t="s">
        <v>12</v>
      </c>
    </row>
    <row r="1603" spans="1:6">
      <c r="A1603" s="3" t="str">
        <f>IF(ISNA(VLOOKUP((ROW(A1603)-15),'List of tables'!$A$4:$H$2136,2,FALSE))," ",VLOOKUP((ROW(A1603)-15),'List of tables'!$A$4:$H$2136,2,FALSE))</f>
        <v xml:space="preserve"> </v>
      </c>
      <c r="B1603" s="4" t="str">
        <f>IF(ISNA(VLOOKUP((ROW(B1603)-15),'List of tables'!$A$4:$H$2136,3,FALSE))," ",VLOOKUP((ROW(B1603)-15),'List of tables'!$A$4:$H$2136,3,FALSE))</f>
        <v xml:space="preserve"> </v>
      </c>
      <c r="C1603" s="4" t="str">
        <f>IF(ISNA(VLOOKUP((ROW(C1603)-15),'List of tables'!$A$4:$E$2137,5,FALSE))," ",VLOOKUP((ROW(C1603)-15),'List of tables'!$A$4:$E$2137,5,FALSE))</f>
        <v xml:space="preserve"> </v>
      </c>
      <c r="D1603" s="4" t="str">
        <f>IF(ISNA(VLOOKUP((ROW(D1603)-15),'List of tables'!$A$4:$H$2136,6,FALSE))," ",VLOOKUP((ROW(D1603)-15),'List of tables'!$A$4:$H$2136,6,FALSE))</f>
        <v xml:space="preserve"> </v>
      </c>
      <c r="E1603" s="5" t="str">
        <f>IF(ISNA(VLOOKUP((ROW(E1603)-15),'List of tables'!$A$4:$H$2136,7,FALSE))," ",VLOOKUP((ROW(E1603)-15),'List of tables'!$A$4:$H$2136,7,FALSE))</f>
        <v xml:space="preserve"> </v>
      </c>
      <c r="F1603" s="6" t="s">
        <v>12</v>
      </c>
    </row>
    <row r="1604" spans="1:6">
      <c r="A1604" s="3" t="str">
        <f>IF(ISNA(VLOOKUP((ROW(A1604)-15),'List of tables'!$A$4:$H$2136,2,FALSE))," ",VLOOKUP((ROW(A1604)-15),'List of tables'!$A$4:$H$2136,2,FALSE))</f>
        <v xml:space="preserve"> </v>
      </c>
      <c r="B1604" s="4" t="str">
        <f>IF(ISNA(VLOOKUP((ROW(B1604)-15),'List of tables'!$A$4:$H$2136,3,FALSE))," ",VLOOKUP((ROW(B1604)-15),'List of tables'!$A$4:$H$2136,3,FALSE))</f>
        <v xml:space="preserve"> </v>
      </c>
      <c r="C1604" s="4" t="str">
        <f>IF(ISNA(VLOOKUP((ROW(C1604)-15),'List of tables'!$A$4:$E$2137,5,FALSE))," ",VLOOKUP((ROW(C1604)-15),'List of tables'!$A$4:$E$2137,5,FALSE))</f>
        <v xml:space="preserve"> </v>
      </c>
      <c r="D1604" s="4" t="str">
        <f>IF(ISNA(VLOOKUP((ROW(D1604)-15),'List of tables'!$A$4:$H$2136,6,FALSE))," ",VLOOKUP((ROW(D1604)-15),'List of tables'!$A$4:$H$2136,6,FALSE))</f>
        <v xml:space="preserve"> </v>
      </c>
      <c r="E1604" s="5" t="str">
        <f>IF(ISNA(VLOOKUP((ROW(E1604)-15),'List of tables'!$A$4:$H$2136,7,FALSE))," ",VLOOKUP((ROW(E1604)-15),'List of tables'!$A$4:$H$2136,7,FALSE))</f>
        <v xml:space="preserve"> </v>
      </c>
      <c r="F1604" s="6" t="s">
        <v>12</v>
      </c>
    </row>
    <row r="1605" spans="1:6">
      <c r="A1605" s="3" t="str">
        <f>IF(ISNA(VLOOKUP((ROW(A1605)-15),'List of tables'!$A$4:$H$2136,2,FALSE))," ",VLOOKUP((ROW(A1605)-15),'List of tables'!$A$4:$H$2136,2,FALSE))</f>
        <v xml:space="preserve"> </v>
      </c>
      <c r="B1605" s="4" t="str">
        <f>IF(ISNA(VLOOKUP((ROW(B1605)-15),'List of tables'!$A$4:$H$2136,3,FALSE))," ",VLOOKUP((ROW(B1605)-15),'List of tables'!$A$4:$H$2136,3,FALSE))</f>
        <v xml:space="preserve"> </v>
      </c>
      <c r="C1605" s="4" t="str">
        <f>IF(ISNA(VLOOKUP((ROW(C1605)-15),'List of tables'!$A$4:$E$2137,5,FALSE))," ",VLOOKUP((ROW(C1605)-15),'List of tables'!$A$4:$E$2137,5,FALSE))</f>
        <v xml:space="preserve"> </v>
      </c>
      <c r="D1605" s="4" t="str">
        <f>IF(ISNA(VLOOKUP((ROW(D1605)-15),'List of tables'!$A$4:$H$2136,6,FALSE))," ",VLOOKUP((ROW(D1605)-15),'List of tables'!$A$4:$H$2136,6,FALSE))</f>
        <v xml:space="preserve"> </v>
      </c>
      <c r="E1605" s="5" t="str">
        <f>IF(ISNA(VLOOKUP((ROW(E1605)-15),'List of tables'!$A$4:$H$2136,7,FALSE))," ",VLOOKUP((ROW(E1605)-15),'List of tables'!$A$4:$H$2136,7,FALSE))</f>
        <v xml:space="preserve"> </v>
      </c>
      <c r="F1605" s="6" t="s">
        <v>12</v>
      </c>
    </row>
    <row r="1606" spans="1:6">
      <c r="A1606" s="3" t="str">
        <f>IF(ISNA(VLOOKUP((ROW(A1606)-15),'List of tables'!$A$4:$H$2136,2,FALSE))," ",VLOOKUP((ROW(A1606)-15),'List of tables'!$A$4:$H$2136,2,FALSE))</f>
        <v xml:space="preserve"> </v>
      </c>
      <c r="B1606" s="4" t="str">
        <f>IF(ISNA(VLOOKUP((ROW(B1606)-15),'List of tables'!$A$4:$H$2136,3,FALSE))," ",VLOOKUP((ROW(B1606)-15),'List of tables'!$A$4:$H$2136,3,FALSE))</f>
        <v xml:space="preserve"> </v>
      </c>
      <c r="C1606" s="4" t="str">
        <f>IF(ISNA(VLOOKUP((ROW(C1606)-15),'List of tables'!$A$4:$E$2137,5,FALSE))," ",VLOOKUP((ROW(C1606)-15),'List of tables'!$A$4:$E$2137,5,FALSE))</f>
        <v xml:space="preserve"> </v>
      </c>
      <c r="D1606" s="4" t="str">
        <f>IF(ISNA(VLOOKUP((ROW(D1606)-15),'List of tables'!$A$4:$H$2136,6,FALSE))," ",VLOOKUP((ROW(D1606)-15),'List of tables'!$A$4:$H$2136,6,FALSE))</f>
        <v xml:space="preserve"> </v>
      </c>
      <c r="E1606" s="5" t="str">
        <f>IF(ISNA(VLOOKUP((ROW(E1606)-15),'List of tables'!$A$4:$H$2136,7,FALSE))," ",VLOOKUP((ROW(E1606)-15),'List of tables'!$A$4:$H$2136,7,FALSE))</f>
        <v xml:space="preserve"> </v>
      </c>
      <c r="F1606" s="6" t="s">
        <v>12</v>
      </c>
    </row>
    <row r="1607" spans="1:6">
      <c r="A1607" s="3" t="str">
        <f>IF(ISNA(VLOOKUP((ROW(A1607)-15),'List of tables'!$A$4:$H$2136,2,FALSE))," ",VLOOKUP((ROW(A1607)-15),'List of tables'!$A$4:$H$2136,2,FALSE))</f>
        <v xml:space="preserve"> </v>
      </c>
      <c r="B1607" s="4" t="str">
        <f>IF(ISNA(VLOOKUP((ROW(B1607)-15),'List of tables'!$A$4:$H$2136,3,FALSE))," ",VLOOKUP((ROW(B1607)-15),'List of tables'!$A$4:$H$2136,3,FALSE))</f>
        <v xml:space="preserve"> </v>
      </c>
      <c r="C1607" s="4" t="str">
        <f>IF(ISNA(VLOOKUP((ROW(C1607)-15),'List of tables'!$A$4:$E$2137,5,FALSE))," ",VLOOKUP((ROW(C1607)-15),'List of tables'!$A$4:$E$2137,5,FALSE))</f>
        <v xml:space="preserve"> </v>
      </c>
      <c r="D1607" s="4" t="str">
        <f>IF(ISNA(VLOOKUP((ROW(D1607)-15),'List of tables'!$A$4:$H$2136,6,FALSE))," ",VLOOKUP((ROW(D1607)-15),'List of tables'!$A$4:$H$2136,6,FALSE))</f>
        <v xml:space="preserve"> </v>
      </c>
      <c r="E1607" s="5" t="str">
        <f>IF(ISNA(VLOOKUP((ROW(E1607)-15),'List of tables'!$A$4:$H$2136,7,FALSE))," ",VLOOKUP((ROW(E1607)-15),'List of tables'!$A$4:$H$2136,7,FALSE))</f>
        <v xml:space="preserve"> </v>
      </c>
      <c r="F1607" s="6" t="s">
        <v>12</v>
      </c>
    </row>
    <row r="1608" spans="1:6">
      <c r="A1608" s="3" t="str">
        <f>IF(ISNA(VLOOKUP((ROW(A1608)-15),'List of tables'!$A$4:$H$2136,2,FALSE))," ",VLOOKUP((ROW(A1608)-15),'List of tables'!$A$4:$H$2136,2,FALSE))</f>
        <v xml:space="preserve"> </v>
      </c>
      <c r="B1608" s="4" t="str">
        <f>IF(ISNA(VLOOKUP((ROW(B1608)-15),'List of tables'!$A$4:$H$2136,3,FALSE))," ",VLOOKUP((ROW(B1608)-15),'List of tables'!$A$4:$H$2136,3,FALSE))</f>
        <v xml:space="preserve"> </v>
      </c>
      <c r="C1608" s="4" t="str">
        <f>IF(ISNA(VLOOKUP((ROW(C1608)-15),'List of tables'!$A$4:$E$2137,5,FALSE))," ",VLOOKUP((ROW(C1608)-15),'List of tables'!$A$4:$E$2137,5,FALSE))</f>
        <v xml:space="preserve"> </v>
      </c>
      <c r="D1608" s="4" t="str">
        <f>IF(ISNA(VLOOKUP((ROW(D1608)-15),'List of tables'!$A$4:$H$2136,6,FALSE))," ",VLOOKUP((ROW(D1608)-15),'List of tables'!$A$4:$H$2136,6,FALSE))</f>
        <v xml:space="preserve"> </v>
      </c>
      <c r="E1608" s="5" t="str">
        <f>IF(ISNA(VLOOKUP((ROW(E1608)-15),'List of tables'!$A$4:$H$2136,7,FALSE))," ",VLOOKUP((ROW(E1608)-15),'List of tables'!$A$4:$H$2136,7,FALSE))</f>
        <v xml:space="preserve"> </v>
      </c>
      <c r="F1608" s="6" t="s">
        <v>12</v>
      </c>
    </row>
    <row r="1609" spans="1:6">
      <c r="A1609" s="3" t="str">
        <f>IF(ISNA(VLOOKUP((ROW(A1609)-15),'List of tables'!$A$4:$H$2136,2,FALSE))," ",VLOOKUP((ROW(A1609)-15),'List of tables'!$A$4:$H$2136,2,FALSE))</f>
        <v xml:space="preserve"> </v>
      </c>
      <c r="B1609" s="4" t="str">
        <f>IF(ISNA(VLOOKUP((ROW(B1609)-15),'List of tables'!$A$4:$H$2136,3,FALSE))," ",VLOOKUP((ROW(B1609)-15),'List of tables'!$A$4:$H$2136,3,FALSE))</f>
        <v xml:space="preserve"> </v>
      </c>
      <c r="C1609" s="4" t="str">
        <f>IF(ISNA(VLOOKUP((ROW(C1609)-15),'List of tables'!$A$4:$E$2137,5,FALSE))," ",VLOOKUP((ROW(C1609)-15),'List of tables'!$A$4:$E$2137,5,FALSE))</f>
        <v xml:space="preserve"> </v>
      </c>
      <c r="D1609" s="4" t="str">
        <f>IF(ISNA(VLOOKUP((ROW(D1609)-15),'List of tables'!$A$4:$H$2136,6,FALSE))," ",VLOOKUP((ROW(D1609)-15),'List of tables'!$A$4:$H$2136,6,FALSE))</f>
        <v xml:space="preserve"> </v>
      </c>
      <c r="E1609" s="5" t="str">
        <f>IF(ISNA(VLOOKUP((ROW(E1609)-15),'List of tables'!$A$4:$H$2136,7,FALSE))," ",VLOOKUP((ROW(E1609)-15),'List of tables'!$A$4:$H$2136,7,FALSE))</f>
        <v xml:space="preserve"> </v>
      </c>
      <c r="F1609" s="6" t="s">
        <v>12</v>
      </c>
    </row>
    <row r="1610" spans="1:6">
      <c r="A1610" s="3" t="str">
        <f>IF(ISNA(VLOOKUP((ROW(A1610)-15),'List of tables'!$A$4:$H$2136,2,FALSE))," ",VLOOKUP((ROW(A1610)-15),'List of tables'!$A$4:$H$2136,2,FALSE))</f>
        <v xml:space="preserve"> </v>
      </c>
      <c r="B1610" s="4" t="str">
        <f>IF(ISNA(VLOOKUP((ROW(B1610)-15),'List of tables'!$A$4:$H$2136,3,FALSE))," ",VLOOKUP((ROW(B1610)-15),'List of tables'!$A$4:$H$2136,3,FALSE))</f>
        <v xml:space="preserve"> </v>
      </c>
      <c r="C1610" s="4" t="str">
        <f>IF(ISNA(VLOOKUP((ROW(C1610)-15),'List of tables'!$A$4:$E$2137,5,FALSE))," ",VLOOKUP((ROW(C1610)-15),'List of tables'!$A$4:$E$2137,5,FALSE))</f>
        <v xml:space="preserve"> </v>
      </c>
      <c r="D1610" s="4" t="str">
        <f>IF(ISNA(VLOOKUP((ROW(D1610)-15),'List of tables'!$A$4:$H$2136,6,FALSE))," ",VLOOKUP((ROW(D1610)-15),'List of tables'!$A$4:$H$2136,6,FALSE))</f>
        <v xml:space="preserve"> </v>
      </c>
      <c r="E1610" s="5" t="str">
        <f>IF(ISNA(VLOOKUP((ROW(E1610)-15),'List of tables'!$A$4:$H$2136,7,FALSE))," ",VLOOKUP((ROW(E1610)-15),'List of tables'!$A$4:$H$2136,7,FALSE))</f>
        <v xml:space="preserve"> </v>
      </c>
      <c r="F1610" s="6" t="s">
        <v>12</v>
      </c>
    </row>
    <row r="1611" spans="1:6">
      <c r="A1611" s="3" t="str">
        <f>IF(ISNA(VLOOKUP((ROW(A1611)-15),'List of tables'!$A$4:$H$2136,2,FALSE))," ",VLOOKUP((ROW(A1611)-15),'List of tables'!$A$4:$H$2136,2,FALSE))</f>
        <v xml:space="preserve"> </v>
      </c>
      <c r="B1611" s="4" t="str">
        <f>IF(ISNA(VLOOKUP((ROW(B1611)-15),'List of tables'!$A$4:$H$2136,3,FALSE))," ",VLOOKUP((ROW(B1611)-15),'List of tables'!$A$4:$H$2136,3,FALSE))</f>
        <v xml:space="preserve"> </v>
      </c>
      <c r="C1611" s="4" t="str">
        <f>IF(ISNA(VLOOKUP((ROW(C1611)-15),'List of tables'!$A$4:$E$2137,5,FALSE))," ",VLOOKUP((ROW(C1611)-15),'List of tables'!$A$4:$E$2137,5,FALSE))</f>
        <v xml:space="preserve"> </v>
      </c>
      <c r="D1611" s="4" t="str">
        <f>IF(ISNA(VLOOKUP((ROW(D1611)-15),'List of tables'!$A$4:$H$2136,6,FALSE))," ",VLOOKUP((ROW(D1611)-15),'List of tables'!$A$4:$H$2136,6,FALSE))</f>
        <v xml:space="preserve"> </v>
      </c>
      <c r="E1611" s="5" t="str">
        <f>IF(ISNA(VLOOKUP((ROW(E1611)-15),'List of tables'!$A$4:$H$2136,7,FALSE))," ",VLOOKUP((ROW(E1611)-15),'List of tables'!$A$4:$H$2136,7,FALSE))</f>
        <v xml:space="preserve"> </v>
      </c>
      <c r="F1611" s="6" t="s">
        <v>12</v>
      </c>
    </row>
    <row r="1612" spans="1:6">
      <c r="A1612" s="3" t="str">
        <f>IF(ISNA(VLOOKUP((ROW(A1612)-15),'List of tables'!$A$4:$H$2136,2,FALSE))," ",VLOOKUP((ROW(A1612)-15),'List of tables'!$A$4:$H$2136,2,FALSE))</f>
        <v xml:space="preserve"> </v>
      </c>
      <c r="B1612" s="4" t="str">
        <f>IF(ISNA(VLOOKUP((ROW(B1612)-15),'List of tables'!$A$4:$H$2136,3,FALSE))," ",VLOOKUP((ROW(B1612)-15),'List of tables'!$A$4:$H$2136,3,FALSE))</f>
        <v xml:space="preserve"> </v>
      </c>
      <c r="C1612" s="4" t="str">
        <f>IF(ISNA(VLOOKUP((ROW(C1612)-15),'List of tables'!$A$4:$E$2137,5,FALSE))," ",VLOOKUP((ROW(C1612)-15),'List of tables'!$A$4:$E$2137,5,FALSE))</f>
        <v xml:space="preserve"> </v>
      </c>
      <c r="D1612" s="4" t="str">
        <f>IF(ISNA(VLOOKUP((ROW(D1612)-15),'List of tables'!$A$4:$H$2136,6,FALSE))," ",VLOOKUP((ROW(D1612)-15),'List of tables'!$A$4:$H$2136,6,FALSE))</f>
        <v xml:space="preserve"> </v>
      </c>
      <c r="E1612" s="5" t="str">
        <f>IF(ISNA(VLOOKUP((ROW(E1612)-15),'List of tables'!$A$4:$H$2136,7,FALSE))," ",VLOOKUP((ROW(E1612)-15),'List of tables'!$A$4:$H$2136,7,FALSE))</f>
        <v xml:space="preserve"> </v>
      </c>
      <c r="F1612" s="6" t="s">
        <v>12</v>
      </c>
    </row>
    <row r="1613" spans="1:6">
      <c r="A1613" s="3" t="str">
        <f>IF(ISNA(VLOOKUP((ROW(A1613)-15),'List of tables'!$A$4:$H$2136,2,FALSE))," ",VLOOKUP((ROW(A1613)-15),'List of tables'!$A$4:$H$2136,2,FALSE))</f>
        <v xml:space="preserve"> </v>
      </c>
      <c r="B1613" s="4" t="str">
        <f>IF(ISNA(VLOOKUP((ROW(B1613)-15),'List of tables'!$A$4:$H$2136,3,FALSE))," ",VLOOKUP((ROW(B1613)-15),'List of tables'!$A$4:$H$2136,3,FALSE))</f>
        <v xml:space="preserve"> </v>
      </c>
      <c r="C1613" s="4" t="str">
        <f>IF(ISNA(VLOOKUP((ROW(C1613)-15),'List of tables'!$A$4:$E$2137,5,FALSE))," ",VLOOKUP((ROW(C1613)-15),'List of tables'!$A$4:$E$2137,5,FALSE))</f>
        <v xml:space="preserve"> </v>
      </c>
      <c r="D1613" s="4" t="str">
        <f>IF(ISNA(VLOOKUP((ROW(D1613)-15),'List of tables'!$A$4:$H$2136,6,FALSE))," ",VLOOKUP((ROW(D1613)-15),'List of tables'!$A$4:$H$2136,6,FALSE))</f>
        <v xml:space="preserve"> </v>
      </c>
      <c r="E1613" s="5" t="str">
        <f>IF(ISNA(VLOOKUP((ROW(E1613)-15),'List of tables'!$A$4:$H$2136,7,FALSE))," ",VLOOKUP((ROW(E1613)-15),'List of tables'!$A$4:$H$2136,7,FALSE))</f>
        <v xml:space="preserve"> </v>
      </c>
      <c r="F1613" s="6" t="s">
        <v>12</v>
      </c>
    </row>
    <row r="1614" spans="1:6">
      <c r="A1614" s="3" t="str">
        <f>IF(ISNA(VLOOKUP((ROW(A1614)-15),'List of tables'!$A$4:$H$2136,2,FALSE))," ",VLOOKUP((ROW(A1614)-15),'List of tables'!$A$4:$H$2136,2,FALSE))</f>
        <v xml:space="preserve"> </v>
      </c>
      <c r="B1614" s="4" t="str">
        <f>IF(ISNA(VLOOKUP((ROW(B1614)-15),'List of tables'!$A$4:$H$2136,3,FALSE))," ",VLOOKUP((ROW(B1614)-15),'List of tables'!$A$4:$H$2136,3,FALSE))</f>
        <v xml:space="preserve"> </v>
      </c>
      <c r="C1614" s="4" t="str">
        <f>IF(ISNA(VLOOKUP((ROW(C1614)-15),'List of tables'!$A$4:$E$2137,5,FALSE))," ",VLOOKUP((ROW(C1614)-15),'List of tables'!$A$4:$E$2137,5,FALSE))</f>
        <v xml:space="preserve"> </v>
      </c>
      <c r="D1614" s="4" t="str">
        <f>IF(ISNA(VLOOKUP((ROW(D1614)-15),'List of tables'!$A$4:$H$2136,6,FALSE))," ",VLOOKUP((ROW(D1614)-15),'List of tables'!$A$4:$H$2136,6,FALSE))</f>
        <v xml:space="preserve"> </v>
      </c>
      <c r="E1614" s="5" t="str">
        <f>IF(ISNA(VLOOKUP((ROW(E1614)-15),'List of tables'!$A$4:$H$2136,7,FALSE))," ",VLOOKUP((ROW(E1614)-15),'List of tables'!$A$4:$H$2136,7,FALSE))</f>
        <v xml:space="preserve"> </v>
      </c>
      <c r="F1614" s="6" t="s">
        <v>12</v>
      </c>
    </row>
    <row r="1615" spans="1:6">
      <c r="A1615" s="3" t="str">
        <f>IF(ISNA(VLOOKUP((ROW(A1615)-15),'List of tables'!$A$4:$H$2136,2,FALSE))," ",VLOOKUP((ROW(A1615)-15),'List of tables'!$A$4:$H$2136,2,FALSE))</f>
        <v xml:space="preserve"> </v>
      </c>
      <c r="B1615" s="4" t="str">
        <f>IF(ISNA(VLOOKUP((ROW(B1615)-15),'List of tables'!$A$4:$H$2136,3,FALSE))," ",VLOOKUP((ROW(B1615)-15),'List of tables'!$A$4:$H$2136,3,FALSE))</f>
        <v xml:space="preserve"> </v>
      </c>
      <c r="C1615" s="4" t="str">
        <f>IF(ISNA(VLOOKUP((ROW(C1615)-15),'List of tables'!$A$4:$E$2137,5,FALSE))," ",VLOOKUP((ROW(C1615)-15),'List of tables'!$A$4:$E$2137,5,FALSE))</f>
        <v xml:space="preserve"> </v>
      </c>
      <c r="D1615" s="4" t="str">
        <f>IF(ISNA(VLOOKUP((ROW(D1615)-15),'List of tables'!$A$4:$H$2136,6,FALSE))," ",VLOOKUP((ROW(D1615)-15),'List of tables'!$A$4:$H$2136,6,FALSE))</f>
        <v xml:space="preserve"> </v>
      </c>
      <c r="E1615" s="5" t="str">
        <f>IF(ISNA(VLOOKUP((ROW(E1615)-15),'List of tables'!$A$4:$H$2136,7,FALSE))," ",VLOOKUP((ROW(E1615)-15),'List of tables'!$A$4:$H$2136,7,FALSE))</f>
        <v xml:space="preserve"> </v>
      </c>
      <c r="F1615" s="6" t="s">
        <v>12</v>
      </c>
    </row>
    <row r="1616" spans="1:6">
      <c r="A1616" s="3" t="str">
        <f>IF(ISNA(VLOOKUP((ROW(A1616)-15),'List of tables'!$A$4:$H$2136,2,FALSE))," ",VLOOKUP((ROW(A1616)-15),'List of tables'!$A$4:$H$2136,2,FALSE))</f>
        <v xml:space="preserve"> </v>
      </c>
      <c r="B1616" s="4" t="str">
        <f>IF(ISNA(VLOOKUP((ROW(B1616)-15),'List of tables'!$A$4:$H$2136,3,FALSE))," ",VLOOKUP((ROW(B1616)-15),'List of tables'!$A$4:$H$2136,3,FALSE))</f>
        <v xml:space="preserve"> </v>
      </c>
      <c r="C1616" s="4" t="str">
        <f>IF(ISNA(VLOOKUP((ROW(C1616)-15),'List of tables'!$A$4:$E$2137,5,FALSE))," ",VLOOKUP((ROW(C1616)-15),'List of tables'!$A$4:$E$2137,5,FALSE))</f>
        <v xml:space="preserve"> </v>
      </c>
      <c r="D1616" s="4" t="str">
        <f>IF(ISNA(VLOOKUP((ROW(D1616)-15),'List of tables'!$A$4:$H$2136,6,FALSE))," ",VLOOKUP((ROW(D1616)-15),'List of tables'!$A$4:$H$2136,6,FALSE))</f>
        <v xml:space="preserve"> </v>
      </c>
      <c r="E1616" s="5" t="str">
        <f>IF(ISNA(VLOOKUP((ROW(E1616)-15),'List of tables'!$A$4:$H$2136,7,FALSE))," ",VLOOKUP((ROW(E1616)-15),'List of tables'!$A$4:$H$2136,7,FALSE))</f>
        <v xml:space="preserve"> </v>
      </c>
      <c r="F1616" s="6" t="s">
        <v>12</v>
      </c>
    </row>
    <row r="1617" spans="1:6">
      <c r="A1617" s="3" t="str">
        <f>IF(ISNA(VLOOKUP((ROW(A1617)-15),'List of tables'!$A$4:$H$2136,2,FALSE))," ",VLOOKUP((ROW(A1617)-15),'List of tables'!$A$4:$H$2136,2,FALSE))</f>
        <v xml:space="preserve"> </v>
      </c>
      <c r="B1617" s="4" t="str">
        <f>IF(ISNA(VLOOKUP((ROW(B1617)-15),'List of tables'!$A$4:$H$2136,3,FALSE))," ",VLOOKUP((ROW(B1617)-15),'List of tables'!$A$4:$H$2136,3,FALSE))</f>
        <v xml:space="preserve"> </v>
      </c>
      <c r="C1617" s="4" t="str">
        <f>IF(ISNA(VLOOKUP((ROW(C1617)-15),'List of tables'!$A$4:$E$2137,5,FALSE))," ",VLOOKUP((ROW(C1617)-15),'List of tables'!$A$4:$E$2137,5,FALSE))</f>
        <v xml:space="preserve"> </v>
      </c>
      <c r="D1617" s="4" t="str">
        <f>IF(ISNA(VLOOKUP((ROW(D1617)-15),'List of tables'!$A$4:$H$2136,6,FALSE))," ",VLOOKUP((ROW(D1617)-15),'List of tables'!$A$4:$H$2136,6,FALSE))</f>
        <v xml:space="preserve"> </v>
      </c>
      <c r="E1617" s="5" t="str">
        <f>IF(ISNA(VLOOKUP((ROW(E1617)-15),'List of tables'!$A$4:$H$2136,7,FALSE))," ",VLOOKUP((ROW(E1617)-15),'List of tables'!$A$4:$H$2136,7,FALSE))</f>
        <v xml:space="preserve"> </v>
      </c>
      <c r="F1617" s="6" t="s">
        <v>12</v>
      </c>
    </row>
    <row r="1618" spans="1:6">
      <c r="A1618" s="3" t="str">
        <f>IF(ISNA(VLOOKUP((ROW(A1618)-15),'List of tables'!$A$4:$H$2136,2,FALSE))," ",VLOOKUP((ROW(A1618)-15),'List of tables'!$A$4:$H$2136,2,FALSE))</f>
        <v xml:space="preserve"> </v>
      </c>
      <c r="B1618" s="4" t="str">
        <f>IF(ISNA(VLOOKUP((ROW(B1618)-15),'List of tables'!$A$4:$H$2136,3,FALSE))," ",VLOOKUP((ROW(B1618)-15),'List of tables'!$A$4:$H$2136,3,FALSE))</f>
        <v xml:space="preserve"> </v>
      </c>
      <c r="C1618" s="4" t="str">
        <f>IF(ISNA(VLOOKUP((ROW(C1618)-15),'List of tables'!$A$4:$E$2137,5,FALSE))," ",VLOOKUP((ROW(C1618)-15),'List of tables'!$A$4:$E$2137,5,FALSE))</f>
        <v xml:space="preserve"> </v>
      </c>
      <c r="D1618" s="4" t="str">
        <f>IF(ISNA(VLOOKUP((ROW(D1618)-15),'List of tables'!$A$4:$H$2136,6,FALSE))," ",VLOOKUP((ROW(D1618)-15),'List of tables'!$A$4:$H$2136,6,FALSE))</f>
        <v xml:space="preserve"> </v>
      </c>
      <c r="E1618" s="5" t="str">
        <f>IF(ISNA(VLOOKUP((ROW(E1618)-15),'List of tables'!$A$4:$H$2136,7,FALSE))," ",VLOOKUP((ROW(E1618)-15),'List of tables'!$A$4:$H$2136,7,FALSE))</f>
        <v xml:space="preserve"> </v>
      </c>
      <c r="F1618" s="6" t="s">
        <v>12</v>
      </c>
    </row>
    <row r="1619" spans="1:6">
      <c r="A1619" s="3" t="str">
        <f>IF(ISNA(VLOOKUP((ROW(A1619)-15),'List of tables'!$A$4:$H$2136,2,FALSE))," ",VLOOKUP((ROW(A1619)-15),'List of tables'!$A$4:$H$2136,2,FALSE))</f>
        <v xml:space="preserve"> </v>
      </c>
      <c r="B1619" s="4" t="str">
        <f>IF(ISNA(VLOOKUP((ROW(B1619)-15),'List of tables'!$A$4:$H$2136,3,FALSE))," ",VLOOKUP((ROW(B1619)-15),'List of tables'!$A$4:$H$2136,3,FALSE))</f>
        <v xml:space="preserve"> </v>
      </c>
      <c r="C1619" s="4" t="str">
        <f>IF(ISNA(VLOOKUP((ROW(C1619)-15),'List of tables'!$A$4:$E$2137,5,FALSE))," ",VLOOKUP((ROW(C1619)-15),'List of tables'!$A$4:$E$2137,5,FALSE))</f>
        <v xml:space="preserve"> </v>
      </c>
      <c r="D1619" s="4" t="str">
        <f>IF(ISNA(VLOOKUP((ROW(D1619)-15),'List of tables'!$A$4:$H$2136,6,FALSE))," ",VLOOKUP((ROW(D1619)-15),'List of tables'!$A$4:$H$2136,6,FALSE))</f>
        <v xml:space="preserve"> </v>
      </c>
      <c r="E1619" s="5" t="str">
        <f>IF(ISNA(VLOOKUP((ROW(E1619)-15),'List of tables'!$A$4:$H$2136,7,FALSE))," ",VLOOKUP((ROW(E1619)-15),'List of tables'!$A$4:$H$2136,7,FALSE))</f>
        <v xml:space="preserve"> </v>
      </c>
      <c r="F1619" s="6" t="s">
        <v>12</v>
      </c>
    </row>
    <row r="1620" spans="1:6">
      <c r="A1620" s="3" t="str">
        <f>IF(ISNA(VLOOKUP((ROW(A1620)-15),'List of tables'!$A$4:$H$2136,2,FALSE))," ",VLOOKUP((ROW(A1620)-15),'List of tables'!$A$4:$H$2136,2,FALSE))</f>
        <v xml:space="preserve"> </v>
      </c>
      <c r="B1620" s="4" t="str">
        <f>IF(ISNA(VLOOKUP((ROW(B1620)-15),'List of tables'!$A$4:$H$2136,3,FALSE))," ",VLOOKUP((ROW(B1620)-15),'List of tables'!$A$4:$H$2136,3,FALSE))</f>
        <v xml:space="preserve"> </v>
      </c>
      <c r="C1620" s="4" t="str">
        <f>IF(ISNA(VLOOKUP((ROW(C1620)-15),'List of tables'!$A$4:$E$2137,5,FALSE))," ",VLOOKUP((ROW(C1620)-15),'List of tables'!$A$4:$E$2137,5,FALSE))</f>
        <v xml:space="preserve"> </v>
      </c>
      <c r="D1620" s="4" t="str">
        <f>IF(ISNA(VLOOKUP((ROW(D1620)-15),'List of tables'!$A$4:$H$2136,6,FALSE))," ",VLOOKUP((ROW(D1620)-15),'List of tables'!$A$4:$H$2136,6,FALSE))</f>
        <v xml:space="preserve"> </v>
      </c>
      <c r="E1620" s="5" t="str">
        <f>IF(ISNA(VLOOKUP((ROW(E1620)-15),'List of tables'!$A$4:$H$2136,7,FALSE))," ",VLOOKUP((ROW(E1620)-15),'List of tables'!$A$4:$H$2136,7,FALSE))</f>
        <v xml:space="preserve"> </v>
      </c>
      <c r="F1620" s="6" t="s">
        <v>12</v>
      </c>
    </row>
    <row r="1621" spans="1:6">
      <c r="A1621" s="3" t="str">
        <f>IF(ISNA(VLOOKUP((ROW(A1621)-15),'List of tables'!$A$4:$H$2136,2,FALSE))," ",VLOOKUP((ROW(A1621)-15),'List of tables'!$A$4:$H$2136,2,FALSE))</f>
        <v xml:space="preserve"> </v>
      </c>
      <c r="B1621" s="4" t="str">
        <f>IF(ISNA(VLOOKUP((ROW(B1621)-15),'List of tables'!$A$4:$H$2136,3,FALSE))," ",VLOOKUP((ROW(B1621)-15),'List of tables'!$A$4:$H$2136,3,FALSE))</f>
        <v xml:space="preserve"> </v>
      </c>
      <c r="C1621" s="4" t="str">
        <f>IF(ISNA(VLOOKUP((ROW(C1621)-15),'List of tables'!$A$4:$E$2137,5,FALSE))," ",VLOOKUP((ROW(C1621)-15),'List of tables'!$A$4:$E$2137,5,FALSE))</f>
        <v xml:space="preserve"> </v>
      </c>
      <c r="D1621" s="4" t="str">
        <f>IF(ISNA(VLOOKUP((ROW(D1621)-15),'List of tables'!$A$4:$H$2136,6,FALSE))," ",VLOOKUP((ROW(D1621)-15),'List of tables'!$A$4:$H$2136,6,FALSE))</f>
        <v xml:space="preserve"> </v>
      </c>
      <c r="E1621" s="5" t="str">
        <f>IF(ISNA(VLOOKUP((ROW(E1621)-15),'List of tables'!$A$4:$H$2136,7,FALSE))," ",VLOOKUP((ROW(E1621)-15),'List of tables'!$A$4:$H$2136,7,FALSE))</f>
        <v xml:space="preserve"> </v>
      </c>
      <c r="F1621" s="6" t="s">
        <v>12</v>
      </c>
    </row>
    <row r="1622" spans="1:6">
      <c r="A1622" s="3" t="str">
        <f>IF(ISNA(VLOOKUP((ROW(A1622)-15),'List of tables'!$A$4:$H$2136,2,FALSE))," ",VLOOKUP((ROW(A1622)-15),'List of tables'!$A$4:$H$2136,2,FALSE))</f>
        <v xml:space="preserve"> </v>
      </c>
      <c r="B1622" s="4" t="str">
        <f>IF(ISNA(VLOOKUP((ROW(B1622)-15),'List of tables'!$A$4:$H$2136,3,FALSE))," ",VLOOKUP((ROW(B1622)-15),'List of tables'!$A$4:$H$2136,3,FALSE))</f>
        <v xml:space="preserve"> </v>
      </c>
      <c r="C1622" s="4" t="str">
        <f>IF(ISNA(VLOOKUP((ROW(C1622)-15),'List of tables'!$A$4:$E$2137,5,FALSE))," ",VLOOKUP((ROW(C1622)-15),'List of tables'!$A$4:$E$2137,5,FALSE))</f>
        <v xml:space="preserve"> </v>
      </c>
      <c r="D1622" s="4" t="str">
        <f>IF(ISNA(VLOOKUP((ROW(D1622)-15),'List of tables'!$A$4:$H$2136,6,FALSE))," ",VLOOKUP((ROW(D1622)-15),'List of tables'!$A$4:$H$2136,6,FALSE))</f>
        <v xml:space="preserve"> </v>
      </c>
      <c r="E1622" s="5" t="str">
        <f>IF(ISNA(VLOOKUP((ROW(E1622)-15),'List of tables'!$A$4:$H$2136,7,FALSE))," ",VLOOKUP((ROW(E1622)-15),'List of tables'!$A$4:$H$2136,7,FALSE))</f>
        <v xml:space="preserve"> </v>
      </c>
      <c r="F1622" s="6" t="s">
        <v>12</v>
      </c>
    </row>
    <row r="1623" spans="1:6">
      <c r="A1623" s="3" t="str">
        <f>IF(ISNA(VLOOKUP((ROW(A1623)-15),'List of tables'!$A$4:$H$2136,2,FALSE))," ",VLOOKUP((ROW(A1623)-15),'List of tables'!$A$4:$H$2136,2,FALSE))</f>
        <v xml:space="preserve"> </v>
      </c>
      <c r="B1623" s="4" t="str">
        <f>IF(ISNA(VLOOKUP((ROW(B1623)-15),'List of tables'!$A$4:$H$2136,3,FALSE))," ",VLOOKUP((ROW(B1623)-15),'List of tables'!$A$4:$H$2136,3,FALSE))</f>
        <v xml:space="preserve"> </v>
      </c>
      <c r="C1623" s="4" t="str">
        <f>IF(ISNA(VLOOKUP((ROW(C1623)-15),'List of tables'!$A$4:$E$2137,5,FALSE))," ",VLOOKUP((ROW(C1623)-15),'List of tables'!$A$4:$E$2137,5,FALSE))</f>
        <v xml:space="preserve"> </v>
      </c>
      <c r="D1623" s="4" t="str">
        <f>IF(ISNA(VLOOKUP((ROW(D1623)-15),'List of tables'!$A$4:$H$2136,6,FALSE))," ",VLOOKUP((ROW(D1623)-15),'List of tables'!$A$4:$H$2136,6,FALSE))</f>
        <v xml:space="preserve"> </v>
      </c>
      <c r="E1623" s="5" t="str">
        <f>IF(ISNA(VLOOKUP((ROW(E1623)-15),'List of tables'!$A$4:$H$2136,7,FALSE))," ",VLOOKUP((ROW(E1623)-15),'List of tables'!$A$4:$H$2136,7,FALSE))</f>
        <v xml:space="preserve"> </v>
      </c>
      <c r="F1623" s="6" t="s">
        <v>12</v>
      </c>
    </row>
    <row r="1624" spans="1:6">
      <c r="A1624" s="3" t="str">
        <f>IF(ISNA(VLOOKUP((ROW(A1624)-15),'List of tables'!$A$4:$H$2136,2,FALSE))," ",VLOOKUP((ROW(A1624)-15),'List of tables'!$A$4:$H$2136,2,FALSE))</f>
        <v xml:space="preserve"> </v>
      </c>
      <c r="B1624" s="4" t="str">
        <f>IF(ISNA(VLOOKUP((ROW(B1624)-15),'List of tables'!$A$4:$H$2136,3,FALSE))," ",VLOOKUP((ROW(B1624)-15),'List of tables'!$A$4:$H$2136,3,FALSE))</f>
        <v xml:space="preserve"> </v>
      </c>
      <c r="C1624" s="4" t="str">
        <f>IF(ISNA(VLOOKUP((ROW(C1624)-15),'List of tables'!$A$4:$E$2137,5,FALSE))," ",VLOOKUP((ROW(C1624)-15),'List of tables'!$A$4:$E$2137,5,FALSE))</f>
        <v xml:space="preserve"> </v>
      </c>
      <c r="D1624" s="4" t="str">
        <f>IF(ISNA(VLOOKUP((ROW(D1624)-15),'List of tables'!$A$4:$H$2136,6,FALSE))," ",VLOOKUP((ROW(D1624)-15),'List of tables'!$A$4:$H$2136,6,FALSE))</f>
        <v xml:space="preserve"> </v>
      </c>
      <c r="E1624" s="5" t="str">
        <f>IF(ISNA(VLOOKUP((ROW(E1624)-15),'List of tables'!$A$4:$H$2136,7,FALSE))," ",VLOOKUP((ROW(E1624)-15),'List of tables'!$A$4:$H$2136,7,FALSE))</f>
        <v xml:space="preserve"> </v>
      </c>
      <c r="F1624" s="6" t="s">
        <v>12</v>
      </c>
    </row>
    <row r="1625" spans="1:6">
      <c r="A1625" s="3" t="str">
        <f>IF(ISNA(VLOOKUP((ROW(A1625)-15),'List of tables'!$A$4:$H$2136,2,FALSE))," ",VLOOKUP((ROW(A1625)-15),'List of tables'!$A$4:$H$2136,2,FALSE))</f>
        <v xml:space="preserve"> </v>
      </c>
      <c r="B1625" s="4" t="str">
        <f>IF(ISNA(VLOOKUP((ROW(B1625)-15),'List of tables'!$A$4:$H$2136,3,FALSE))," ",VLOOKUP((ROW(B1625)-15),'List of tables'!$A$4:$H$2136,3,FALSE))</f>
        <v xml:space="preserve"> </v>
      </c>
      <c r="C1625" s="4" t="str">
        <f>IF(ISNA(VLOOKUP((ROW(C1625)-15),'List of tables'!$A$4:$E$2137,5,FALSE))," ",VLOOKUP((ROW(C1625)-15),'List of tables'!$A$4:$E$2137,5,FALSE))</f>
        <v xml:space="preserve"> </v>
      </c>
      <c r="D1625" s="4" t="str">
        <f>IF(ISNA(VLOOKUP((ROW(D1625)-15),'List of tables'!$A$4:$H$2136,6,FALSE))," ",VLOOKUP((ROW(D1625)-15),'List of tables'!$A$4:$H$2136,6,FALSE))</f>
        <v xml:space="preserve"> </v>
      </c>
      <c r="E1625" s="5" t="str">
        <f>IF(ISNA(VLOOKUP((ROW(E1625)-15),'List of tables'!$A$4:$H$2136,7,FALSE))," ",VLOOKUP((ROW(E1625)-15),'List of tables'!$A$4:$H$2136,7,FALSE))</f>
        <v xml:space="preserve"> </v>
      </c>
      <c r="F1625" s="6" t="s">
        <v>12</v>
      </c>
    </row>
    <row r="1626" spans="1:6">
      <c r="A1626" s="3" t="str">
        <f>IF(ISNA(VLOOKUP((ROW(A1626)-15),'List of tables'!$A$4:$H$2136,2,FALSE))," ",VLOOKUP((ROW(A1626)-15),'List of tables'!$A$4:$H$2136,2,FALSE))</f>
        <v xml:space="preserve"> </v>
      </c>
      <c r="B1626" s="4" t="str">
        <f>IF(ISNA(VLOOKUP((ROW(B1626)-15),'List of tables'!$A$4:$H$2136,3,FALSE))," ",VLOOKUP((ROW(B1626)-15),'List of tables'!$A$4:$H$2136,3,FALSE))</f>
        <v xml:space="preserve"> </v>
      </c>
      <c r="C1626" s="4" t="str">
        <f>IF(ISNA(VLOOKUP((ROW(C1626)-15),'List of tables'!$A$4:$E$2137,5,FALSE))," ",VLOOKUP((ROW(C1626)-15),'List of tables'!$A$4:$E$2137,5,FALSE))</f>
        <v xml:space="preserve"> </v>
      </c>
      <c r="D1626" s="4" t="str">
        <f>IF(ISNA(VLOOKUP((ROW(D1626)-15),'List of tables'!$A$4:$H$2136,6,FALSE))," ",VLOOKUP((ROW(D1626)-15),'List of tables'!$A$4:$H$2136,6,FALSE))</f>
        <v xml:space="preserve"> </v>
      </c>
      <c r="E1626" s="5" t="str">
        <f>IF(ISNA(VLOOKUP((ROW(E1626)-15),'List of tables'!$A$4:$H$2136,7,FALSE))," ",VLOOKUP((ROW(E1626)-15),'List of tables'!$A$4:$H$2136,7,FALSE))</f>
        <v xml:space="preserve"> </v>
      </c>
      <c r="F1626" s="6" t="s">
        <v>12</v>
      </c>
    </row>
    <row r="1627" spans="1:6">
      <c r="A1627" s="3" t="str">
        <f>IF(ISNA(VLOOKUP((ROW(A1627)-15),'List of tables'!$A$4:$H$2136,2,FALSE))," ",VLOOKUP((ROW(A1627)-15),'List of tables'!$A$4:$H$2136,2,FALSE))</f>
        <v xml:space="preserve"> </v>
      </c>
      <c r="B1627" s="4" t="str">
        <f>IF(ISNA(VLOOKUP((ROW(B1627)-15),'List of tables'!$A$4:$H$2136,3,FALSE))," ",VLOOKUP((ROW(B1627)-15),'List of tables'!$A$4:$H$2136,3,FALSE))</f>
        <v xml:space="preserve"> </v>
      </c>
      <c r="C1627" s="4" t="str">
        <f>IF(ISNA(VLOOKUP((ROW(C1627)-15),'List of tables'!$A$4:$E$2137,5,FALSE))," ",VLOOKUP((ROW(C1627)-15),'List of tables'!$A$4:$E$2137,5,FALSE))</f>
        <v xml:space="preserve"> </v>
      </c>
      <c r="D1627" s="4" t="str">
        <f>IF(ISNA(VLOOKUP((ROW(D1627)-15),'List of tables'!$A$4:$H$2136,6,FALSE))," ",VLOOKUP((ROW(D1627)-15),'List of tables'!$A$4:$H$2136,6,FALSE))</f>
        <v xml:space="preserve"> </v>
      </c>
      <c r="E1627" s="5" t="str">
        <f>IF(ISNA(VLOOKUP((ROW(E1627)-15),'List of tables'!$A$4:$H$2136,7,FALSE))," ",VLOOKUP((ROW(E1627)-15),'List of tables'!$A$4:$H$2136,7,FALSE))</f>
        <v xml:space="preserve"> </v>
      </c>
      <c r="F1627" s="6" t="s">
        <v>12</v>
      </c>
    </row>
    <row r="1628" spans="1:6">
      <c r="A1628" s="3" t="str">
        <f>IF(ISNA(VLOOKUP((ROW(A1628)-15),'List of tables'!$A$4:$H$2136,2,FALSE))," ",VLOOKUP((ROW(A1628)-15),'List of tables'!$A$4:$H$2136,2,FALSE))</f>
        <v xml:space="preserve"> </v>
      </c>
      <c r="B1628" s="4" t="str">
        <f>IF(ISNA(VLOOKUP((ROW(B1628)-15),'List of tables'!$A$4:$H$2136,3,FALSE))," ",VLOOKUP((ROW(B1628)-15),'List of tables'!$A$4:$H$2136,3,FALSE))</f>
        <v xml:space="preserve"> </v>
      </c>
      <c r="C1628" s="4" t="str">
        <f>IF(ISNA(VLOOKUP((ROW(C1628)-15),'List of tables'!$A$4:$E$2137,5,FALSE))," ",VLOOKUP((ROW(C1628)-15),'List of tables'!$A$4:$E$2137,5,FALSE))</f>
        <v xml:space="preserve"> </v>
      </c>
      <c r="D1628" s="4" t="str">
        <f>IF(ISNA(VLOOKUP((ROW(D1628)-15),'List of tables'!$A$4:$H$2136,6,FALSE))," ",VLOOKUP((ROW(D1628)-15),'List of tables'!$A$4:$H$2136,6,FALSE))</f>
        <v xml:space="preserve"> </v>
      </c>
      <c r="E1628" s="5" t="str">
        <f>IF(ISNA(VLOOKUP((ROW(E1628)-15),'List of tables'!$A$4:$H$2136,7,FALSE))," ",VLOOKUP((ROW(E1628)-15),'List of tables'!$A$4:$H$2136,7,FALSE))</f>
        <v xml:space="preserve"> </v>
      </c>
      <c r="F1628" s="6" t="s">
        <v>12</v>
      </c>
    </row>
    <row r="1629" spans="1:6">
      <c r="A1629" s="3" t="str">
        <f>IF(ISNA(VLOOKUP((ROW(A1629)-15),'List of tables'!$A$4:$H$2136,2,FALSE))," ",VLOOKUP((ROW(A1629)-15),'List of tables'!$A$4:$H$2136,2,FALSE))</f>
        <v xml:space="preserve"> </v>
      </c>
      <c r="B1629" s="4" t="str">
        <f>IF(ISNA(VLOOKUP((ROW(B1629)-15),'List of tables'!$A$4:$H$2136,3,FALSE))," ",VLOOKUP((ROW(B1629)-15),'List of tables'!$A$4:$H$2136,3,FALSE))</f>
        <v xml:space="preserve"> </v>
      </c>
      <c r="C1629" s="4" t="str">
        <f>IF(ISNA(VLOOKUP((ROW(C1629)-15),'List of tables'!$A$4:$E$2137,5,FALSE))," ",VLOOKUP((ROW(C1629)-15),'List of tables'!$A$4:$E$2137,5,FALSE))</f>
        <v xml:space="preserve"> </v>
      </c>
      <c r="D1629" s="4" t="str">
        <f>IF(ISNA(VLOOKUP((ROW(D1629)-15),'List of tables'!$A$4:$H$2136,6,FALSE))," ",VLOOKUP((ROW(D1629)-15),'List of tables'!$A$4:$H$2136,6,FALSE))</f>
        <v xml:space="preserve"> </v>
      </c>
      <c r="E1629" s="5" t="str">
        <f>IF(ISNA(VLOOKUP((ROW(E1629)-15),'List of tables'!$A$4:$H$2136,7,FALSE))," ",VLOOKUP((ROW(E1629)-15),'List of tables'!$A$4:$H$2136,7,FALSE))</f>
        <v xml:space="preserve"> </v>
      </c>
      <c r="F1629" s="6" t="s">
        <v>12</v>
      </c>
    </row>
    <row r="1630" spans="1:6">
      <c r="A1630" s="3" t="str">
        <f>IF(ISNA(VLOOKUP((ROW(A1630)-15),'List of tables'!$A$4:$H$2136,2,FALSE))," ",VLOOKUP((ROW(A1630)-15),'List of tables'!$A$4:$H$2136,2,FALSE))</f>
        <v xml:space="preserve"> </v>
      </c>
      <c r="B1630" s="4" t="str">
        <f>IF(ISNA(VLOOKUP((ROW(B1630)-15),'List of tables'!$A$4:$H$2136,3,FALSE))," ",VLOOKUP((ROW(B1630)-15),'List of tables'!$A$4:$H$2136,3,FALSE))</f>
        <v xml:space="preserve"> </v>
      </c>
      <c r="C1630" s="4" t="str">
        <f>IF(ISNA(VLOOKUP((ROW(C1630)-15),'List of tables'!$A$4:$E$2137,5,FALSE))," ",VLOOKUP((ROW(C1630)-15),'List of tables'!$A$4:$E$2137,5,FALSE))</f>
        <v xml:space="preserve"> </v>
      </c>
      <c r="D1630" s="4" t="str">
        <f>IF(ISNA(VLOOKUP((ROW(D1630)-15),'List of tables'!$A$4:$H$2136,6,FALSE))," ",VLOOKUP((ROW(D1630)-15),'List of tables'!$A$4:$H$2136,6,FALSE))</f>
        <v xml:space="preserve"> </v>
      </c>
      <c r="E1630" s="5" t="str">
        <f>IF(ISNA(VLOOKUP((ROW(E1630)-15),'List of tables'!$A$4:$H$2136,7,FALSE))," ",VLOOKUP((ROW(E1630)-15),'List of tables'!$A$4:$H$2136,7,FALSE))</f>
        <v xml:space="preserve"> </v>
      </c>
      <c r="F1630" s="6" t="s">
        <v>12</v>
      </c>
    </row>
    <row r="1631" spans="1:6">
      <c r="A1631" s="3" t="str">
        <f>IF(ISNA(VLOOKUP((ROW(A1631)-15),'List of tables'!$A$4:$H$2136,2,FALSE))," ",VLOOKUP((ROW(A1631)-15),'List of tables'!$A$4:$H$2136,2,FALSE))</f>
        <v xml:space="preserve"> </v>
      </c>
      <c r="B1631" s="4" t="str">
        <f>IF(ISNA(VLOOKUP((ROW(B1631)-15),'List of tables'!$A$4:$H$2136,3,FALSE))," ",VLOOKUP((ROW(B1631)-15),'List of tables'!$A$4:$H$2136,3,FALSE))</f>
        <v xml:space="preserve"> </v>
      </c>
      <c r="C1631" s="4" t="str">
        <f>IF(ISNA(VLOOKUP((ROW(C1631)-15),'List of tables'!$A$4:$E$2137,5,FALSE))," ",VLOOKUP((ROW(C1631)-15),'List of tables'!$A$4:$E$2137,5,FALSE))</f>
        <v xml:space="preserve"> </v>
      </c>
      <c r="D1631" s="4" t="str">
        <f>IF(ISNA(VLOOKUP((ROW(D1631)-15),'List of tables'!$A$4:$H$2136,6,FALSE))," ",VLOOKUP((ROW(D1631)-15),'List of tables'!$A$4:$H$2136,6,FALSE))</f>
        <v xml:space="preserve"> </v>
      </c>
      <c r="E1631" s="5" t="str">
        <f>IF(ISNA(VLOOKUP((ROW(E1631)-15),'List of tables'!$A$4:$H$2136,7,FALSE))," ",VLOOKUP((ROW(E1631)-15),'List of tables'!$A$4:$H$2136,7,FALSE))</f>
        <v xml:space="preserve"> </v>
      </c>
      <c r="F1631" s="6" t="s">
        <v>12</v>
      </c>
    </row>
    <row r="1632" spans="1:6">
      <c r="A1632" s="3" t="str">
        <f>IF(ISNA(VLOOKUP((ROW(A1632)-15),'List of tables'!$A$4:$H$2136,2,FALSE))," ",VLOOKUP((ROW(A1632)-15),'List of tables'!$A$4:$H$2136,2,FALSE))</f>
        <v xml:space="preserve"> </v>
      </c>
      <c r="B1632" s="4" t="str">
        <f>IF(ISNA(VLOOKUP((ROW(B1632)-15),'List of tables'!$A$4:$H$2136,3,FALSE))," ",VLOOKUP((ROW(B1632)-15),'List of tables'!$A$4:$H$2136,3,FALSE))</f>
        <v xml:space="preserve"> </v>
      </c>
      <c r="C1632" s="4" t="str">
        <f>IF(ISNA(VLOOKUP((ROW(C1632)-15),'List of tables'!$A$4:$E$2137,5,FALSE))," ",VLOOKUP((ROW(C1632)-15),'List of tables'!$A$4:$E$2137,5,FALSE))</f>
        <v xml:space="preserve"> </v>
      </c>
      <c r="D1632" s="4" t="str">
        <f>IF(ISNA(VLOOKUP((ROW(D1632)-15),'List of tables'!$A$4:$H$2136,6,FALSE))," ",VLOOKUP((ROW(D1632)-15),'List of tables'!$A$4:$H$2136,6,FALSE))</f>
        <v xml:space="preserve"> </v>
      </c>
      <c r="E1632" s="5" t="str">
        <f>IF(ISNA(VLOOKUP((ROW(E1632)-15),'List of tables'!$A$4:$H$2136,7,FALSE))," ",VLOOKUP((ROW(E1632)-15),'List of tables'!$A$4:$H$2136,7,FALSE))</f>
        <v xml:space="preserve"> </v>
      </c>
      <c r="F1632" s="6" t="s">
        <v>12</v>
      </c>
    </row>
    <row r="1633" spans="1:6">
      <c r="A1633" s="3" t="str">
        <f>IF(ISNA(VLOOKUP((ROW(A1633)-15),'List of tables'!$A$4:$H$2136,2,FALSE))," ",VLOOKUP((ROW(A1633)-15),'List of tables'!$A$4:$H$2136,2,FALSE))</f>
        <v xml:space="preserve"> </v>
      </c>
      <c r="B1633" s="4" t="str">
        <f>IF(ISNA(VLOOKUP((ROW(B1633)-15),'List of tables'!$A$4:$H$2136,3,FALSE))," ",VLOOKUP((ROW(B1633)-15),'List of tables'!$A$4:$H$2136,3,FALSE))</f>
        <v xml:space="preserve"> </v>
      </c>
      <c r="C1633" s="4" t="str">
        <f>IF(ISNA(VLOOKUP((ROW(C1633)-15),'List of tables'!$A$4:$E$2137,5,FALSE))," ",VLOOKUP((ROW(C1633)-15),'List of tables'!$A$4:$E$2137,5,FALSE))</f>
        <v xml:space="preserve"> </v>
      </c>
      <c r="D1633" s="4" t="str">
        <f>IF(ISNA(VLOOKUP((ROW(D1633)-15),'List of tables'!$A$4:$H$2136,6,FALSE))," ",VLOOKUP((ROW(D1633)-15),'List of tables'!$A$4:$H$2136,6,FALSE))</f>
        <v xml:space="preserve"> </v>
      </c>
      <c r="E1633" s="5" t="str">
        <f>IF(ISNA(VLOOKUP((ROW(E1633)-15),'List of tables'!$A$4:$H$2136,7,FALSE))," ",VLOOKUP((ROW(E1633)-15),'List of tables'!$A$4:$H$2136,7,FALSE))</f>
        <v xml:space="preserve"> </v>
      </c>
      <c r="F1633" s="6" t="s">
        <v>12</v>
      </c>
    </row>
    <row r="1634" spans="1:6">
      <c r="A1634" s="3" t="str">
        <f>IF(ISNA(VLOOKUP((ROW(A1634)-15),'List of tables'!$A$4:$H$2136,2,FALSE))," ",VLOOKUP((ROW(A1634)-15),'List of tables'!$A$4:$H$2136,2,FALSE))</f>
        <v xml:space="preserve"> </v>
      </c>
      <c r="B1634" s="4" t="str">
        <f>IF(ISNA(VLOOKUP((ROW(B1634)-15),'List of tables'!$A$4:$H$2136,3,FALSE))," ",VLOOKUP((ROW(B1634)-15),'List of tables'!$A$4:$H$2136,3,FALSE))</f>
        <v xml:space="preserve"> </v>
      </c>
      <c r="C1634" s="4" t="str">
        <f>IF(ISNA(VLOOKUP((ROW(C1634)-15),'List of tables'!$A$4:$E$2137,5,FALSE))," ",VLOOKUP((ROW(C1634)-15),'List of tables'!$A$4:$E$2137,5,FALSE))</f>
        <v xml:space="preserve"> </v>
      </c>
      <c r="D1634" s="4" t="str">
        <f>IF(ISNA(VLOOKUP((ROW(D1634)-15),'List of tables'!$A$4:$H$2136,6,FALSE))," ",VLOOKUP((ROW(D1634)-15),'List of tables'!$A$4:$H$2136,6,FALSE))</f>
        <v xml:space="preserve"> </v>
      </c>
      <c r="E1634" s="5" t="str">
        <f>IF(ISNA(VLOOKUP((ROW(E1634)-15),'List of tables'!$A$4:$H$2136,7,FALSE))," ",VLOOKUP((ROW(E1634)-15),'List of tables'!$A$4:$H$2136,7,FALSE))</f>
        <v xml:space="preserve"> </v>
      </c>
      <c r="F1634" s="6" t="s">
        <v>12</v>
      </c>
    </row>
    <row r="1635" spans="1:6">
      <c r="A1635" s="3" t="str">
        <f>IF(ISNA(VLOOKUP((ROW(A1635)-15),'List of tables'!$A$4:$H$2136,2,FALSE))," ",VLOOKUP((ROW(A1635)-15),'List of tables'!$A$4:$H$2136,2,FALSE))</f>
        <v xml:space="preserve"> </v>
      </c>
      <c r="B1635" s="4" t="str">
        <f>IF(ISNA(VLOOKUP((ROW(B1635)-15),'List of tables'!$A$4:$H$2136,3,FALSE))," ",VLOOKUP((ROW(B1635)-15),'List of tables'!$A$4:$H$2136,3,FALSE))</f>
        <v xml:space="preserve"> </v>
      </c>
      <c r="C1635" s="4" t="str">
        <f>IF(ISNA(VLOOKUP((ROW(C1635)-15),'List of tables'!$A$4:$E$2137,5,FALSE))," ",VLOOKUP((ROW(C1635)-15),'List of tables'!$A$4:$E$2137,5,FALSE))</f>
        <v xml:space="preserve"> </v>
      </c>
      <c r="D1635" s="4" t="str">
        <f>IF(ISNA(VLOOKUP((ROW(D1635)-15),'List of tables'!$A$4:$H$2136,6,FALSE))," ",VLOOKUP((ROW(D1635)-15),'List of tables'!$A$4:$H$2136,6,FALSE))</f>
        <v xml:space="preserve"> </v>
      </c>
      <c r="E1635" s="5" t="str">
        <f>IF(ISNA(VLOOKUP((ROW(E1635)-15),'List of tables'!$A$4:$H$2136,7,FALSE))," ",VLOOKUP((ROW(E1635)-15),'List of tables'!$A$4:$H$2136,7,FALSE))</f>
        <v xml:space="preserve"> </v>
      </c>
      <c r="F1635" s="6" t="s">
        <v>12</v>
      </c>
    </row>
    <row r="1636" spans="1:6">
      <c r="A1636" s="3" t="str">
        <f>IF(ISNA(VLOOKUP((ROW(A1636)-15),'List of tables'!$A$4:$H$2136,2,FALSE))," ",VLOOKUP((ROW(A1636)-15),'List of tables'!$A$4:$H$2136,2,FALSE))</f>
        <v xml:space="preserve"> </v>
      </c>
      <c r="B1636" s="4" t="str">
        <f>IF(ISNA(VLOOKUP((ROW(B1636)-15),'List of tables'!$A$4:$H$2136,3,FALSE))," ",VLOOKUP((ROW(B1636)-15),'List of tables'!$A$4:$H$2136,3,FALSE))</f>
        <v xml:space="preserve"> </v>
      </c>
      <c r="C1636" s="4" t="str">
        <f>IF(ISNA(VLOOKUP((ROW(C1636)-15),'List of tables'!$A$4:$E$2137,5,FALSE))," ",VLOOKUP((ROW(C1636)-15),'List of tables'!$A$4:$E$2137,5,FALSE))</f>
        <v xml:space="preserve"> </v>
      </c>
      <c r="D1636" s="4" t="str">
        <f>IF(ISNA(VLOOKUP((ROW(D1636)-15),'List of tables'!$A$4:$H$2136,6,FALSE))," ",VLOOKUP((ROW(D1636)-15),'List of tables'!$A$4:$H$2136,6,FALSE))</f>
        <v xml:space="preserve"> </v>
      </c>
      <c r="E1636" s="5" t="str">
        <f>IF(ISNA(VLOOKUP((ROW(E1636)-15),'List of tables'!$A$4:$H$2136,7,FALSE))," ",VLOOKUP((ROW(E1636)-15),'List of tables'!$A$4:$H$2136,7,FALSE))</f>
        <v xml:space="preserve"> </v>
      </c>
      <c r="F1636" s="6" t="s">
        <v>12</v>
      </c>
    </row>
    <row r="1637" spans="1:6">
      <c r="A1637" s="3" t="str">
        <f>IF(ISNA(VLOOKUP((ROW(A1637)-15),'List of tables'!$A$4:$H$2136,2,FALSE))," ",VLOOKUP((ROW(A1637)-15),'List of tables'!$A$4:$H$2136,2,FALSE))</f>
        <v xml:space="preserve"> </v>
      </c>
      <c r="B1637" s="4" t="str">
        <f>IF(ISNA(VLOOKUP((ROW(B1637)-15),'List of tables'!$A$4:$H$2136,3,FALSE))," ",VLOOKUP((ROW(B1637)-15),'List of tables'!$A$4:$H$2136,3,FALSE))</f>
        <v xml:space="preserve"> </v>
      </c>
      <c r="C1637" s="4" t="str">
        <f>IF(ISNA(VLOOKUP((ROW(C1637)-15),'List of tables'!$A$4:$E$2137,5,FALSE))," ",VLOOKUP((ROW(C1637)-15),'List of tables'!$A$4:$E$2137,5,FALSE))</f>
        <v xml:space="preserve"> </v>
      </c>
      <c r="D1637" s="4" t="str">
        <f>IF(ISNA(VLOOKUP((ROW(D1637)-15),'List of tables'!$A$4:$H$2136,6,FALSE))," ",VLOOKUP((ROW(D1637)-15),'List of tables'!$A$4:$H$2136,6,FALSE))</f>
        <v xml:space="preserve"> </v>
      </c>
      <c r="E1637" s="5" t="str">
        <f>IF(ISNA(VLOOKUP((ROW(E1637)-15),'List of tables'!$A$4:$H$2136,7,FALSE))," ",VLOOKUP((ROW(E1637)-15),'List of tables'!$A$4:$H$2136,7,FALSE))</f>
        <v xml:space="preserve"> </v>
      </c>
      <c r="F1637" s="6" t="s">
        <v>12</v>
      </c>
    </row>
    <row r="1638" spans="1:6">
      <c r="A1638" s="3" t="str">
        <f>IF(ISNA(VLOOKUP((ROW(A1638)-15),'List of tables'!$A$4:$H$2136,2,FALSE))," ",VLOOKUP((ROW(A1638)-15),'List of tables'!$A$4:$H$2136,2,FALSE))</f>
        <v xml:space="preserve"> </v>
      </c>
      <c r="B1638" s="4" t="str">
        <f>IF(ISNA(VLOOKUP((ROW(B1638)-15),'List of tables'!$A$4:$H$2136,3,FALSE))," ",VLOOKUP((ROW(B1638)-15),'List of tables'!$A$4:$H$2136,3,FALSE))</f>
        <v xml:space="preserve"> </v>
      </c>
      <c r="C1638" s="4" t="str">
        <f>IF(ISNA(VLOOKUP((ROW(C1638)-15),'List of tables'!$A$4:$E$2137,5,FALSE))," ",VLOOKUP((ROW(C1638)-15),'List of tables'!$A$4:$E$2137,5,FALSE))</f>
        <v xml:space="preserve"> </v>
      </c>
      <c r="D1638" s="4" t="str">
        <f>IF(ISNA(VLOOKUP((ROW(D1638)-15),'List of tables'!$A$4:$H$2136,6,FALSE))," ",VLOOKUP((ROW(D1638)-15),'List of tables'!$A$4:$H$2136,6,FALSE))</f>
        <v xml:space="preserve"> </v>
      </c>
      <c r="E1638" s="5" t="str">
        <f>IF(ISNA(VLOOKUP((ROW(E1638)-15),'List of tables'!$A$4:$H$2136,7,FALSE))," ",VLOOKUP((ROW(E1638)-15),'List of tables'!$A$4:$H$2136,7,FALSE))</f>
        <v xml:space="preserve"> </v>
      </c>
      <c r="F1638" s="6" t="s">
        <v>12</v>
      </c>
    </row>
    <row r="1639" spans="1:6">
      <c r="A1639" s="3" t="str">
        <f>IF(ISNA(VLOOKUP((ROW(A1639)-15),'List of tables'!$A$4:$H$2136,2,FALSE))," ",VLOOKUP((ROW(A1639)-15),'List of tables'!$A$4:$H$2136,2,FALSE))</f>
        <v xml:space="preserve"> </v>
      </c>
      <c r="B1639" s="4" t="str">
        <f>IF(ISNA(VLOOKUP((ROW(B1639)-15),'List of tables'!$A$4:$H$2136,3,FALSE))," ",VLOOKUP((ROW(B1639)-15),'List of tables'!$A$4:$H$2136,3,FALSE))</f>
        <v xml:space="preserve"> </v>
      </c>
      <c r="C1639" s="4" t="str">
        <f>IF(ISNA(VLOOKUP((ROW(C1639)-15),'List of tables'!$A$4:$E$2137,5,FALSE))," ",VLOOKUP((ROW(C1639)-15),'List of tables'!$A$4:$E$2137,5,FALSE))</f>
        <v xml:space="preserve"> </v>
      </c>
      <c r="D1639" s="4" t="str">
        <f>IF(ISNA(VLOOKUP((ROW(D1639)-15),'List of tables'!$A$4:$H$2136,6,FALSE))," ",VLOOKUP((ROW(D1639)-15),'List of tables'!$A$4:$H$2136,6,FALSE))</f>
        <v xml:space="preserve"> </v>
      </c>
      <c r="E1639" s="5" t="str">
        <f>IF(ISNA(VLOOKUP((ROW(E1639)-15),'List of tables'!$A$4:$H$2136,7,FALSE))," ",VLOOKUP((ROW(E1639)-15),'List of tables'!$A$4:$H$2136,7,FALSE))</f>
        <v xml:space="preserve"> </v>
      </c>
      <c r="F1639" s="6" t="s">
        <v>12</v>
      </c>
    </row>
    <row r="1640" spans="1:6">
      <c r="A1640" s="3" t="str">
        <f>IF(ISNA(VLOOKUP((ROW(A1640)-15),'List of tables'!$A$4:$H$2136,2,FALSE))," ",VLOOKUP((ROW(A1640)-15),'List of tables'!$A$4:$H$2136,2,FALSE))</f>
        <v xml:space="preserve"> </v>
      </c>
      <c r="B1640" s="4" t="str">
        <f>IF(ISNA(VLOOKUP((ROW(B1640)-15),'List of tables'!$A$4:$H$2136,3,FALSE))," ",VLOOKUP((ROW(B1640)-15),'List of tables'!$A$4:$H$2136,3,FALSE))</f>
        <v xml:space="preserve"> </v>
      </c>
      <c r="C1640" s="4" t="str">
        <f>IF(ISNA(VLOOKUP((ROW(C1640)-15),'List of tables'!$A$4:$E$2137,5,FALSE))," ",VLOOKUP((ROW(C1640)-15),'List of tables'!$A$4:$E$2137,5,FALSE))</f>
        <v xml:space="preserve"> </v>
      </c>
      <c r="D1640" s="4" t="str">
        <f>IF(ISNA(VLOOKUP((ROW(D1640)-15),'List of tables'!$A$4:$H$2136,6,FALSE))," ",VLOOKUP((ROW(D1640)-15),'List of tables'!$A$4:$H$2136,6,FALSE))</f>
        <v xml:space="preserve"> </v>
      </c>
      <c r="E1640" s="5" t="str">
        <f>IF(ISNA(VLOOKUP((ROW(E1640)-15),'List of tables'!$A$4:$H$2136,7,FALSE))," ",VLOOKUP((ROW(E1640)-15),'List of tables'!$A$4:$H$2136,7,FALSE))</f>
        <v xml:space="preserve"> </v>
      </c>
      <c r="F1640" s="6" t="s">
        <v>12</v>
      </c>
    </row>
    <row r="1641" spans="1:6">
      <c r="A1641" s="3" t="str">
        <f>IF(ISNA(VLOOKUP((ROW(A1641)-15),'List of tables'!$A$4:$H$2136,2,FALSE))," ",VLOOKUP((ROW(A1641)-15),'List of tables'!$A$4:$H$2136,2,FALSE))</f>
        <v xml:space="preserve"> </v>
      </c>
      <c r="B1641" s="4" t="str">
        <f>IF(ISNA(VLOOKUP((ROW(B1641)-15),'List of tables'!$A$4:$H$2136,3,FALSE))," ",VLOOKUP((ROW(B1641)-15),'List of tables'!$A$4:$H$2136,3,FALSE))</f>
        <v xml:space="preserve"> </v>
      </c>
      <c r="C1641" s="4" t="str">
        <f>IF(ISNA(VLOOKUP((ROW(C1641)-15),'List of tables'!$A$4:$E$2137,5,FALSE))," ",VLOOKUP((ROW(C1641)-15),'List of tables'!$A$4:$E$2137,5,FALSE))</f>
        <v xml:space="preserve"> </v>
      </c>
      <c r="D1641" s="4" t="str">
        <f>IF(ISNA(VLOOKUP((ROW(D1641)-15),'List of tables'!$A$4:$H$2136,6,FALSE))," ",VLOOKUP((ROW(D1641)-15),'List of tables'!$A$4:$H$2136,6,FALSE))</f>
        <v xml:space="preserve"> </v>
      </c>
      <c r="E1641" s="5" t="str">
        <f>IF(ISNA(VLOOKUP((ROW(E1641)-15),'List of tables'!$A$4:$H$2136,7,FALSE))," ",VLOOKUP((ROW(E1641)-15),'List of tables'!$A$4:$H$2136,7,FALSE))</f>
        <v xml:space="preserve"> </v>
      </c>
      <c r="F1641" s="6" t="s">
        <v>12</v>
      </c>
    </row>
    <row r="1642" spans="1:6">
      <c r="A1642" s="3" t="str">
        <f>IF(ISNA(VLOOKUP((ROW(A1642)-15),'List of tables'!$A$4:$H$2136,2,FALSE))," ",VLOOKUP((ROW(A1642)-15),'List of tables'!$A$4:$H$2136,2,FALSE))</f>
        <v xml:space="preserve"> </v>
      </c>
      <c r="B1642" s="4" t="str">
        <f>IF(ISNA(VLOOKUP((ROW(B1642)-15),'List of tables'!$A$4:$H$2136,3,FALSE))," ",VLOOKUP((ROW(B1642)-15),'List of tables'!$A$4:$H$2136,3,FALSE))</f>
        <v xml:space="preserve"> </v>
      </c>
      <c r="C1642" s="4" t="str">
        <f>IF(ISNA(VLOOKUP((ROW(C1642)-15),'List of tables'!$A$4:$E$2137,5,FALSE))," ",VLOOKUP((ROW(C1642)-15),'List of tables'!$A$4:$E$2137,5,FALSE))</f>
        <v xml:space="preserve"> </v>
      </c>
      <c r="D1642" s="4" t="str">
        <f>IF(ISNA(VLOOKUP((ROW(D1642)-15),'List of tables'!$A$4:$H$2136,6,FALSE))," ",VLOOKUP((ROW(D1642)-15),'List of tables'!$A$4:$H$2136,6,FALSE))</f>
        <v xml:space="preserve"> </v>
      </c>
      <c r="E1642" s="5" t="str">
        <f>IF(ISNA(VLOOKUP((ROW(E1642)-15),'List of tables'!$A$4:$H$2136,7,FALSE))," ",VLOOKUP((ROW(E1642)-15),'List of tables'!$A$4:$H$2136,7,FALSE))</f>
        <v xml:space="preserve"> </v>
      </c>
      <c r="F1642" s="6" t="s">
        <v>12</v>
      </c>
    </row>
    <row r="1643" spans="1:6">
      <c r="A1643" s="3" t="str">
        <f>IF(ISNA(VLOOKUP((ROW(A1643)-15),'List of tables'!$A$4:$H$2136,2,FALSE))," ",VLOOKUP((ROW(A1643)-15),'List of tables'!$A$4:$H$2136,2,FALSE))</f>
        <v xml:space="preserve"> </v>
      </c>
      <c r="B1643" s="4" t="str">
        <f>IF(ISNA(VLOOKUP((ROW(B1643)-15),'List of tables'!$A$4:$H$2136,3,FALSE))," ",VLOOKUP((ROW(B1643)-15),'List of tables'!$A$4:$H$2136,3,FALSE))</f>
        <v xml:space="preserve"> </v>
      </c>
      <c r="C1643" s="4" t="str">
        <f>IF(ISNA(VLOOKUP((ROW(C1643)-15),'List of tables'!$A$4:$E$2137,5,FALSE))," ",VLOOKUP((ROW(C1643)-15),'List of tables'!$A$4:$E$2137,5,FALSE))</f>
        <v xml:space="preserve"> </v>
      </c>
      <c r="D1643" s="4" t="str">
        <f>IF(ISNA(VLOOKUP((ROW(D1643)-15),'List of tables'!$A$4:$H$2136,6,FALSE))," ",VLOOKUP((ROW(D1643)-15),'List of tables'!$A$4:$H$2136,6,FALSE))</f>
        <v xml:space="preserve"> </v>
      </c>
      <c r="E1643" s="5" t="str">
        <f>IF(ISNA(VLOOKUP((ROW(E1643)-15),'List of tables'!$A$4:$H$2136,7,FALSE))," ",VLOOKUP((ROW(E1643)-15),'List of tables'!$A$4:$H$2136,7,FALSE))</f>
        <v xml:space="preserve"> </v>
      </c>
      <c r="F1643" s="6" t="s">
        <v>12</v>
      </c>
    </row>
    <row r="1644" spans="1:6">
      <c r="A1644" s="3" t="str">
        <f>IF(ISNA(VLOOKUP((ROW(A1644)-15),'List of tables'!$A$4:$H$2136,2,FALSE))," ",VLOOKUP((ROW(A1644)-15),'List of tables'!$A$4:$H$2136,2,FALSE))</f>
        <v xml:space="preserve"> </v>
      </c>
      <c r="B1644" s="4" t="str">
        <f>IF(ISNA(VLOOKUP((ROW(B1644)-15),'List of tables'!$A$4:$H$2136,3,FALSE))," ",VLOOKUP((ROW(B1644)-15),'List of tables'!$A$4:$H$2136,3,FALSE))</f>
        <v xml:space="preserve"> </v>
      </c>
      <c r="C1644" s="4" t="str">
        <f>IF(ISNA(VLOOKUP((ROW(C1644)-15),'List of tables'!$A$4:$E$2137,5,FALSE))," ",VLOOKUP((ROW(C1644)-15),'List of tables'!$A$4:$E$2137,5,FALSE))</f>
        <v xml:space="preserve"> </v>
      </c>
      <c r="D1644" s="4" t="str">
        <f>IF(ISNA(VLOOKUP((ROW(D1644)-15),'List of tables'!$A$4:$H$2136,6,FALSE))," ",VLOOKUP((ROW(D1644)-15),'List of tables'!$A$4:$H$2136,6,FALSE))</f>
        <v xml:space="preserve"> </v>
      </c>
      <c r="E1644" s="5" t="str">
        <f>IF(ISNA(VLOOKUP((ROW(E1644)-15),'List of tables'!$A$4:$H$2136,7,FALSE))," ",VLOOKUP((ROW(E1644)-15),'List of tables'!$A$4:$H$2136,7,FALSE))</f>
        <v xml:space="preserve"> </v>
      </c>
      <c r="F1644" s="6" t="s">
        <v>12</v>
      </c>
    </row>
    <row r="1645" spans="1:6">
      <c r="A1645" s="3" t="str">
        <f>IF(ISNA(VLOOKUP((ROW(A1645)-15),'List of tables'!$A$4:$H$2136,2,FALSE))," ",VLOOKUP((ROW(A1645)-15),'List of tables'!$A$4:$H$2136,2,FALSE))</f>
        <v xml:space="preserve"> </v>
      </c>
      <c r="B1645" s="4" t="str">
        <f>IF(ISNA(VLOOKUP((ROW(B1645)-15),'List of tables'!$A$4:$H$2136,3,FALSE))," ",VLOOKUP((ROW(B1645)-15),'List of tables'!$A$4:$H$2136,3,FALSE))</f>
        <v xml:space="preserve"> </v>
      </c>
      <c r="C1645" s="4" t="str">
        <f>IF(ISNA(VLOOKUP((ROW(C1645)-15),'List of tables'!$A$4:$E$2137,5,FALSE))," ",VLOOKUP((ROW(C1645)-15),'List of tables'!$A$4:$E$2137,5,FALSE))</f>
        <v xml:space="preserve"> </v>
      </c>
      <c r="D1645" s="4" t="str">
        <f>IF(ISNA(VLOOKUP((ROW(D1645)-15),'List of tables'!$A$4:$H$2136,6,FALSE))," ",VLOOKUP((ROW(D1645)-15),'List of tables'!$A$4:$H$2136,6,FALSE))</f>
        <v xml:space="preserve"> </v>
      </c>
      <c r="E1645" s="5" t="str">
        <f>IF(ISNA(VLOOKUP((ROW(E1645)-15),'List of tables'!$A$4:$H$2136,7,FALSE))," ",VLOOKUP((ROW(E1645)-15),'List of tables'!$A$4:$H$2136,7,FALSE))</f>
        <v xml:space="preserve"> </v>
      </c>
      <c r="F1645" s="6" t="s">
        <v>12</v>
      </c>
    </row>
    <row r="1646" spans="1:6">
      <c r="A1646" s="3" t="str">
        <f>IF(ISNA(VLOOKUP((ROW(A1646)-15),'List of tables'!$A$4:$H$2136,2,FALSE))," ",VLOOKUP((ROW(A1646)-15),'List of tables'!$A$4:$H$2136,2,FALSE))</f>
        <v xml:space="preserve"> </v>
      </c>
      <c r="B1646" s="4" t="str">
        <f>IF(ISNA(VLOOKUP((ROW(B1646)-15),'List of tables'!$A$4:$H$2136,3,FALSE))," ",VLOOKUP((ROW(B1646)-15),'List of tables'!$A$4:$H$2136,3,FALSE))</f>
        <v xml:space="preserve"> </v>
      </c>
      <c r="C1646" s="4" t="str">
        <f>IF(ISNA(VLOOKUP((ROW(C1646)-15),'List of tables'!$A$4:$E$2137,5,FALSE))," ",VLOOKUP((ROW(C1646)-15),'List of tables'!$A$4:$E$2137,5,FALSE))</f>
        <v xml:space="preserve"> </v>
      </c>
      <c r="D1646" s="4" t="str">
        <f>IF(ISNA(VLOOKUP((ROW(D1646)-15),'List of tables'!$A$4:$H$2136,6,FALSE))," ",VLOOKUP((ROW(D1646)-15),'List of tables'!$A$4:$H$2136,6,FALSE))</f>
        <v xml:space="preserve"> </v>
      </c>
      <c r="E1646" s="5" t="str">
        <f>IF(ISNA(VLOOKUP((ROW(E1646)-15),'List of tables'!$A$4:$H$2136,7,FALSE))," ",VLOOKUP((ROW(E1646)-15),'List of tables'!$A$4:$H$2136,7,FALSE))</f>
        <v xml:space="preserve"> </v>
      </c>
      <c r="F1646" s="6" t="s">
        <v>12</v>
      </c>
    </row>
    <row r="1647" spans="1:6">
      <c r="A1647" s="3" t="str">
        <f>IF(ISNA(VLOOKUP((ROW(A1647)-15),'List of tables'!$A$4:$H$2136,2,FALSE))," ",VLOOKUP((ROW(A1647)-15),'List of tables'!$A$4:$H$2136,2,FALSE))</f>
        <v xml:space="preserve"> </v>
      </c>
      <c r="B1647" s="4" t="str">
        <f>IF(ISNA(VLOOKUP((ROW(B1647)-15),'List of tables'!$A$4:$H$2136,3,FALSE))," ",VLOOKUP((ROW(B1647)-15),'List of tables'!$A$4:$H$2136,3,FALSE))</f>
        <v xml:space="preserve"> </v>
      </c>
      <c r="C1647" s="4" t="str">
        <f>IF(ISNA(VLOOKUP((ROW(C1647)-15),'List of tables'!$A$4:$E$2137,5,FALSE))," ",VLOOKUP((ROW(C1647)-15),'List of tables'!$A$4:$E$2137,5,FALSE))</f>
        <v xml:space="preserve"> </v>
      </c>
      <c r="D1647" s="4" t="str">
        <f>IF(ISNA(VLOOKUP((ROW(D1647)-15),'List of tables'!$A$4:$H$2136,6,FALSE))," ",VLOOKUP((ROW(D1647)-15),'List of tables'!$A$4:$H$2136,6,FALSE))</f>
        <v xml:space="preserve"> </v>
      </c>
      <c r="E1647" s="5" t="str">
        <f>IF(ISNA(VLOOKUP((ROW(E1647)-15),'List of tables'!$A$4:$H$2136,7,FALSE))," ",VLOOKUP((ROW(E1647)-15),'List of tables'!$A$4:$H$2136,7,FALSE))</f>
        <v xml:space="preserve"> </v>
      </c>
      <c r="F1647" s="6" t="s">
        <v>12</v>
      </c>
    </row>
    <row r="1648" spans="1:6">
      <c r="A1648" s="3" t="str">
        <f>IF(ISNA(VLOOKUP((ROW(A1648)-15),'List of tables'!$A$4:$H$2136,2,FALSE))," ",VLOOKUP((ROW(A1648)-15),'List of tables'!$A$4:$H$2136,2,FALSE))</f>
        <v xml:space="preserve"> </v>
      </c>
      <c r="B1648" s="4" t="str">
        <f>IF(ISNA(VLOOKUP((ROW(B1648)-15),'List of tables'!$A$4:$H$2136,3,FALSE))," ",VLOOKUP((ROW(B1648)-15),'List of tables'!$A$4:$H$2136,3,FALSE))</f>
        <v xml:space="preserve"> </v>
      </c>
      <c r="C1648" s="4" t="str">
        <f>IF(ISNA(VLOOKUP((ROW(C1648)-15),'List of tables'!$A$4:$E$2137,5,FALSE))," ",VLOOKUP((ROW(C1648)-15),'List of tables'!$A$4:$E$2137,5,FALSE))</f>
        <v xml:space="preserve"> </v>
      </c>
      <c r="D1648" s="4" t="str">
        <f>IF(ISNA(VLOOKUP((ROW(D1648)-15),'List of tables'!$A$4:$H$2136,6,FALSE))," ",VLOOKUP((ROW(D1648)-15),'List of tables'!$A$4:$H$2136,6,FALSE))</f>
        <v xml:space="preserve"> </v>
      </c>
      <c r="E1648" s="5" t="str">
        <f>IF(ISNA(VLOOKUP((ROW(E1648)-15),'List of tables'!$A$4:$H$2136,7,FALSE))," ",VLOOKUP((ROW(E1648)-15),'List of tables'!$A$4:$H$2136,7,FALSE))</f>
        <v xml:space="preserve"> </v>
      </c>
      <c r="F1648" s="6" t="s">
        <v>12</v>
      </c>
    </row>
    <row r="1649" spans="1:6">
      <c r="A1649" s="3" t="str">
        <f>IF(ISNA(VLOOKUP((ROW(A1649)-15),'List of tables'!$A$4:$H$2136,2,FALSE))," ",VLOOKUP((ROW(A1649)-15),'List of tables'!$A$4:$H$2136,2,FALSE))</f>
        <v xml:space="preserve"> </v>
      </c>
      <c r="B1649" s="4" t="str">
        <f>IF(ISNA(VLOOKUP((ROW(B1649)-15),'List of tables'!$A$4:$H$2136,3,FALSE))," ",VLOOKUP((ROW(B1649)-15),'List of tables'!$A$4:$H$2136,3,FALSE))</f>
        <v xml:space="preserve"> </v>
      </c>
      <c r="C1649" s="4" t="str">
        <f>IF(ISNA(VLOOKUP((ROW(C1649)-15),'List of tables'!$A$4:$E$2137,5,FALSE))," ",VLOOKUP((ROW(C1649)-15),'List of tables'!$A$4:$E$2137,5,FALSE))</f>
        <v xml:space="preserve"> </v>
      </c>
      <c r="D1649" s="4" t="str">
        <f>IF(ISNA(VLOOKUP((ROW(D1649)-15),'List of tables'!$A$4:$H$2136,6,FALSE))," ",VLOOKUP((ROW(D1649)-15),'List of tables'!$A$4:$H$2136,6,FALSE))</f>
        <v xml:space="preserve"> </v>
      </c>
      <c r="E1649" s="5" t="str">
        <f>IF(ISNA(VLOOKUP((ROW(E1649)-15),'List of tables'!$A$4:$H$2136,7,FALSE))," ",VLOOKUP((ROW(E1649)-15),'List of tables'!$A$4:$H$2136,7,FALSE))</f>
        <v xml:space="preserve"> </v>
      </c>
      <c r="F1649" s="6" t="s">
        <v>12</v>
      </c>
    </row>
    <row r="1650" spans="1:6">
      <c r="A1650" s="3" t="str">
        <f>IF(ISNA(VLOOKUP((ROW(A1650)-15),'List of tables'!$A$4:$H$2136,2,FALSE))," ",VLOOKUP((ROW(A1650)-15),'List of tables'!$A$4:$H$2136,2,FALSE))</f>
        <v xml:space="preserve"> </v>
      </c>
      <c r="B1650" s="4" t="str">
        <f>IF(ISNA(VLOOKUP((ROW(B1650)-15),'List of tables'!$A$4:$H$2136,3,FALSE))," ",VLOOKUP((ROW(B1650)-15),'List of tables'!$A$4:$H$2136,3,FALSE))</f>
        <v xml:space="preserve"> </v>
      </c>
      <c r="C1650" s="4" t="str">
        <f>IF(ISNA(VLOOKUP((ROW(C1650)-15),'List of tables'!$A$4:$E$2137,5,FALSE))," ",VLOOKUP((ROW(C1650)-15),'List of tables'!$A$4:$E$2137,5,FALSE))</f>
        <v xml:space="preserve"> </v>
      </c>
      <c r="D1650" s="4" t="str">
        <f>IF(ISNA(VLOOKUP((ROW(D1650)-15),'List of tables'!$A$4:$H$2136,6,FALSE))," ",VLOOKUP((ROW(D1650)-15),'List of tables'!$A$4:$H$2136,6,FALSE))</f>
        <v xml:space="preserve"> </v>
      </c>
      <c r="E1650" s="5" t="str">
        <f>IF(ISNA(VLOOKUP((ROW(E1650)-15),'List of tables'!$A$4:$H$2136,7,FALSE))," ",VLOOKUP((ROW(E1650)-15),'List of tables'!$A$4:$H$2136,7,FALSE))</f>
        <v xml:space="preserve"> </v>
      </c>
      <c r="F1650" s="6" t="s">
        <v>12</v>
      </c>
    </row>
    <row r="1651" spans="1:6">
      <c r="A1651" s="3" t="str">
        <f>IF(ISNA(VLOOKUP((ROW(A1651)-15),'List of tables'!$A$4:$H$2136,2,FALSE))," ",VLOOKUP((ROW(A1651)-15),'List of tables'!$A$4:$H$2136,2,FALSE))</f>
        <v xml:space="preserve"> </v>
      </c>
      <c r="B1651" s="4" t="str">
        <f>IF(ISNA(VLOOKUP((ROW(B1651)-15),'List of tables'!$A$4:$H$2136,3,FALSE))," ",VLOOKUP((ROW(B1651)-15),'List of tables'!$A$4:$H$2136,3,FALSE))</f>
        <v xml:space="preserve"> </v>
      </c>
      <c r="C1651" s="4" t="str">
        <f>IF(ISNA(VLOOKUP((ROW(C1651)-15),'List of tables'!$A$4:$E$2137,5,FALSE))," ",VLOOKUP((ROW(C1651)-15),'List of tables'!$A$4:$E$2137,5,FALSE))</f>
        <v xml:space="preserve"> </v>
      </c>
      <c r="D1651" s="4" t="str">
        <f>IF(ISNA(VLOOKUP((ROW(D1651)-15),'List of tables'!$A$4:$H$2136,6,FALSE))," ",VLOOKUP((ROW(D1651)-15),'List of tables'!$A$4:$H$2136,6,FALSE))</f>
        <v xml:space="preserve"> </v>
      </c>
      <c r="E1651" s="5" t="str">
        <f>IF(ISNA(VLOOKUP((ROW(E1651)-15),'List of tables'!$A$4:$H$2136,7,FALSE))," ",VLOOKUP((ROW(E1651)-15),'List of tables'!$A$4:$H$2136,7,FALSE))</f>
        <v xml:space="preserve"> </v>
      </c>
      <c r="F1651" s="6" t="s">
        <v>12</v>
      </c>
    </row>
    <row r="1652" spans="1:6">
      <c r="A1652" s="3" t="str">
        <f>IF(ISNA(VLOOKUP((ROW(A1652)-15),'List of tables'!$A$4:$H$2136,2,FALSE))," ",VLOOKUP((ROW(A1652)-15),'List of tables'!$A$4:$H$2136,2,FALSE))</f>
        <v xml:space="preserve"> </v>
      </c>
      <c r="B1652" s="4" t="str">
        <f>IF(ISNA(VLOOKUP((ROW(B1652)-15),'List of tables'!$A$4:$H$2136,3,FALSE))," ",VLOOKUP((ROW(B1652)-15),'List of tables'!$A$4:$H$2136,3,FALSE))</f>
        <v xml:space="preserve"> </v>
      </c>
      <c r="C1652" s="4" t="str">
        <f>IF(ISNA(VLOOKUP((ROW(C1652)-15),'List of tables'!$A$4:$E$2137,5,FALSE))," ",VLOOKUP((ROW(C1652)-15),'List of tables'!$A$4:$E$2137,5,FALSE))</f>
        <v xml:space="preserve"> </v>
      </c>
      <c r="D1652" s="4" t="str">
        <f>IF(ISNA(VLOOKUP((ROW(D1652)-15),'List of tables'!$A$4:$H$2136,6,FALSE))," ",VLOOKUP((ROW(D1652)-15),'List of tables'!$A$4:$H$2136,6,FALSE))</f>
        <v xml:space="preserve"> </v>
      </c>
      <c r="E1652" s="5" t="str">
        <f>IF(ISNA(VLOOKUP((ROW(E1652)-15),'List of tables'!$A$4:$H$2136,7,FALSE))," ",VLOOKUP((ROW(E1652)-15),'List of tables'!$A$4:$H$2136,7,FALSE))</f>
        <v xml:space="preserve"> </v>
      </c>
      <c r="F1652" s="6" t="s">
        <v>12</v>
      </c>
    </row>
    <row r="1653" spans="1:6">
      <c r="A1653" s="3" t="str">
        <f>IF(ISNA(VLOOKUP((ROW(A1653)-15),'List of tables'!$A$4:$H$2136,2,FALSE))," ",VLOOKUP((ROW(A1653)-15),'List of tables'!$A$4:$H$2136,2,FALSE))</f>
        <v xml:space="preserve"> </v>
      </c>
      <c r="B1653" s="4" t="str">
        <f>IF(ISNA(VLOOKUP((ROW(B1653)-15),'List of tables'!$A$4:$H$2136,3,FALSE))," ",VLOOKUP((ROW(B1653)-15),'List of tables'!$A$4:$H$2136,3,FALSE))</f>
        <v xml:space="preserve"> </v>
      </c>
      <c r="C1653" s="4" t="str">
        <f>IF(ISNA(VLOOKUP((ROW(C1653)-15),'List of tables'!$A$4:$E$2137,5,FALSE))," ",VLOOKUP((ROW(C1653)-15),'List of tables'!$A$4:$E$2137,5,FALSE))</f>
        <v xml:space="preserve"> </v>
      </c>
      <c r="D1653" s="4" t="str">
        <f>IF(ISNA(VLOOKUP((ROW(D1653)-15),'List of tables'!$A$4:$H$2136,6,FALSE))," ",VLOOKUP((ROW(D1653)-15),'List of tables'!$A$4:$H$2136,6,FALSE))</f>
        <v xml:space="preserve"> </v>
      </c>
      <c r="E1653" s="5" t="str">
        <f>IF(ISNA(VLOOKUP((ROW(E1653)-15),'List of tables'!$A$4:$H$2136,7,FALSE))," ",VLOOKUP((ROW(E1653)-15),'List of tables'!$A$4:$H$2136,7,FALSE))</f>
        <v xml:space="preserve"> </v>
      </c>
      <c r="F1653" s="6" t="s">
        <v>12</v>
      </c>
    </row>
    <row r="1654" spans="1:6">
      <c r="A1654" s="3" t="str">
        <f>IF(ISNA(VLOOKUP((ROW(A1654)-15),'List of tables'!$A$4:$H$2136,2,FALSE))," ",VLOOKUP((ROW(A1654)-15),'List of tables'!$A$4:$H$2136,2,FALSE))</f>
        <v xml:space="preserve"> </v>
      </c>
      <c r="B1654" s="4" t="str">
        <f>IF(ISNA(VLOOKUP((ROW(B1654)-15),'List of tables'!$A$4:$H$2136,3,FALSE))," ",VLOOKUP((ROW(B1654)-15),'List of tables'!$A$4:$H$2136,3,FALSE))</f>
        <v xml:space="preserve"> </v>
      </c>
      <c r="C1654" s="4" t="str">
        <f>IF(ISNA(VLOOKUP((ROW(C1654)-15),'List of tables'!$A$4:$E$2137,5,FALSE))," ",VLOOKUP((ROW(C1654)-15),'List of tables'!$A$4:$E$2137,5,FALSE))</f>
        <v xml:space="preserve"> </v>
      </c>
      <c r="D1654" s="4" t="str">
        <f>IF(ISNA(VLOOKUP((ROW(D1654)-15),'List of tables'!$A$4:$H$2136,6,FALSE))," ",VLOOKUP((ROW(D1654)-15),'List of tables'!$A$4:$H$2136,6,FALSE))</f>
        <v xml:space="preserve"> </v>
      </c>
      <c r="E1654" s="5" t="str">
        <f>IF(ISNA(VLOOKUP((ROW(E1654)-15),'List of tables'!$A$4:$H$2136,7,FALSE))," ",VLOOKUP((ROW(E1654)-15),'List of tables'!$A$4:$H$2136,7,FALSE))</f>
        <v xml:space="preserve"> </v>
      </c>
      <c r="F1654" s="6" t="s">
        <v>12</v>
      </c>
    </row>
    <row r="1655" spans="1:6">
      <c r="A1655" s="3" t="str">
        <f>IF(ISNA(VLOOKUP((ROW(A1655)-15),'List of tables'!$A$4:$H$2136,2,FALSE))," ",VLOOKUP((ROW(A1655)-15),'List of tables'!$A$4:$H$2136,2,FALSE))</f>
        <v xml:space="preserve"> </v>
      </c>
      <c r="B1655" s="4" t="str">
        <f>IF(ISNA(VLOOKUP((ROW(B1655)-15),'List of tables'!$A$4:$H$2136,3,FALSE))," ",VLOOKUP((ROW(B1655)-15),'List of tables'!$A$4:$H$2136,3,FALSE))</f>
        <v xml:space="preserve"> </v>
      </c>
      <c r="C1655" s="4" t="str">
        <f>IF(ISNA(VLOOKUP((ROW(C1655)-15),'List of tables'!$A$4:$E$2137,5,FALSE))," ",VLOOKUP((ROW(C1655)-15),'List of tables'!$A$4:$E$2137,5,FALSE))</f>
        <v xml:space="preserve"> </v>
      </c>
      <c r="D1655" s="4" t="str">
        <f>IF(ISNA(VLOOKUP((ROW(D1655)-15),'List of tables'!$A$4:$H$2136,6,FALSE))," ",VLOOKUP((ROW(D1655)-15),'List of tables'!$A$4:$H$2136,6,FALSE))</f>
        <v xml:space="preserve"> </v>
      </c>
      <c r="E1655" s="5" t="str">
        <f>IF(ISNA(VLOOKUP((ROW(E1655)-15),'List of tables'!$A$4:$H$2136,7,FALSE))," ",VLOOKUP((ROW(E1655)-15),'List of tables'!$A$4:$H$2136,7,FALSE))</f>
        <v xml:space="preserve"> </v>
      </c>
      <c r="F1655" s="6" t="s">
        <v>12</v>
      </c>
    </row>
    <row r="1656" spans="1:6">
      <c r="A1656" s="3" t="str">
        <f>IF(ISNA(VLOOKUP((ROW(A1656)-15),'List of tables'!$A$4:$H$2136,2,FALSE))," ",VLOOKUP((ROW(A1656)-15),'List of tables'!$A$4:$H$2136,2,FALSE))</f>
        <v xml:space="preserve"> </v>
      </c>
      <c r="B1656" s="4" t="str">
        <f>IF(ISNA(VLOOKUP((ROW(B1656)-15),'List of tables'!$A$4:$H$2136,3,FALSE))," ",VLOOKUP((ROW(B1656)-15),'List of tables'!$A$4:$H$2136,3,FALSE))</f>
        <v xml:space="preserve"> </v>
      </c>
      <c r="C1656" s="4" t="str">
        <f>IF(ISNA(VLOOKUP((ROW(C1656)-15),'List of tables'!$A$4:$E$2137,5,FALSE))," ",VLOOKUP((ROW(C1656)-15),'List of tables'!$A$4:$E$2137,5,FALSE))</f>
        <v xml:space="preserve"> </v>
      </c>
      <c r="D1656" s="4" t="str">
        <f>IF(ISNA(VLOOKUP((ROW(D1656)-15),'List of tables'!$A$4:$H$2136,6,FALSE))," ",VLOOKUP((ROW(D1656)-15),'List of tables'!$A$4:$H$2136,6,FALSE))</f>
        <v xml:space="preserve"> </v>
      </c>
      <c r="E1656" s="5" t="str">
        <f>IF(ISNA(VLOOKUP((ROW(E1656)-15),'List of tables'!$A$4:$H$2136,7,FALSE))," ",VLOOKUP((ROW(E1656)-15),'List of tables'!$A$4:$H$2136,7,FALSE))</f>
        <v xml:space="preserve"> </v>
      </c>
      <c r="F1656" s="6" t="s">
        <v>12</v>
      </c>
    </row>
    <row r="1657" spans="1:6">
      <c r="A1657" s="3" t="str">
        <f>IF(ISNA(VLOOKUP((ROW(A1657)-15),'List of tables'!$A$4:$H$2136,2,FALSE))," ",VLOOKUP((ROW(A1657)-15),'List of tables'!$A$4:$H$2136,2,FALSE))</f>
        <v xml:space="preserve"> </v>
      </c>
      <c r="B1657" s="4" t="str">
        <f>IF(ISNA(VLOOKUP((ROW(B1657)-15),'List of tables'!$A$4:$H$2136,3,FALSE))," ",VLOOKUP((ROW(B1657)-15),'List of tables'!$A$4:$H$2136,3,FALSE))</f>
        <v xml:space="preserve"> </v>
      </c>
      <c r="C1657" s="4" t="str">
        <f>IF(ISNA(VLOOKUP((ROW(C1657)-15),'List of tables'!$A$4:$E$2137,5,FALSE))," ",VLOOKUP((ROW(C1657)-15),'List of tables'!$A$4:$E$2137,5,FALSE))</f>
        <v xml:space="preserve"> </v>
      </c>
      <c r="D1657" s="4" t="str">
        <f>IF(ISNA(VLOOKUP((ROW(D1657)-15),'List of tables'!$A$4:$H$2136,6,FALSE))," ",VLOOKUP((ROW(D1657)-15),'List of tables'!$A$4:$H$2136,6,FALSE))</f>
        <v xml:space="preserve"> </v>
      </c>
      <c r="E1657" s="5" t="str">
        <f>IF(ISNA(VLOOKUP((ROW(E1657)-15),'List of tables'!$A$4:$H$2136,7,FALSE))," ",VLOOKUP((ROW(E1657)-15),'List of tables'!$A$4:$H$2136,7,FALSE))</f>
        <v xml:space="preserve"> </v>
      </c>
      <c r="F1657" s="6" t="s">
        <v>12</v>
      </c>
    </row>
    <row r="1658" spans="1:6">
      <c r="A1658" s="3" t="str">
        <f>IF(ISNA(VLOOKUP((ROW(A1658)-15),'List of tables'!$A$4:$H$2136,2,FALSE))," ",VLOOKUP((ROW(A1658)-15),'List of tables'!$A$4:$H$2136,2,FALSE))</f>
        <v xml:space="preserve"> </v>
      </c>
      <c r="B1658" s="4" t="str">
        <f>IF(ISNA(VLOOKUP((ROW(B1658)-15),'List of tables'!$A$4:$H$2136,3,FALSE))," ",VLOOKUP((ROW(B1658)-15),'List of tables'!$A$4:$H$2136,3,FALSE))</f>
        <v xml:space="preserve"> </v>
      </c>
      <c r="C1658" s="4" t="str">
        <f>IF(ISNA(VLOOKUP((ROW(C1658)-15),'List of tables'!$A$4:$E$2137,5,FALSE))," ",VLOOKUP((ROW(C1658)-15),'List of tables'!$A$4:$E$2137,5,FALSE))</f>
        <v xml:space="preserve"> </v>
      </c>
      <c r="D1658" s="4" t="str">
        <f>IF(ISNA(VLOOKUP((ROW(D1658)-15),'List of tables'!$A$4:$H$2136,6,FALSE))," ",VLOOKUP((ROW(D1658)-15),'List of tables'!$A$4:$H$2136,6,FALSE))</f>
        <v xml:space="preserve"> </v>
      </c>
      <c r="E1658" s="5" t="str">
        <f>IF(ISNA(VLOOKUP((ROW(E1658)-15),'List of tables'!$A$4:$H$2136,7,FALSE))," ",VLOOKUP((ROW(E1658)-15),'List of tables'!$A$4:$H$2136,7,FALSE))</f>
        <v xml:space="preserve"> </v>
      </c>
      <c r="F1658" s="6" t="s">
        <v>12</v>
      </c>
    </row>
    <row r="1659" spans="1:6">
      <c r="A1659" s="3" t="str">
        <f>IF(ISNA(VLOOKUP((ROW(A1659)-15),'List of tables'!$A$4:$H$2136,2,FALSE))," ",VLOOKUP((ROW(A1659)-15),'List of tables'!$A$4:$H$2136,2,FALSE))</f>
        <v xml:space="preserve"> </v>
      </c>
      <c r="B1659" s="4" t="str">
        <f>IF(ISNA(VLOOKUP((ROW(B1659)-15),'List of tables'!$A$4:$H$2136,3,FALSE))," ",VLOOKUP((ROW(B1659)-15),'List of tables'!$A$4:$H$2136,3,FALSE))</f>
        <v xml:space="preserve"> </v>
      </c>
      <c r="C1659" s="4" t="str">
        <f>IF(ISNA(VLOOKUP((ROW(C1659)-15),'List of tables'!$A$4:$E$2137,5,FALSE))," ",VLOOKUP((ROW(C1659)-15),'List of tables'!$A$4:$E$2137,5,FALSE))</f>
        <v xml:space="preserve"> </v>
      </c>
      <c r="D1659" s="4" t="str">
        <f>IF(ISNA(VLOOKUP((ROW(D1659)-15),'List of tables'!$A$4:$H$2136,6,FALSE))," ",VLOOKUP((ROW(D1659)-15),'List of tables'!$A$4:$H$2136,6,FALSE))</f>
        <v xml:space="preserve"> </v>
      </c>
      <c r="E1659" s="5" t="str">
        <f>IF(ISNA(VLOOKUP((ROW(E1659)-15),'List of tables'!$A$4:$H$2136,7,FALSE))," ",VLOOKUP((ROW(E1659)-15),'List of tables'!$A$4:$H$2136,7,FALSE))</f>
        <v xml:space="preserve"> </v>
      </c>
      <c r="F1659" s="6" t="s">
        <v>12</v>
      </c>
    </row>
    <row r="1660" spans="1:6">
      <c r="A1660" s="3" t="str">
        <f>IF(ISNA(VLOOKUP((ROW(A1660)-15),'List of tables'!$A$4:$H$2136,2,FALSE))," ",VLOOKUP((ROW(A1660)-15),'List of tables'!$A$4:$H$2136,2,FALSE))</f>
        <v xml:space="preserve"> </v>
      </c>
      <c r="B1660" s="4" t="str">
        <f>IF(ISNA(VLOOKUP((ROW(B1660)-15),'List of tables'!$A$4:$H$2136,3,FALSE))," ",VLOOKUP((ROW(B1660)-15),'List of tables'!$A$4:$H$2136,3,FALSE))</f>
        <v xml:space="preserve"> </v>
      </c>
      <c r="C1660" s="4" t="str">
        <f>IF(ISNA(VLOOKUP((ROW(C1660)-15),'List of tables'!$A$4:$E$2137,5,FALSE))," ",VLOOKUP((ROW(C1660)-15),'List of tables'!$A$4:$E$2137,5,FALSE))</f>
        <v xml:space="preserve"> </v>
      </c>
      <c r="D1660" s="4" t="str">
        <f>IF(ISNA(VLOOKUP((ROW(D1660)-15),'List of tables'!$A$4:$H$2136,6,FALSE))," ",VLOOKUP((ROW(D1660)-15),'List of tables'!$A$4:$H$2136,6,FALSE))</f>
        <v xml:space="preserve"> </v>
      </c>
      <c r="E1660" s="5" t="str">
        <f>IF(ISNA(VLOOKUP((ROW(E1660)-15),'List of tables'!$A$4:$H$2136,7,FALSE))," ",VLOOKUP((ROW(E1660)-15),'List of tables'!$A$4:$H$2136,7,FALSE))</f>
        <v xml:space="preserve"> </v>
      </c>
      <c r="F1660" s="6" t="s">
        <v>12</v>
      </c>
    </row>
    <row r="1661" spans="1:6">
      <c r="A1661" s="3" t="str">
        <f>IF(ISNA(VLOOKUP((ROW(A1661)-15),'List of tables'!$A$4:$H$2136,2,FALSE))," ",VLOOKUP((ROW(A1661)-15),'List of tables'!$A$4:$H$2136,2,FALSE))</f>
        <v xml:space="preserve"> </v>
      </c>
      <c r="B1661" s="4" t="str">
        <f>IF(ISNA(VLOOKUP((ROW(B1661)-15),'List of tables'!$A$4:$H$2136,3,FALSE))," ",VLOOKUP((ROW(B1661)-15),'List of tables'!$A$4:$H$2136,3,FALSE))</f>
        <v xml:space="preserve"> </v>
      </c>
      <c r="C1661" s="4" t="str">
        <f>IF(ISNA(VLOOKUP((ROW(C1661)-15),'List of tables'!$A$4:$E$2137,5,FALSE))," ",VLOOKUP((ROW(C1661)-15),'List of tables'!$A$4:$E$2137,5,FALSE))</f>
        <v xml:space="preserve"> </v>
      </c>
      <c r="D1661" s="4" t="str">
        <f>IF(ISNA(VLOOKUP((ROW(D1661)-15),'List of tables'!$A$4:$H$2136,6,FALSE))," ",VLOOKUP((ROW(D1661)-15),'List of tables'!$A$4:$H$2136,6,FALSE))</f>
        <v xml:space="preserve"> </v>
      </c>
      <c r="E1661" s="5" t="str">
        <f>IF(ISNA(VLOOKUP((ROW(E1661)-15),'List of tables'!$A$4:$H$2136,7,FALSE))," ",VLOOKUP((ROW(E1661)-15),'List of tables'!$A$4:$H$2136,7,FALSE))</f>
        <v xml:space="preserve"> </v>
      </c>
      <c r="F1661" s="6" t="s">
        <v>12</v>
      </c>
    </row>
    <row r="1662" spans="1:6">
      <c r="A1662" s="3" t="str">
        <f>IF(ISNA(VLOOKUP((ROW(A1662)-15),'List of tables'!$A$4:$H$2136,2,FALSE))," ",VLOOKUP((ROW(A1662)-15),'List of tables'!$A$4:$H$2136,2,FALSE))</f>
        <v xml:space="preserve"> </v>
      </c>
      <c r="B1662" s="4" t="str">
        <f>IF(ISNA(VLOOKUP((ROW(B1662)-15),'List of tables'!$A$4:$H$2136,3,FALSE))," ",VLOOKUP((ROW(B1662)-15),'List of tables'!$A$4:$H$2136,3,FALSE))</f>
        <v xml:space="preserve"> </v>
      </c>
      <c r="C1662" s="4" t="str">
        <f>IF(ISNA(VLOOKUP((ROW(C1662)-15),'List of tables'!$A$4:$E$2137,5,FALSE))," ",VLOOKUP((ROW(C1662)-15),'List of tables'!$A$4:$E$2137,5,FALSE))</f>
        <v xml:space="preserve"> </v>
      </c>
      <c r="D1662" s="4" t="str">
        <f>IF(ISNA(VLOOKUP((ROW(D1662)-15),'List of tables'!$A$4:$H$2136,6,FALSE))," ",VLOOKUP((ROW(D1662)-15),'List of tables'!$A$4:$H$2136,6,FALSE))</f>
        <v xml:space="preserve"> </v>
      </c>
      <c r="E1662" s="5" t="str">
        <f>IF(ISNA(VLOOKUP((ROW(E1662)-15),'List of tables'!$A$4:$H$2136,7,FALSE))," ",VLOOKUP((ROW(E1662)-15),'List of tables'!$A$4:$H$2136,7,FALSE))</f>
        <v xml:space="preserve"> </v>
      </c>
      <c r="F1662" s="6" t="s">
        <v>12</v>
      </c>
    </row>
    <row r="1663" spans="1:6">
      <c r="A1663" s="3" t="str">
        <f>IF(ISNA(VLOOKUP((ROW(A1663)-15),'List of tables'!$A$4:$H$2136,2,FALSE))," ",VLOOKUP((ROW(A1663)-15),'List of tables'!$A$4:$H$2136,2,FALSE))</f>
        <v xml:space="preserve"> </v>
      </c>
      <c r="B1663" s="4" t="str">
        <f>IF(ISNA(VLOOKUP((ROW(B1663)-15),'List of tables'!$A$4:$H$2136,3,FALSE))," ",VLOOKUP((ROW(B1663)-15),'List of tables'!$A$4:$H$2136,3,FALSE))</f>
        <v xml:space="preserve"> </v>
      </c>
      <c r="C1663" s="4" t="str">
        <f>IF(ISNA(VLOOKUP((ROW(C1663)-15),'List of tables'!$A$4:$E$2137,5,FALSE))," ",VLOOKUP((ROW(C1663)-15),'List of tables'!$A$4:$E$2137,5,FALSE))</f>
        <v xml:space="preserve"> </v>
      </c>
      <c r="D1663" s="4" t="str">
        <f>IF(ISNA(VLOOKUP((ROW(D1663)-15),'List of tables'!$A$4:$H$2136,6,FALSE))," ",VLOOKUP((ROW(D1663)-15),'List of tables'!$A$4:$H$2136,6,FALSE))</f>
        <v xml:space="preserve"> </v>
      </c>
      <c r="E1663" s="5" t="str">
        <f>IF(ISNA(VLOOKUP((ROW(E1663)-15),'List of tables'!$A$4:$H$2136,7,FALSE))," ",VLOOKUP((ROW(E1663)-15),'List of tables'!$A$4:$H$2136,7,FALSE))</f>
        <v xml:space="preserve"> </v>
      </c>
      <c r="F1663" s="6" t="s">
        <v>12</v>
      </c>
    </row>
    <row r="1664" spans="1:6">
      <c r="A1664" s="3" t="str">
        <f>IF(ISNA(VLOOKUP((ROW(A1664)-15),'List of tables'!$A$4:$H$2136,2,FALSE))," ",VLOOKUP((ROW(A1664)-15),'List of tables'!$A$4:$H$2136,2,FALSE))</f>
        <v xml:space="preserve"> </v>
      </c>
      <c r="B1664" s="4" t="str">
        <f>IF(ISNA(VLOOKUP((ROW(B1664)-15),'List of tables'!$A$4:$H$2136,3,FALSE))," ",VLOOKUP((ROW(B1664)-15),'List of tables'!$A$4:$H$2136,3,FALSE))</f>
        <v xml:space="preserve"> </v>
      </c>
      <c r="C1664" s="4" t="str">
        <f>IF(ISNA(VLOOKUP((ROW(C1664)-15),'List of tables'!$A$4:$E$2137,5,FALSE))," ",VLOOKUP((ROW(C1664)-15),'List of tables'!$A$4:$E$2137,5,FALSE))</f>
        <v xml:space="preserve"> </v>
      </c>
      <c r="D1664" s="4" t="str">
        <f>IF(ISNA(VLOOKUP((ROW(D1664)-15),'List of tables'!$A$4:$H$2136,6,FALSE))," ",VLOOKUP((ROW(D1664)-15),'List of tables'!$A$4:$H$2136,6,FALSE))</f>
        <v xml:space="preserve"> </v>
      </c>
      <c r="E1664" s="5" t="str">
        <f>IF(ISNA(VLOOKUP((ROW(E1664)-15),'List of tables'!$A$4:$H$2136,7,FALSE))," ",VLOOKUP((ROW(E1664)-15),'List of tables'!$A$4:$H$2136,7,FALSE))</f>
        <v xml:space="preserve"> </v>
      </c>
      <c r="F1664" s="6" t="s">
        <v>12</v>
      </c>
    </row>
    <row r="1665" spans="1:6">
      <c r="A1665" s="3" t="str">
        <f>IF(ISNA(VLOOKUP((ROW(A1665)-15),'List of tables'!$A$4:$H$2136,2,FALSE))," ",VLOOKUP((ROW(A1665)-15),'List of tables'!$A$4:$H$2136,2,FALSE))</f>
        <v xml:space="preserve"> </v>
      </c>
      <c r="B1665" s="4" t="str">
        <f>IF(ISNA(VLOOKUP((ROW(B1665)-15),'List of tables'!$A$4:$H$2136,3,FALSE))," ",VLOOKUP((ROW(B1665)-15),'List of tables'!$A$4:$H$2136,3,FALSE))</f>
        <v xml:space="preserve"> </v>
      </c>
      <c r="C1665" s="4" t="str">
        <f>IF(ISNA(VLOOKUP((ROW(C1665)-15),'List of tables'!$A$4:$E$2137,5,FALSE))," ",VLOOKUP((ROW(C1665)-15),'List of tables'!$A$4:$E$2137,5,FALSE))</f>
        <v xml:space="preserve"> </v>
      </c>
      <c r="D1665" s="4" t="str">
        <f>IF(ISNA(VLOOKUP((ROW(D1665)-15),'List of tables'!$A$4:$H$2136,6,FALSE))," ",VLOOKUP((ROW(D1665)-15),'List of tables'!$A$4:$H$2136,6,FALSE))</f>
        <v xml:space="preserve"> </v>
      </c>
      <c r="E1665" s="5" t="str">
        <f>IF(ISNA(VLOOKUP((ROW(E1665)-15),'List of tables'!$A$4:$H$2136,7,FALSE))," ",VLOOKUP((ROW(E1665)-15),'List of tables'!$A$4:$H$2136,7,FALSE))</f>
        <v xml:space="preserve"> </v>
      </c>
      <c r="F1665" s="6" t="s">
        <v>12</v>
      </c>
    </row>
    <row r="1666" spans="1:6">
      <c r="A1666" s="3" t="str">
        <f>IF(ISNA(VLOOKUP((ROW(A1666)-15),'List of tables'!$A$4:$H$2136,2,FALSE))," ",VLOOKUP((ROW(A1666)-15),'List of tables'!$A$4:$H$2136,2,FALSE))</f>
        <v xml:space="preserve"> </v>
      </c>
      <c r="B1666" s="4" t="str">
        <f>IF(ISNA(VLOOKUP((ROW(B1666)-15),'List of tables'!$A$4:$H$2136,3,FALSE))," ",VLOOKUP((ROW(B1666)-15),'List of tables'!$A$4:$H$2136,3,FALSE))</f>
        <v xml:space="preserve"> </v>
      </c>
      <c r="C1666" s="4" t="str">
        <f>IF(ISNA(VLOOKUP((ROW(C1666)-15),'List of tables'!$A$4:$E$2137,5,FALSE))," ",VLOOKUP((ROW(C1666)-15),'List of tables'!$A$4:$E$2137,5,FALSE))</f>
        <v xml:space="preserve"> </v>
      </c>
      <c r="D1666" s="4" t="str">
        <f>IF(ISNA(VLOOKUP((ROW(D1666)-15),'List of tables'!$A$4:$H$2136,6,FALSE))," ",VLOOKUP((ROW(D1666)-15),'List of tables'!$A$4:$H$2136,6,FALSE))</f>
        <v xml:space="preserve"> </v>
      </c>
      <c r="E1666" s="5" t="str">
        <f>IF(ISNA(VLOOKUP((ROW(E1666)-15),'List of tables'!$A$4:$H$2136,7,FALSE))," ",VLOOKUP((ROW(E1666)-15),'List of tables'!$A$4:$H$2136,7,FALSE))</f>
        <v xml:space="preserve"> </v>
      </c>
      <c r="F1666" s="6" t="s">
        <v>12</v>
      </c>
    </row>
    <row r="1667" spans="1:6">
      <c r="A1667" s="3" t="str">
        <f>IF(ISNA(VLOOKUP((ROW(A1667)-15),'List of tables'!$A$4:$H$2136,2,FALSE))," ",VLOOKUP((ROW(A1667)-15),'List of tables'!$A$4:$H$2136,2,FALSE))</f>
        <v xml:space="preserve"> </v>
      </c>
      <c r="B1667" s="4" t="str">
        <f>IF(ISNA(VLOOKUP((ROW(B1667)-15),'List of tables'!$A$4:$H$2136,3,FALSE))," ",VLOOKUP((ROW(B1667)-15),'List of tables'!$A$4:$H$2136,3,FALSE))</f>
        <v xml:space="preserve"> </v>
      </c>
      <c r="C1667" s="4" t="str">
        <f>IF(ISNA(VLOOKUP((ROW(C1667)-15),'List of tables'!$A$4:$E$2137,5,FALSE))," ",VLOOKUP((ROW(C1667)-15),'List of tables'!$A$4:$E$2137,5,FALSE))</f>
        <v xml:space="preserve"> </v>
      </c>
      <c r="D1667" s="4" t="str">
        <f>IF(ISNA(VLOOKUP((ROW(D1667)-15),'List of tables'!$A$4:$H$2136,6,FALSE))," ",VLOOKUP((ROW(D1667)-15),'List of tables'!$A$4:$H$2136,6,FALSE))</f>
        <v xml:space="preserve"> </v>
      </c>
      <c r="E1667" s="5" t="str">
        <f>IF(ISNA(VLOOKUP((ROW(E1667)-15),'List of tables'!$A$4:$H$2136,7,FALSE))," ",VLOOKUP((ROW(E1667)-15),'List of tables'!$A$4:$H$2136,7,FALSE))</f>
        <v xml:space="preserve"> </v>
      </c>
      <c r="F1667" s="6" t="s">
        <v>12</v>
      </c>
    </row>
    <row r="1668" spans="1:6">
      <c r="A1668" s="3" t="str">
        <f>IF(ISNA(VLOOKUP((ROW(A1668)-15),'List of tables'!$A$4:$H$2136,2,FALSE))," ",VLOOKUP((ROW(A1668)-15),'List of tables'!$A$4:$H$2136,2,FALSE))</f>
        <v xml:space="preserve"> </v>
      </c>
      <c r="B1668" s="4" t="str">
        <f>IF(ISNA(VLOOKUP((ROW(B1668)-15),'List of tables'!$A$4:$H$2136,3,FALSE))," ",VLOOKUP((ROW(B1668)-15),'List of tables'!$A$4:$H$2136,3,FALSE))</f>
        <v xml:space="preserve"> </v>
      </c>
      <c r="C1668" s="4" t="str">
        <f>IF(ISNA(VLOOKUP((ROW(C1668)-15),'List of tables'!$A$4:$E$2137,5,FALSE))," ",VLOOKUP((ROW(C1668)-15),'List of tables'!$A$4:$E$2137,5,FALSE))</f>
        <v xml:space="preserve"> </v>
      </c>
      <c r="D1668" s="4" t="str">
        <f>IF(ISNA(VLOOKUP((ROW(D1668)-15),'List of tables'!$A$4:$H$2136,6,FALSE))," ",VLOOKUP((ROW(D1668)-15),'List of tables'!$A$4:$H$2136,6,FALSE))</f>
        <v xml:space="preserve"> </v>
      </c>
      <c r="E1668" s="5" t="str">
        <f>IF(ISNA(VLOOKUP((ROW(E1668)-15),'List of tables'!$A$4:$H$2136,7,FALSE))," ",VLOOKUP((ROW(E1668)-15),'List of tables'!$A$4:$H$2136,7,FALSE))</f>
        <v xml:space="preserve"> </v>
      </c>
      <c r="F1668" s="6" t="s">
        <v>12</v>
      </c>
    </row>
    <row r="1669" spans="1:6">
      <c r="A1669" s="3" t="str">
        <f>IF(ISNA(VLOOKUP((ROW(A1669)-15),'List of tables'!$A$4:$H$2136,2,FALSE))," ",VLOOKUP((ROW(A1669)-15),'List of tables'!$A$4:$H$2136,2,FALSE))</f>
        <v xml:space="preserve"> </v>
      </c>
      <c r="B1669" s="4" t="str">
        <f>IF(ISNA(VLOOKUP((ROW(B1669)-15),'List of tables'!$A$4:$H$2136,3,FALSE))," ",VLOOKUP((ROW(B1669)-15),'List of tables'!$A$4:$H$2136,3,FALSE))</f>
        <v xml:space="preserve"> </v>
      </c>
      <c r="C1669" s="4" t="str">
        <f>IF(ISNA(VLOOKUP((ROW(C1669)-15),'List of tables'!$A$4:$E$2137,5,FALSE))," ",VLOOKUP((ROW(C1669)-15),'List of tables'!$A$4:$E$2137,5,FALSE))</f>
        <v xml:space="preserve"> </v>
      </c>
      <c r="D1669" s="4" t="str">
        <f>IF(ISNA(VLOOKUP((ROW(D1669)-15),'List of tables'!$A$4:$H$2136,6,FALSE))," ",VLOOKUP((ROW(D1669)-15),'List of tables'!$A$4:$H$2136,6,FALSE))</f>
        <v xml:space="preserve"> </v>
      </c>
      <c r="E1669" s="5" t="str">
        <f>IF(ISNA(VLOOKUP((ROW(E1669)-15),'List of tables'!$A$4:$H$2136,7,FALSE))," ",VLOOKUP((ROW(E1669)-15),'List of tables'!$A$4:$H$2136,7,FALSE))</f>
        <v xml:space="preserve"> </v>
      </c>
      <c r="F1669" s="6" t="s">
        <v>12</v>
      </c>
    </row>
    <row r="1670" spans="1:6">
      <c r="A1670" s="3" t="str">
        <f>IF(ISNA(VLOOKUP((ROW(A1670)-15),'List of tables'!$A$4:$H$2136,2,FALSE))," ",VLOOKUP((ROW(A1670)-15),'List of tables'!$A$4:$H$2136,2,FALSE))</f>
        <v xml:space="preserve"> </v>
      </c>
      <c r="B1670" s="4" t="str">
        <f>IF(ISNA(VLOOKUP((ROW(B1670)-15),'List of tables'!$A$4:$H$2136,3,FALSE))," ",VLOOKUP((ROW(B1670)-15),'List of tables'!$A$4:$H$2136,3,FALSE))</f>
        <v xml:space="preserve"> </v>
      </c>
      <c r="C1670" s="4" t="str">
        <f>IF(ISNA(VLOOKUP((ROW(C1670)-15),'List of tables'!$A$4:$E$2137,5,FALSE))," ",VLOOKUP((ROW(C1670)-15),'List of tables'!$A$4:$E$2137,5,FALSE))</f>
        <v xml:space="preserve"> </v>
      </c>
      <c r="D1670" s="4" t="str">
        <f>IF(ISNA(VLOOKUP((ROW(D1670)-15),'List of tables'!$A$4:$H$2136,6,FALSE))," ",VLOOKUP((ROW(D1670)-15),'List of tables'!$A$4:$H$2136,6,FALSE))</f>
        <v xml:space="preserve"> </v>
      </c>
      <c r="E1670" s="5" t="str">
        <f>IF(ISNA(VLOOKUP((ROW(E1670)-15),'List of tables'!$A$4:$H$2136,7,FALSE))," ",VLOOKUP((ROW(E1670)-15),'List of tables'!$A$4:$H$2136,7,FALSE))</f>
        <v xml:space="preserve"> </v>
      </c>
      <c r="F1670" s="6" t="s">
        <v>12</v>
      </c>
    </row>
    <row r="1671" spans="1:6">
      <c r="A1671" s="3" t="str">
        <f>IF(ISNA(VLOOKUP((ROW(A1671)-15),'List of tables'!$A$4:$H$2136,2,FALSE))," ",VLOOKUP((ROW(A1671)-15),'List of tables'!$A$4:$H$2136,2,FALSE))</f>
        <v xml:space="preserve"> </v>
      </c>
      <c r="B1671" s="4" t="str">
        <f>IF(ISNA(VLOOKUP((ROW(B1671)-15),'List of tables'!$A$4:$H$2136,3,FALSE))," ",VLOOKUP((ROW(B1671)-15),'List of tables'!$A$4:$H$2136,3,FALSE))</f>
        <v xml:space="preserve"> </v>
      </c>
      <c r="C1671" s="4" t="str">
        <f>IF(ISNA(VLOOKUP((ROW(C1671)-15),'List of tables'!$A$4:$E$2137,5,FALSE))," ",VLOOKUP((ROW(C1671)-15),'List of tables'!$A$4:$E$2137,5,FALSE))</f>
        <v xml:space="preserve"> </v>
      </c>
      <c r="D1671" s="4" t="str">
        <f>IF(ISNA(VLOOKUP((ROW(D1671)-15),'List of tables'!$A$4:$H$2136,6,FALSE))," ",VLOOKUP((ROW(D1671)-15),'List of tables'!$A$4:$H$2136,6,FALSE))</f>
        <v xml:space="preserve"> </v>
      </c>
      <c r="E1671" s="5" t="str">
        <f>IF(ISNA(VLOOKUP((ROW(E1671)-15),'List of tables'!$A$4:$H$2136,7,FALSE))," ",VLOOKUP((ROW(E1671)-15),'List of tables'!$A$4:$H$2136,7,FALSE))</f>
        <v xml:space="preserve"> </v>
      </c>
      <c r="F1671" s="6" t="s">
        <v>12</v>
      </c>
    </row>
    <row r="1672" spans="1:6">
      <c r="A1672" s="3" t="str">
        <f>IF(ISNA(VLOOKUP((ROW(A1672)-15),'List of tables'!$A$4:$H$2136,2,FALSE))," ",VLOOKUP((ROW(A1672)-15),'List of tables'!$A$4:$H$2136,2,FALSE))</f>
        <v xml:space="preserve"> </v>
      </c>
      <c r="B1672" s="4" t="str">
        <f>IF(ISNA(VLOOKUP((ROW(B1672)-15),'List of tables'!$A$4:$H$2136,3,FALSE))," ",VLOOKUP((ROW(B1672)-15),'List of tables'!$A$4:$H$2136,3,FALSE))</f>
        <v xml:space="preserve"> </v>
      </c>
      <c r="C1672" s="4" t="str">
        <f>IF(ISNA(VLOOKUP((ROW(C1672)-15),'List of tables'!$A$4:$E$2137,5,FALSE))," ",VLOOKUP((ROW(C1672)-15),'List of tables'!$A$4:$E$2137,5,FALSE))</f>
        <v xml:space="preserve"> </v>
      </c>
      <c r="D1672" s="4" t="str">
        <f>IF(ISNA(VLOOKUP((ROW(D1672)-15),'List of tables'!$A$4:$H$2136,6,FALSE))," ",VLOOKUP((ROW(D1672)-15),'List of tables'!$A$4:$H$2136,6,FALSE))</f>
        <v xml:space="preserve"> </v>
      </c>
      <c r="E1672" s="5" t="str">
        <f>IF(ISNA(VLOOKUP((ROW(E1672)-15),'List of tables'!$A$4:$H$2136,7,FALSE))," ",VLOOKUP((ROW(E1672)-15),'List of tables'!$A$4:$H$2136,7,FALSE))</f>
        <v xml:space="preserve"> </v>
      </c>
      <c r="F1672" s="6" t="s">
        <v>12</v>
      </c>
    </row>
    <row r="1673" spans="1:6">
      <c r="A1673" s="3" t="str">
        <f>IF(ISNA(VLOOKUP((ROW(A1673)-15),'List of tables'!$A$4:$H$2136,2,FALSE))," ",VLOOKUP((ROW(A1673)-15),'List of tables'!$A$4:$H$2136,2,FALSE))</f>
        <v xml:space="preserve"> </v>
      </c>
      <c r="B1673" s="4" t="str">
        <f>IF(ISNA(VLOOKUP((ROW(B1673)-15),'List of tables'!$A$4:$H$2136,3,FALSE))," ",VLOOKUP((ROW(B1673)-15),'List of tables'!$A$4:$H$2136,3,FALSE))</f>
        <v xml:space="preserve"> </v>
      </c>
      <c r="C1673" s="4" t="str">
        <f>IF(ISNA(VLOOKUP((ROW(C1673)-15),'List of tables'!$A$4:$E$2137,5,FALSE))," ",VLOOKUP((ROW(C1673)-15),'List of tables'!$A$4:$E$2137,5,FALSE))</f>
        <v xml:space="preserve"> </v>
      </c>
      <c r="D1673" s="4" t="str">
        <f>IF(ISNA(VLOOKUP((ROW(D1673)-15),'List of tables'!$A$4:$H$2136,6,FALSE))," ",VLOOKUP((ROW(D1673)-15),'List of tables'!$A$4:$H$2136,6,FALSE))</f>
        <v xml:space="preserve"> </v>
      </c>
      <c r="E1673" s="5" t="str">
        <f>IF(ISNA(VLOOKUP((ROW(E1673)-15),'List of tables'!$A$4:$H$2136,7,FALSE))," ",VLOOKUP((ROW(E1673)-15),'List of tables'!$A$4:$H$2136,7,FALSE))</f>
        <v xml:space="preserve"> </v>
      </c>
      <c r="F1673" s="6" t="s">
        <v>12</v>
      </c>
    </row>
    <row r="1674" spans="1:6">
      <c r="A1674" s="3" t="str">
        <f>IF(ISNA(VLOOKUP((ROW(A1674)-15),'List of tables'!$A$4:$H$2136,2,FALSE))," ",VLOOKUP((ROW(A1674)-15),'List of tables'!$A$4:$H$2136,2,FALSE))</f>
        <v xml:space="preserve"> </v>
      </c>
      <c r="B1674" s="4" t="str">
        <f>IF(ISNA(VLOOKUP((ROW(B1674)-15),'List of tables'!$A$4:$H$2136,3,FALSE))," ",VLOOKUP((ROW(B1674)-15),'List of tables'!$A$4:$H$2136,3,FALSE))</f>
        <v xml:space="preserve"> </v>
      </c>
      <c r="C1674" s="4" t="str">
        <f>IF(ISNA(VLOOKUP((ROW(C1674)-15),'List of tables'!$A$4:$E$2137,5,FALSE))," ",VLOOKUP((ROW(C1674)-15),'List of tables'!$A$4:$E$2137,5,FALSE))</f>
        <v xml:space="preserve"> </v>
      </c>
      <c r="D1674" s="4" t="str">
        <f>IF(ISNA(VLOOKUP((ROW(D1674)-15),'List of tables'!$A$4:$H$2136,6,FALSE))," ",VLOOKUP((ROW(D1674)-15),'List of tables'!$A$4:$H$2136,6,FALSE))</f>
        <v xml:space="preserve"> </v>
      </c>
      <c r="E1674" s="5" t="str">
        <f>IF(ISNA(VLOOKUP((ROW(E1674)-15),'List of tables'!$A$4:$H$2136,7,FALSE))," ",VLOOKUP((ROW(E1674)-15),'List of tables'!$A$4:$H$2136,7,FALSE))</f>
        <v xml:space="preserve"> </v>
      </c>
      <c r="F1674" s="6" t="s">
        <v>12</v>
      </c>
    </row>
    <row r="1675" spans="1:6">
      <c r="A1675" s="3" t="str">
        <f>IF(ISNA(VLOOKUP((ROW(A1675)-15),'List of tables'!$A$4:$H$2136,2,FALSE))," ",VLOOKUP((ROW(A1675)-15),'List of tables'!$A$4:$H$2136,2,FALSE))</f>
        <v xml:space="preserve"> </v>
      </c>
      <c r="B1675" s="4" t="str">
        <f>IF(ISNA(VLOOKUP((ROW(B1675)-15),'List of tables'!$A$4:$H$2136,3,FALSE))," ",VLOOKUP((ROW(B1675)-15),'List of tables'!$A$4:$H$2136,3,FALSE))</f>
        <v xml:space="preserve"> </v>
      </c>
      <c r="C1675" s="4" t="str">
        <f>IF(ISNA(VLOOKUP((ROW(C1675)-15),'List of tables'!$A$4:$E$2137,5,FALSE))," ",VLOOKUP((ROW(C1675)-15),'List of tables'!$A$4:$E$2137,5,FALSE))</f>
        <v xml:space="preserve"> </v>
      </c>
      <c r="D1675" s="4" t="str">
        <f>IF(ISNA(VLOOKUP((ROW(D1675)-15),'List of tables'!$A$4:$H$2136,6,FALSE))," ",VLOOKUP((ROW(D1675)-15),'List of tables'!$A$4:$H$2136,6,FALSE))</f>
        <v xml:space="preserve"> </v>
      </c>
      <c r="E1675" s="5" t="str">
        <f>IF(ISNA(VLOOKUP((ROW(E1675)-15),'List of tables'!$A$4:$H$2136,7,FALSE))," ",VLOOKUP((ROW(E1675)-15),'List of tables'!$A$4:$H$2136,7,FALSE))</f>
        <v xml:space="preserve"> </v>
      </c>
      <c r="F1675" s="6" t="s">
        <v>12</v>
      </c>
    </row>
    <row r="1676" spans="1:6">
      <c r="A1676" s="3" t="str">
        <f>IF(ISNA(VLOOKUP((ROW(A1676)-15),'List of tables'!$A$4:$H$2136,2,FALSE))," ",VLOOKUP((ROW(A1676)-15),'List of tables'!$A$4:$H$2136,2,FALSE))</f>
        <v xml:space="preserve"> </v>
      </c>
      <c r="B1676" s="4" t="str">
        <f>IF(ISNA(VLOOKUP((ROW(B1676)-15),'List of tables'!$A$4:$H$2136,3,FALSE))," ",VLOOKUP((ROW(B1676)-15),'List of tables'!$A$4:$H$2136,3,FALSE))</f>
        <v xml:space="preserve"> </v>
      </c>
      <c r="C1676" s="4" t="str">
        <f>IF(ISNA(VLOOKUP((ROW(C1676)-15),'List of tables'!$A$4:$E$2137,5,FALSE))," ",VLOOKUP((ROW(C1676)-15),'List of tables'!$A$4:$E$2137,5,FALSE))</f>
        <v xml:space="preserve"> </v>
      </c>
      <c r="D1676" s="4" t="str">
        <f>IF(ISNA(VLOOKUP((ROW(D1676)-15),'List of tables'!$A$4:$H$2136,6,FALSE))," ",VLOOKUP((ROW(D1676)-15),'List of tables'!$A$4:$H$2136,6,FALSE))</f>
        <v xml:space="preserve"> </v>
      </c>
      <c r="E1676" s="5" t="str">
        <f>IF(ISNA(VLOOKUP((ROW(E1676)-15),'List of tables'!$A$4:$H$2136,7,FALSE))," ",VLOOKUP((ROW(E1676)-15),'List of tables'!$A$4:$H$2136,7,FALSE))</f>
        <v xml:space="preserve"> </v>
      </c>
      <c r="F1676" s="6" t="s">
        <v>12</v>
      </c>
    </row>
    <row r="1677" spans="1:6">
      <c r="A1677" s="3" t="str">
        <f>IF(ISNA(VLOOKUP((ROW(A1677)-15),'List of tables'!$A$4:$H$2136,2,FALSE))," ",VLOOKUP((ROW(A1677)-15),'List of tables'!$A$4:$H$2136,2,FALSE))</f>
        <v xml:space="preserve"> </v>
      </c>
      <c r="B1677" s="4" t="str">
        <f>IF(ISNA(VLOOKUP((ROW(B1677)-15),'List of tables'!$A$4:$H$2136,3,FALSE))," ",VLOOKUP((ROW(B1677)-15),'List of tables'!$A$4:$H$2136,3,FALSE))</f>
        <v xml:space="preserve"> </v>
      </c>
      <c r="C1677" s="4" t="str">
        <f>IF(ISNA(VLOOKUP((ROW(C1677)-15),'List of tables'!$A$4:$E$2137,5,FALSE))," ",VLOOKUP((ROW(C1677)-15),'List of tables'!$A$4:$E$2137,5,FALSE))</f>
        <v xml:space="preserve"> </v>
      </c>
      <c r="D1677" s="4" t="str">
        <f>IF(ISNA(VLOOKUP((ROW(D1677)-15),'List of tables'!$A$4:$H$2136,6,FALSE))," ",VLOOKUP((ROW(D1677)-15),'List of tables'!$A$4:$H$2136,6,FALSE))</f>
        <v xml:space="preserve"> </v>
      </c>
      <c r="E1677" s="5" t="str">
        <f>IF(ISNA(VLOOKUP((ROW(E1677)-15),'List of tables'!$A$4:$H$2136,7,FALSE))," ",VLOOKUP((ROW(E1677)-15),'List of tables'!$A$4:$H$2136,7,FALSE))</f>
        <v xml:space="preserve"> </v>
      </c>
      <c r="F1677" s="6" t="s">
        <v>12</v>
      </c>
    </row>
    <row r="1678" spans="1:6">
      <c r="A1678" s="3" t="str">
        <f>IF(ISNA(VLOOKUP((ROW(A1678)-15),'List of tables'!$A$4:$H$2136,2,FALSE))," ",VLOOKUP((ROW(A1678)-15),'List of tables'!$A$4:$H$2136,2,FALSE))</f>
        <v xml:space="preserve"> </v>
      </c>
      <c r="B1678" s="4" t="str">
        <f>IF(ISNA(VLOOKUP((ROW(B1678)-15),'List of tables'!$A$4:$H$2136,3,FALSE))," ",VLOOKUP((ROW(B1678)-15),'List of tables'!$A$4:$H$2136,3,FALSE))</f>
        <v xml:space="preserve"> </v>
      </c>
      <c r="C1678" s="4" t="str">
        <f>IF(ISNA(VLOOKUP((ROW(C1678)-15),'List of tables'!$A$4:$E$2137,5,FALSE))," ",VLOOKUP((ROW(C1678)-15),'List of tables'!$A$4:$E$2137,5,FALSE))</f>
        <v xml:space="preserve"> </v>
      </c>
      <c r="D1678" s="4" t="str">
        <f>IF(ISNA(VLOOKUP((ROW(D1678)-15),'List of tables'!$A$4:$H$2136,6,FALSE))," ",VLOOKUP((ROW(D1678)-15),'List of tables'!$A$4:$H$2136,6,FALSE))</f>
        <v xml:space="preserve"> </v>
      </c>
      <c r="E1678" s="5" t="str">
        <f>IF(ISNA(VLOOKUP((ROW(E1678)-15),'List of tables'!$A$4:$H$2136,7,FALSE))," ",VLOOKUP((ROW(E1678)-15),'List of tables'!$A$4:$H$2136,7,FALSE))</f>
        <v xml:space="preserve"> </v>
      </c>
      <c r="F1678" s="6" t="s">
        <v>12</v>
      </c>
    </row>
    <row r="1679" spans="1:6">
      <c r="A1679" s="3" t="str">
        <f>IF(ISNA(VLOOKUP((ROW(A1679)-15),'List of tables'!$A$4:$H$2136,2,FALSE))," ",VLOOKUP((ROW(A1679)-15),'List of tables'!$A$4:$H$2136,2,FALSE))</f>
        <v xml:space="preserve"> </v>
      </c>
      <c r="B1679" s="4" t="str">
        <f>IF(ISNA(VLOOKUP((ROW(B1679)-15),'List of tables'!$A$4:$H$2136,3,FALSE))," ",VLOOKUP((ROW(B1679)-15),'List of tables'!$A$4:$H$2136,3,FALSE))</f>
        <v xml:space="preserve"> </v>
      </c>
      <c r="C1679" s="4" t="str">
        <f>IF(ISNA(VLOOKUP((ROW(C1679)-15),'List of tables'!$A$4:$E$2137,5,FALSE))," ",VLOOKUP((ROW(C1679)-15),'List of tables'!$A$4:$E$2137,5,FALSE))</f>
        <v xml:space="preserve"> </v>
      </c>
      <c r="D1679" s="4" t="str">
        <f>IF(ISNA(VLOOKUP((ROW(D1679)-15),'List of tables'!$A$4:$H$2136,6,FALSE))," ",VLOOKUP((ROW(D1679)-15),'List of tables'!$A$4:$H$2136,6,FALSE))</f>
        <v xml:space="preserve"> </v>
      </c>
      <c r="E1679" s="5" t="str">
        <f>IF(ISNA(VLOOKUP((ROW(E1679)-15),'List of tables'!$A$4:$H$2136,7,FALSE))," ",VLOOKUP((ROW(E1679)-15),'List of tables'!$A$4:$H$2136,7,FALSE))</f>
        <v xml:space="preserve"> </v>
      </c>
      <c r="F1679" s="6" t="s">
        <v>12</v>
      </c>
    </row>
    <row r="1680" spans="1:6">
      <c r="A1680" s="3" t="str">
        <f>IF(ISNA(VLOOKUP((ROW(A1680)-15),'List of tables'!$A$4:$H$2136,2,FALSE))," ",VLOOKUP((ROW(A1680)-15),'List of tables'!$A$4:$H$2136,2,FALSE))</f>
        <v xml:space="preserve"> </v>
      </c>
      <c r="B1680" s="4" t="str">
        <f>IF(ISNA(VLOOKUP((ROW(B1680)-15),'List of tables'!$A$4:$H$2136,3,FALSE))," ",VLOOKUP((ROW(B1680)-15),'List of tables'!$A$4:$H$2136,3,FALSE))</f>
        <v xml:space="preserve"> </v>
      </c>
      <c r="C1680" s="4" t="str">
        <f>IF(ISNA(VLOOKUP((ROW(C1680)-15),'List of tables'!$A$4:$E$2137,5,FALSE))," ",VLOOKUP((ROW(C1680)-15),'List of tables'!$A$4:$E$2137,5,FALSE))</f>
        <v xml:space="preserve"> </v>
      </c>
      <c r="D1680" s="4" t="str">
        <f>IF(ISNA(VLOOKUP((ROW(D1680)-15),'List of tables'!$A$4:$H$2136,6,FALSE))," ",VLOOKUP((ROW(D1680)-15),'List of tables'!$A$4:$H$2136,6,FALSE))</f>
        <v xml:space="preserve"> </v>
      </c>
      <c r="E1680" s="5" t="str">
        <f>IF(ISNA(VLOOKUP((ROW(E1680)-15),'List of tables'!$A$4:$H$2136,7,FALSE))," ",VLOOKUP((ROW(E1680)-15),'List of tables'!$A$4:$H$2136,7,FALSE))</f>
        <v xml:space="preserve"> </v>
      </c>
      <c r="F1680" s="6" t="s">
        <v>12</v>
      </c>
    </row>
    <row r="1681" spans="1:6">
      <c r="A1681" s="3" t="str">
        <f>IF(ISNA(VLOOKUP((ROW(A1681)-15),'List of tables'!$A$4:$H$2136,2,FALSE))," ",VLOOKUP((ROW(A1681)-15),'List of tables'!$A$4:$H$2136,2,FALSE))</f>
        <v xml:space="preserve"> </v>
      </c>
      <c r="B1681" s="4" t="str">
        <f>IF(ISNA(VLOOKUP((ROW(B1681)-15),'List of tables'!$A$4:$H$2136,3,FALSE))," ",VLOOKUP((ROW(B1681)-15),'List of tables'!$A$4:$H$2136,3,FALSE))</f>
        <v xml:space="preserve"> </v>
      </c>
      <c r="C1681" s="4" t="str">
        <f>IF(ISNA(VLOOKUP((ROW(C1681)-15),'List of tables'!$A$4:$E$2137,5,FALSE))," ",VLOOKUP((ROW(C1681)-15),'List of tables'!$A$4:$E$2137,5,FALSE))</f>
        <v xml:space="preserve"> </v>
      </c>
      <c r="D1681" s="4" t="str">
        <f>IF(ISNA(VLOOKUP((ROW(D1681)-15),'List of tables'!$A$4:$H$2136,6,FALSE))," ",VLOOKUP((ROW(D1681)-15),'List of tables'!$A$4:$H$2136,6,FALSE))</f>
        <v xml:space="preserve"> </v>
      </c>
      <c r="E1681" s="5" t="str">
        <f>IF(ISNA(VLOOKUP((ROW(E1681)-15),'List of tables'!$A$4:$H$2136,7,FALSE))," ",VLOOKUP((ROW(E1681)-15),'List of tables'!$A$4:$H$2136,7,FALSE))</f>
        <v xml:space="preserve"> </v>
      </c>
      <c r="F1681" s="6" t="s">
        <v>12</v>
      </c>
    </row>
    <row r="1682" spans="1:6">
      <c r="A1682" s="3" t="str">
        <f>IF(ISNA(VLOOKUP((ROW(A1682)-15),'List of tables'!$A$4:$H$2136,2,FALSE))," ",VLOOKUP((ROW(A1682)-15),'List of tables'!$A$4:$H$2136,2,FALSE))</f>
        <v xml:space="preserve"> </v>
      </c>
      <c r="B1682" s="4" t="str">
        <f>IF(ISNA(VLOOKUP((ROW(B1682)-15),'List of tables'!$A$4:$H$2136,3,FALSE))," ",VLOOKUP((ROW(B1682)-15),'List of tables'!$A$4:$H$2136,3,FALSE))</f>
        <v xml:space="preserve"> </v>
      </c>
      <c r="C1682" s="4" t="str">
        <f>IF(ISNA(VLOOKUP((ROW(C1682)-15),'List of tables'!$A$4:$E$2137,5,FALSE))," ",VLOOKUP((ROW(C1682)-15),'List of tables'!$A$4:$E$2137,5,FALSE))</f>
        <v xml:space="preserve"> </v>
      </c>
      <c r="D1682" s="4" t="str">
        <f>IF(ISNA(VLOOKUP((ROW(D1682)-15),'List of tables'!$A$4:$H$2136,6,FALSE))," ",VLOOKUP((ROW(D1682)-15),'List of tables'!$A$4:$H$2136,6,FALSE))</f>
        <v xml:space="preserve"> </v>
      </c>
      <c r="E1682" s="5" t="str">
        <f>IF(ISNA(VLOOKUP((ROW(E1682)-15),'List of tables'!$A$4:$H$2136,7,FALSE))," ",VLOOKUP((ROW(E1682)-15),'List of tables'!$A$4:$H$2136,7,FALSE))</f>
        <v xml:space="preserve"> </v>
      </c>
      <c r="F1682" s="6" t="s">
        <v>12</v>
      </c>
    </row>
    <row r="1683" spans="1:6">
      <c r="A1683" s="3" t="str">
        <f>IF(ISNA(VLOOKUP((ROW(A1683)-15),'List of tables'!$A$4:$H$2136,2,FALSE))," ",VLOOKUP((ROW(A1683)-15),'List of tables'!$A$4:$H$2136,2,FALSE))</f>
        <v xml:space="preserve"> </v>
      </c>
      <c r="B1683" s="4" t="str">
        <f>IF(ISNA(VLOOKUP((ROW(B1683)-15),'List of tables'!$A$4:$H$2136,3,FALSE))," ",VLOOKUP((ROW(B1683)-15),'List of tables'!$A$4:$H$2136,3,FALSE))</f>
        <v xml:space="preserve"> </v>
      </c>
      <c r="C1683" s="4" t="str">
        <f>IF(ISNA(VLOOKUP((ROW(C1683)-15),'List of tables'!$A$4:$E$2137,5,FALSE))," ",VLOOKUP((ROW(C1683)-15),'List of tables'!$A$4:$E$2137,5,FALSE))</f>
        <v xml:space="preserve"> </v>
      </c>
      <c r="D1683" s="4" t="str">
        <f>IF(ISNA(VLOOKUP((ROW(D1683)-15),'List of tables'!$A$4:$H$2136,6,FALSE))," ",VLOOKUP((ROW(D1683)-15),'List of tables'!$A$4:$H$2136,6,FALSE))</f>
        <v xml:space="preserve"> </v>
      </c>
      <c r="E1683" s="5" t="str">
        <f>IF(ISNA(VLOOKUP((ROW(E1683)-15),'List of tables'!$A$4:$H$2136,7,FALSE))," ",VLOOKUP((ROW(E1683)-15),'List of tables'!$A$4:$H$2136,7,FALSE))</f>
        <v xml:space="preserve"> </v>
      </c>
      <c r="F1683" s="6" t="s">
        <v>12</v>
      </c>
    </row>
    <row r="1684" spans="1:6">
      <c r="A1684" s="3" t="str">
        <f>IF(ISNA(VLOOKUP((ROW(A1684)-15),'List of tables'!$A$4:$H$2136,2,FALSE))," ",VLOOKUP((ROW(A1684)-15),'List of tables'!$A$4:$H$2136,2,FALSE))</f>
        <v xml:space="preserve"> </v>
      </c>
      <c r="B1684" s="4" t="str">
        <f>IF(ISNA(VLOOKUP((ROW(B1684)-15),'List of tables'!$A$4:$H$2136,3,FALSE))," ",VLOOKUP((ROW(B1684)-15),'List of tables'!$A$4:$H$2136,3,FALSE))</f>
        <v xml:space="preserve"> </v>
      </c>
      <c r="C1684" s="4" t="str">
        <f>IF(ISNA(VLOOKUP((ROW(C1684)-15),'List of tables'!$A$4:$E$2137,5,FALSE))," ",VLOOKUP((ROW(C1684)-15),'List of tables'!$A$4:$E$2137,5,FALSE))</f>
        <v xml:space="preserve"> </v>
      </c>
      <c r="D1684" s="4" t="str">
        <f>IF(ISNA(VLOOKUP((ROW(D1684)-15),'List of tables'!$A$4:$H$2136,6,FALSE))," ",VLOOKUP((ROW(D1684)-15),'List of tables'!$A$4:$H$2136,6,FALSE))</f>
        <v xml:space="preserve"> </v>
      </c>
      <c r="E1684" s="5" t="str">
        <f>IF(ISNA(VLOOKUP((ROW(E1684)-15),'List of tables'!$A$4:$H$2136,7,FALSE))," ",VLOOKUP((ROW(E1684)-15),'List of tables'!$A$4:$H$2136,7,FALSE))</f>
        <v xml:space="preserve"> </v>
      </c>
      <c r="F1684" s="6" t="s">
        <v>12</v>
      </c>
    </row>
    <row r="1685" spans="1:6">
      <c r="A1685" s="3" t="str">
        <f>IF(ISNA(VLOOKUP((ROW(A1685)-15),'List of tables'!$A$4:$H$2136,2,FALSE))," ",VLOOKUP((ROW(A1685)-15),'List of tables'!$A$4:$H$2136,2,FALSE))</f>
        <v xml:space="preserve"> </v>
      </c>
      <c r="B1685" s="4" t="str">
        <f>IF(ISNA(VLOOKUP((ROW(B1685)-15),'List of tables'!$A$4:$H$2136,3,FALSE))," ",VLOOKUP((ROW(B1685)-15),'List of tables'!$A$4:$H$2136,3,FALSE))</f>
        <v xml:space="preserve"> </v>
      </c>
      <c r="C1685" s="4" t="str">
        <f>IF(ISNA(VLOOKUP((ROW(C1685)-15),'List of tables'!$A$4:$E$2137,5,FALSE))," ",VLOOKUP((ROW(C1685)-15),'List of tables'!$A$4:$E$2137,5,FALSE))</f>
        <v xml:space="preserve"> </v>
      </c>
      <c r="D1685" s="4" t="str">
        <f>IF(ISNA(VLOOKUP((ROW(D1685)-15),'List of tables'!$A$4:$H$2136,6,FALSE))," ",VLOOKUP((ROW(D1685)-15),'List of tables'!$A$4:$H$2136,6,FALSE))</f>
        <v xml:space="preserve"> </v>
      </c>
      <c r="E1685" s="5" t="str">
        <f>IF(ISNA(VLOOKUP((ROW(E1685)-15),'List of tables'!$A$4:$H$2136,7,FALSE))," ",VLOOKUP((ROW(E1685)-15),'List of tables'!$A$4:$H$2136,7,FALSE))</f>
        <v xml:space="preserve"> </v>
      </c>
      <c r="F1685" s="6" t="s">
        <v>12</v>
      </c>
    </row>
    <row r="1686" spans="1:6">
      <c r="A1686" s="3" t="str">
        <f>IF(ISNA(VLOOKUP((ROW(A1686)-15),'List of tables'!$A$4:$H$2136,2,FALSE))," ",VLOOKUP((ROW(A1686)-15),'List of tables'!$A$4:$H$2136,2,FALSE))</f>
        <v xml:space="preserve"> </v>
      </c>
      <c r="B1686" s="4" t="str">
        <f>IF(ISNA(VLOOKUP((ROW(B1686)-15),'List of tables'!$A$4:$H$2136,3,FALSE))," ",VLOOKUP((ROW(B1686)-15),'List of tables'!$A$4:$H$2136,3,FALSE))</f>
        <v xml:space="preserve"> </v>
      </c>
      <c r="C1686" s="4" t="str">
        <f>IF(ISNA(VLOOKUP((ROW(C1686)-15),'List of tables'!$A$4:$E$2137,5,FALSE))," ",VLOOKUP((ROW(C1686)-15),'List of tables'!$A$4:$E$2137,5,FALSE))</f>
        <v xml:space="preserve"> </v>
      </c>
      <c r="D1686" s="4" t="str">
        <f>IF(ISNA(VLOOKUP((ROW(D1686)-15),'List of tables'!$A$4:$H$2136,6,FALSE))," ",VLOOKUP((ROW(D1686)-15),'List of tables'!$A$4:$H$2136,6,FALSE))</f>
        <v xml:space="preserve"> </v>
      </c>
      <c r="E1686" s="5" t="str">
        <f>IF(ISNA(VLOOKUP((ROW(E1686)-15),'List of tables'!$A$4:$H$2136,7,FALSE))," ",VLOOKUP((ROW(E1686)-15),'List of tables'!$A$4:$H$2136,7,FALSE))</f>
        <v xml:space="preserve"> </v>
      </c>
      <c r="F1686" s="6" t="s">
        <v>12</v>
      </c>
    </row>
    <row r="1687" spans="1:6">
      <c r="A1687" s="3" t="str">
        <f>IF(ISNA(VLOOKUP((ROW(A1687)-15),'List of tables'!$A$4:$H$2136,2,FALSE))," ",VLOOKUP((ROW(A1687)-15),'List of tables'!$A$4:$H$2136,2,FALSE))</f>
        <v xml:space="preserve"> </v>
      </c>
      <c r="B1687" s="4" t="str">
        <f>IF(ISNA(VLOOKUP((ROW(B1687)-15),'List of tables'!$A$4:$H$2136,3,FALSE))," ",VLOOKUP((ROW(B1687)-15),'List of tables'!$A$4:$H$2136,3,FALSE))</f>
        <v xml:space="preserve"> </v>
      </c>
      <c r="C1687" s="4" t="str">
        <f>IF(ISNA(VLOOKUP((ROW(C1687)-15),'List of tables'!$A$4:$E$2137,5,FALSE))," ",VLOOKUP((ROW(C1687)-15),'List of tables'!$A$4:$E$2137,5,FALSE))</f>
        <v xml:space="preserve"> </v>
      </c>
      <c r="D1687" s="4" t="str">
        <f>IF(ISNA(VLOOKUP((ROW(D1687)-15),'List of tables'!$A$4:$H$2136,6,FALSE))," ",VLOOKUP((ROW(D1687)-15),'List of tables'!$A$4:$H$2136,6,FALSE))</f>
        <v xml:space="preserve"> </v>
      </c>
      <c r="E1687" s="5" t="str">
        <f>IF(ISNA(VLOOKUP((ROW(E1687)-15),'List of tables'!$A$4:$H$2136,7,FALSE))," ",VLOOKUP((ROW(E1687)-15),'List of tables'!$A$4:$H$2136,7,FALSE))</f>
        <v xml:space="preserve"> </v>
      </c>
      <c r="F1687" s="6" t="s">
        <v>12</v>
      </c>
    </row>
    <row r="1688" spans="1:6">
      <c r="A1688" s="3" t="str">
        <f>IF(ISNA(VLOOKUP((ROW(A1688)-15),'List of tables'!$A$4:$H$2136,2,FALSE))," ",VLOOKUP((ROW(A1688)-15),'List of tables'!$A$4:$H$2136,2,FALSE))</f>
        <v xml:space="preserve"> </v>
      </c>
      <c r="B1688" s="4" t="str">
        <f>IF(ISNA(VLOOKUP((ROW(B1688)-15),'List of tables'!$A$4:$H$2136,3,FALSE))," ",VLOOKUP((ROW(B1688)-15),'List of tables'!$A$4:$H$2136,3,FALSE))</f>
        <v xml:space="preserve"> </v>
      </c>
      <c r="C1688" s="4" t="str">
        <f>IF(ISNA(VLOOKUP((ROW(C1688)-15),'List of tables'!$A$4:$E$2137,5,FALSE))," ",VLOOKUP((ROW(C1688)-15),'List of tables'!$A$4:$E$2137,5,FALSE))</f>
        <v xml:space="preserve"> </v>
      </c>
      <c r="D1688" s="4" t="str">
        <f>IF(ISNA(VLOOKUP((ROW(D1688)-15),'List of tables'!$A$4:$H$2136,6,FALSE))," ",VLOOKUP((ROW(D1688)-15),'List of tables'!$A$4:$H$2136,6,FALSE))</f>
        <v xml:space="preserve"> </v>
      </c>
      <c r="E1688" s="5" t="str">
        <f>IF(ISNA(VLOOKUP((ROW(E1688)-15),'List of tables'!$A$4:$H$2136,7,FALSE))," ",VLOOKUP((ROW(E1688)-15),'List of tables'!$A$4:$H$2136,7,FALSE))</f>
        <v xml:space="preserve"> </v>
      </c>
      <c r="F1688" s="6" t="s">
        <v>12</v>
      </c>
    </row>
    <row r="1689" spans="1:6">
      <c r="A1689" s="3" t="str">
        <f>IF(ISNA(VLOOKUP((ROW(A1689)-15),'List of tables'!$A$4:$H$2136,2,FALSE))," ",VLOOKUP((ROW(A1689)-15),'List of tables'!$A$4:$H$2136,2,FALSE))</f>
        <v xml:space="preserve"> </v>
      </c>
      <c r="B1689" s="4" t="str">
        <f>IF(ISNA(VLOOKUP((ROW(B1689)-15),'List of tables'!$A$4:$H$2136,3,FALSE))," ",VLOOKUP((ROW(B1689)-15),'List of tables'!$A$4:$H$2136,3,FALSE))</f>
        <v xml:space="preserve"> </v>
      </c>
      <c r="C1689" s="4" t="str">
        <f>IF(ISNA(VLOOKUP((ROW(C1689)-15),'List of tables'!$A$4:$E$2137,5,FALSE))," ",VLOOKUP((ROW(C1689)-15),'List of tables'!$A$4:$E$2137,5,FALSE))</f>
        <v xml:space="preserve"> </v>
      </c>
      <c r="D1689" s="4" t="str">
        <f>IF(ISNA(VLOOKUP((ROW(D1689)-15),'List of tables'!$A$4:$H$2136,6,FALSE))," ",VLOOKUP((ROW(D1689)-15),'List of tables'!$A$4:$H$2136,6,FALSE))</f>
        <v xml:space="preserve"> </v>
      </c>
      <c r="E1689" s="5" t="str">
        <f>IF(ISNA(VLOOKUP((ROW(E1689)-15),'List of tables'!$A$4:$H$2136,7,FALSE))," ",VLOOKUP((ROW(E1689)-15),'List of tables'!$A$4:$H$2136,7,FALSE))</f>
        <v xml:space="preserve"> </v>
      </c>
      <c r="F1689" s="6" t="s">
        <v>12</v>
      </c>
    </row>
    <row r="1690" spans="1:6">
      <c r="A1690" s="3" t="str">
        <f>IF(ISNA(VLOOKUP((ROW(A1690)-15),'List of tables'!$A$4:$H$2136,2,FALSE))," ",VLOOKUP((ROW(A1690)-15),'List of tables'!$A$4:$H$2136,2,FALSE))</f>
        <v xml:space="preserve"> </v>
      </c>
      <c r="B1690" s="4" t="str">
        <f>IF(ISNA(VLOOKUP((ROW(B1690)-15),'List of tables'!$A$4:$H$2136,3,FALSE))," ",VLOOKUP((ROW(B1690)-15),'List of tables'!$A$4:$H$2136,3,FALSE))</f>
        <v xml:space="preserve"> </v>
      </c>
      <c r="C1690" s="4" t="str">
        <f>IF(ISNA(VLOOKUP((ROW(C1690)-15),'List of tables'!$A$4:$E$2137,5,FALSE))," ",VLOOKUP((ROW(C1690)-15),'List of tables'!$A$4:$E$2137,5,FALSE))</f>
        <v xml:space="preserve"> </v>
      </c>
      <c r="D1690" s="4" t="str">
        <f>IF(ISNA(VLOOKUP((ROW(D1690)-15),'List of tables'!$A$4:$H$2136,6,FALSE))," ",VLOOKUP((ROW(D1690)-15),'List of tables'!$A$4:$H$2136,6,FALSE))</f>
        <v xml:space="preserve"> </v>
      </c>
      <c r="E1690" s="5" t="str">
        <f>IF(ISNA(VLOOKUP((ROW(E1690)-15),'List of tables'!$A$4:$H$2136,7,FALSE))," ",VLOOKUP((ROW(E1690)-15),'List of tables'!$A$4:$H$2136,7,FALSE))</f>
        <v xml:space="preserve"> </v>
      </c>
      <c r="F1690" s="6" t="s">
        <v>12</v>
      </c>
    </row>
    <row r="1691" spans="1:6">
      <c r="A1691" s="3" t="str">
        <f>IF(ISNA(VLOOKUP((ROW(A1691)-15),'List of tables'!$A$4:$H$2136,2,FALSE))," ",VLOOKUP((ROW(A1691)-15),'List of tables'!$A$4:$H$2136,2,FALSE))</f>
        <v xml:space="preserve"> </v>
      </c>
      <c r="B1691" s="4" t="str">
        <f>IF(ISNA(VLOOKUP((ROW(B1691)-15),'List of tables'!$A$4:$H$2136,3,FALSE))," ",VLOOKUP((ROW(B1691)-15),'List of tables'!$A$4:$H$2136,3,FALSE))</f>
        <v xml:space="preserve"> </v>
      </c>
      <c r="C1691" s="4" t="str">
        <f>IF(ISNA(VLOOKUP((ROW(C1691)-15),'List of tables'!$A$4:$E$2137,5,FALSE))," ",VLOOKUP((ROW(C1691)-15),'List of tables'!$A$4:$E$2137,5,FALSE))</f>
        <v xml:space="preserve"> </v>
      </c>
      <c r="D1691" s="4" t="str">
        <f>IF(ISNA(VLOOKUP((ROW(D1691)-15),'List of tables'!$A$4:$H$2136,6,FALSE))," ",VLOOKUP((ROW(D1691)-15),'List of tables'!$A$4:$H$2136,6,FALSE))</f>
        <v xml:space="preserve"> </v>
      </c>
      <c r="E1691" s="5" t="str">
        <f>IF(ISNA(VLOOKUP((ROW(E1691)-15),'List of tables'!$A$4:$H$2136,7,FALSE))," ",VLOOKUP((ROW(E1691)-15),'List of tables'!$A$4:$H$2136,7,FALSE))</f>
        <v xml:space="preserve"> </v>
      </c>
      <c r="F1691" s="6" t="s">
        <v>12</v>
      </c>
    </row>
    <row r="1692" spans="1:6">
      <c r="A1692" s="3" t="str">
        <f>IF(ISNA(VLOOKUP((ROW(A1692)-15),'List of tables'!$A$4:$H$2136,2,FALSE))," ",VLOOKUP((ROW(A1692)-15),'List of tables'!$A$4:$H$2136,2,FALSE))</f>
        <v xml:space="preserve"> </v>
      </c>
      <c r="B1692" s="4" t="str">
        <f>IF(ISNA(VLOOKUP((ROW(B1692)-15),'List of tables'!$A$4:$H$2136,3,FALSE))," ",VLOOKUP((ROW(B1692)-15),'List of tables'!$A$4:$H$2136,3,FALSE))</f>
        <v xml:space="preserve"> </v>
      </c>
      <c r="C1692" s="4" t="str">
        <f>IF(ISNA(VLOOKUP((ROW(C1692)-15),'List of tables'!$A$4:$E$2137,5,FALSE))," ",VLOOKUP((ROW(C1692)-15),'List of tables'!$A$4:$E$2137,5,FALSE))</f>
        <v xml:space="preserve"> </v>
      </c>
      <c r="D1692" s="4" t="str">
        <f>IF(ISNA(VLOOKUP((ROW(D1692)-15),'List of tables'!$A$4:$H$2136,6,FALSE))," ",VLOOKUP((ROW(D1692)-15),'List of tables'!$A$4:$H$2136,6,FALSE))</f>
        <v xml:space="preserve"> </v>
      </c>
      <c r="E1692" s="5" t="str">
        <f>IF(ISNA(VLOOKUP((ROW(E1692)-15),'List of tables'!$A$4:$H$2136,7,FALSE))," ",VLOOKUP((ROW(E1692)-15),'List of tables'!$A$4:$H$2136,7,FALSE))</f>
        <v xml:space="preserve"> </v>
      </c>
      <c r="F1692" s="6" t="s">
        <v>12</v>
      </c>
    </row>
    <row r="1693" spans="1:6">
      <c r="A1693" s="3" t="str">
        <f>IF(ISNA(VLOOKUP((ROW(A1693)-15),'List of tables'!$A$4:$H$2136,2,FALSE))," ",VLOOKUP((ROW(A1693)-15),'List of tables'!$A$4:$H$2136,2,FALSE))</f>
        <v xml:space="preserve"> </v>
      </c>
      <c r="B1693" s="4" t="str">
        <f>IF(ISNA(VLOOKUP((ROW(B1693)-15),'List of tables'!$A$4:$H$2136,3,FALSE))," ",VLOOKUP((ROW(B1693)-15),'List of tables'!$A$4:$H$2136,3,FALSE))</f>
        <v xml:space="preserve"> </v>
      </c>
      <c r="C1693" s="4" t="str">
        <f>IF(ISNA(VLOOKUP((ROW(C1693)-15),'List of tables'!$A$4:$E$2137,5,FALSE))," ",VLOOKUP((ROW(C1693)-15),'List of tables'!$A$4:$E$2137,5,FALSE))</f>
        <v xml:space="preserve"> </v>
      </c>
      <c r="D1693" s="4" t="str">
        <f>IF(ISNA(VLOOKUP((ROW(D1693)-15),'List of tables'!$A$4:$H$2136,6,FALSE))," ",VLOOKUP((ROW(D1693)-15),'List of tables'!$A$4:$H$2136,6,FALSE))</f>
        <v xml:space="preserve"> </v>
      </c>
      <c r="E1693" s="5" t="str">
        <f>IF(ISNA(VLOOKUP((ROW(E1693)-15),'List of tables'!$A$4:$H$2136,7,FALSE))," ",VLOOKUP((ROW(E1693)-15),'List of tables'!$A$4:$H$2136,7,FALSE))</f>
        <v xml:space="preserve"> </v>
      </c>
      <c r="F1693" s="6" t="s">
        <v>12</v>
      </c>
    </row>
    <row r="1694" spans="1:6">
      <c r="A1694" s="3" t="str">
        <f>IF(ISNA(VLOOKUP((ROW(A1694)-15),'List of tables'!$A$4:$H$2136,2,FALSE))," ",VLOOKUP((ROW(A1694)-15),'List of tables'!$A$4:$H$2136,2,FALSE))</f>
        <v xml:space="preserve"> </v>
      </c>
      <c r="B1694" s="4" t="str">
        <f>IF(ISNA(VLOOKUP((ROW(B1694)-15),'List of tables'!$A$4:$H$2136,3,FALSE))," ",VLOOKUP((ROW(B1694)-15),'List of tables'!$A$4:$H$2136,3,FALSE))</f>
        <v xml:space="preserve"> </v>
      </c>
      <c r="C1694" s="4" t="str">
        <f>IF(ISNA(VLOOKUP((ROW(C1694)-15),'List of tables'!$A$4:$E$2137,5,FALSE))," ",VLOOKUP((ROW(C1694)-15),'List of tables'!$A$4:$E$2137,5,FALSE))</f>
        <v xml:space="preserve"> </v>
      </c>
      <c r="D1694" s="4" t="str">
        <f>IF(ISNA(VLOOKUP((ROW(D1694)-15),'List of tables'!$A$4:$H$2136,6,FALSE))," ",VLOOKUP((ROW(D1694)-15),'List of tables'!$A$4:$H$2136,6,FALSE))</f>
        <v xml:space="preserve"> </v>
      </c>
      <c r="E1694" s="5" t="str">
        <f>IF(ISNA(VLOOKUP((ROW(E1694)-15),'List of tables'!$A$4:$H$2136,7,FALSE))," ",VLOOKUP((ROW(E1694)-15),'List of tables'!$A$4:$H$2136,7,FALSE))</f>
        <v xml:space="preserve"> </v>
      </c>
      <c r="F1694" s="6" t="s">
        <v>12</v>
      </c>
    </row>
    <row r="1695" spans="1:6">
      <c r="A1695" s="3" t="str">
        <f>IF(ISNA(VLOOKUP((ROW(A1695)-15),'List of tables'!$A$4:$H$2136,2,FALSE))," ",VLOOKUP((ROW(A1695)-15),'List of tables'!$A$4:$H$2136,2,FALSE))</f>
        <v xml:space="preserve"> </v>
      </c>
      <c r="B1695" s="4" t="str">
        <f>IF(ISNA(VLOOKUP((ROW(B1695)-15),'List of tables'!$A$4:$H$2136,3,FALSE))," ",VLOOKUP((ROW(B1695)-15),'List of tables'!$A$4:$H$2136,3,FALSE))</f>
        <v xml:space="preserve"> </v>
      </c>
      <c r="C1695" s="4" t="str">
        <f>IF(ISNA(VLOOKUP((ROW(C1695)-15),'List of tables'!$A$4:$E$2137,5,FALSE))," ",VLOOKUP((ROW(C1695)-15),'List of tables'!$A$4:$E$2137,5,FALSE))</f>
        <v xml:space="preserve"> </v>
      </c>
      <c r="D1695" s="4" t="str">
        <f>IF(ISNA(VLOOKUP((ROW(D1695)-15),'List of tables'!$A$4:$H$2136,6,FALSE))," ",VLOOKUP((ROW(D1695)-15),'List of tables'!$A$4:$H$2136,6,FALSE))</f>
        <v xml:space="preserve"> </v>
      </c>
      <c r="E1695" s="5" t="str">
        <f>IF(ISNA(VLOOKUP((ROW(E1695)-15),'List of tables'!$A$4:$H$2136,7,FALSE))," ",VLOOKUP((ROW(E1695)-15),'List of tables'!$A$4:$H$2136,7,FALSE))</f>
        <v xml:space="preserve"> </v>
      </c>
      <c r="F1695" s="6" t="s">
        <v>12</v>
      </c>
    </row>
    <row r="1696" spans="1:6">
      <c r="A1696" s="3" t="str">
        <f>IF(ISNA(VLOOKUP((ROW(A1696)-15),'List of tables'!$A$4:$H$2136,2,FALSE))," ",VLOOKUP((ROW(A1696)-15),'List of tables'!$A$4:$H$2136,2,FALSE))</f>
        <v xml:space="preserve"> </v>
      </c>
      <c r="B1696" s="4" t="str">
        <f>IF(ISNA(VLOOKUP((ROW(B1696)-15),'List of tables'!$A$4:$H$2136,3,FALSE))," ",VLOOKUP((ROW(B1696)-15),'List of tables'!$A$4:$H$2136,3,FALSE))</f>
        <v xml:space="preserve"> </v>
      </c>
      <c r="C1696" s="4" t="str">
        <f>IF(ISNA(VLOOKUP((ROW(C1696)-15),'List of tables'!$A$4:$E$2137,5,FALSE))," ",VLOOKUP((ROW(C1696)-15),'List of tables'!$A$4:$E$2137,5,FALSE))</f>
        <v xml:space="preserve"> </v>
      </c>
      <c r="D1696" s="4" t="str">
        <f>IF(ISNA(VLOOKUP((ROW(D1696)-15),'List of tables'!$A$4:$H$2136,6,FALSE))," ",VLOOKUP((ROW(D1696)-15),'List of tables'!$A$4:$H$2136,6,FALSE))</f>
        <v xml:space="preserve"> </v>
      </c>
      <c r="E1696" s="5" t="str">
        <f>IF(ISNA(VLOOKUP((ROW(E1696)-15),'List of tables'!$A$4:$H$2136,7,FALSE))," ",VLOOKUP((ROW(E1696)-15),'List of tables'!$A$4:$H$2136,7,FALSE))</f>
        <v xml:space="preserve"> </v>
      </c>
      <c r="F1696" s="6" t="s">
        <v>12</v>
      </c>
    </row>
    <row r="1697" spans="1:6">
      <c r="A1697" s="3" t="str">
        <f>IF(ISNA(VLOOKUP((ROW(A1697)-15),'List of tables'!$A$4:$H$2136,2,FALSE))," ",VLOOKUP((ROW(A1697)-15),'List of tables'!$A$4:$H$2136,2,FALSE))</f>
        <v xml:space="preserve"> </v>
      </c>
      <c r="B1697" s="4" t="str">
        <f>IF(ISNA(VLOOKUP((ROW(B1697)-15),'List of tables'!$A$4:$H$2136,3,FALSE))," ",VLOOKUP((ROW(B1697)-15),'List of tables'!$A$4:$H$2136,3,FALSE))</f>
        <v xml:space="preserve"> </v>
      </c>
      <c r="C1697" s="4" t="str">
        <f>IF(ISNA(VLOOKUP((ROW(C1697)-15),'List of tables'!$A$4:$E$2137,5,FALSE))," ",VLOOKUP((ROW(C1697)-15),'List of tables'!$A$4:$E$2137,5,FALSE))</f>
        <v xml:space="preserve"> </v>
      </c>
      <c r="D1697" s="4" t="str">
        <f>IF(ISNA(VLOOKUP((ROW(D1697)-15),'List of tables'!$A$4:$H$2136,6,FALSE))," ",VLOOKUP((ROW(D1697)-15),'List of tables'!$A$4:$H$2136,6,FALSE))</f>
        <v xml:space="preserve"> </v>
      </c>
      <c r="E1697" s="5" t="str">
        <f>IF(ISNA(VLOOKUP((ROW(E1697)-15),'List of tables'!$A$4:$H$2136,7,FALSE))," ",VLOOKUP((ROW(E1697)-15),'List of tables'!$A$4:$H$2136,7,FALSE))</f>
        <v xml:space="preserve"> </v>
      </c>
      <c r="F1697" s="6" t="s">
        <v>12</v>
      </c>
    </row>
    <row r="1698" spans="1:6">
      <c r="A1698" s="3" t="str">
        <f>IF(ISNA(VLOOKUP((ROW(A1698)-15),'List of tables'!$A$4:$H$2136,2,FALSE))," ",VLOOKUP((ROW(A1698)-15),'List of tables'!$A$4:$H$2136,2,FALSE))</f>
        <v xml:space="preserve"> </v>
      </c>
      <c r="B1698" s="4" t="str">
        <f>IF(ISNA(VLOOKUP((ROW(B1698)-15),'List of tables'!$A$4:$H$2136,3,FALSE))," ",VLOOKUP((ROW(B1698)-15),'List of tables'!$A$4:$H$2136,3,FALSE))</f>
        <v xml:space="preserve"> </v>
      </c>
      <c r="C1698" s="4" t="str">
        <f>IF(ISNA(VLOOKUP((ROW(C1698)-15),'List of tables'!$A$4:$E$2137,5,FALSE))," ",VLOOKUP((ROW(C1698)-15),'List of tables'!$A$4:$E$2137,5,FALSE))</f>
        <v xml:space="preserve"> </v>
      </c>
      <c r="D1698" s="4" t="str">
        <f>IF(ISNA(VLOOKUP((ROW(D1698)-15),'List of tables'!$A$4:$H$2136,6,FALSE))," ",VLOOKUP((ROW(D1698)-15),'List of tables'!$A$4:$H$2136,6,FALSE))</f>
        <v xml:space="preserve"> </v>
      </c>
      <c r="E1698" s="5" t="str">
        <f>IF(ISNA(VLOOKUP((ROW(E1698)-15),'List of tables'!$A$4:$H$2136,7,FALSE))," ",VLOOKUP((ROW(E1698)-15),'List of tables'!$A$4:$H$2136,7,FALSE))</f>
        <v xml:space="preserve"> </v>
      </c>
      <c r="F1698" s="6" t="s">
        <v>12</v>
      </c>
    </row>
    <row r="1699" spans="1:6">
      <c r="A1699" s="3" t="str">
        <f>IF(ISNA(VLOOKUP((ROW(A1699)-15),'List of tables'!$A$4:$H$2136,2,FALSE))," ",VLOOKUP((ROW(A1699)-15),'List of tables'!$A$4:$H$2136,2,FALSE))</f>
        <v xml:space="preserve"> </v>
      </c>
      <c r="B1699" s="4" t="str">
        <f>IF(ISNA(VLOOKUP((ROW(B1699)-15),'List of tables'!$A$4:$H$2136,3,FALSE))," ",VLOOKUP((ROW(B1699)-15),'List of tables'!$A$4:$H$2136,3,FALSE))</f>
        <v xml:space="preserve"> </v>
      </c>
      <c r="C1699" s="4" t="str">
        <f>IF(ISNA(VLOOKUP((ROW(C1699)-15),'List of tables'!$A$4:$E$2137,5,FALSE))," ",VLOOKUP((ROW(C1699)-15),'List of tables'!$A$4:$E$2137,5,FALSE))</f>
        <v xml:space="preserve"> </v>
      </c>
      <c r="D1699" s="4" t="str">
        <f>IF(ISNA(VLOOKUP((ROW(D1699)-15),'List of tables'!$A$4:$H$2136,6,FALSE))," ",VLOOKUP((ROW(D1699)-15),'List of tables'!$A$4:$H$2136,6,FALSE))</f>
        <v xml:space="preserve"> </v>
      </c>
      <c r="E1699" s="5" t="str">
        <f>IF(ISNA(VLOOKUP((ROW(E1699)-15),'List of tables'!$A$4:$H$2136,7,FALSE))," ",VLOOKUP((ROW(E1699)-15),'List of tables'!$A$4:$H$2136,7,FALSE))</f>
        <v xml:space="preserve"> </v>
      </c>
      <c r="F1699" s="6" t="s">
        <v>12</v>
      </c>
    </row>
    <row r="1700" spans="1:6">
      <c r="A1700" s="3" t="str">
        <f>IF(ISNA(VLOOKUP((ROW(A1700)-15),'List of tables'!$A$4:$H$2136,2,FALSE))," ",VLOOKUP((ROW(A1700)-15),'List of tables'!$A$4:$H$2136,2,FALSE))</f>
        <v xml:space="preserve"> </v>
      </c>
      <c r="B1700" s="4" t="str">
        <f>IF(ISNA(VLOOKUP((ROW(B1700)-15),'List of tables'!$A$4:$H$2136,3,FALSE))," ",VLOOKUP((ROW(B1700)-15),'List of tables'!$A$4:$H$2136,3,FALSE))</f>
        <v xml:space="preserve"> </v>
      </c>
      <c r="C1700" s="4" t="str">
        <f>IF(ISNA(VLOOKUP((ROW(C1700)-15),'List of tables'!$A$4:$E$2137,5,FALSE))," ",VLOOKUP((ROW(C1700)-15),'List of tables'!$A$4:$E$2137,5,FALSE))</f>
        <v xml:space="preserve"> </v>
      </c>
      <c r="D1700" s="4" t="str">
        <f>IF(ISNA(VLOOKUP((ROW(D1700)-15),'List of tables'!$A$4:$H$2136,6,FALSE))," ",VLOOKUP((ROW(D1700)-15),'List of tables'!$A$4:$H$2136,6,FALSE))</f>
        <v xml:space="preserve"> </v>
      </c>
      <c r="E1700" s="5" t="str">
        <f>IF(ISNA(VLOOKUP((ROW(E1700)-15),'List of tables'!$A$4:$H$2136,7,FALSE))," ",VLOOKUP((ROW(E1700)-15),'List of tables'!$A$4:$H$2136,7,FALSE))</f>
        <v xml:space="preserve"> </v>
      </c>
      <c r="F1700" s="6" t="s">
        <v>12</v>
      </c>
    </row>
    <row r="1701" spans="1:6">
      <c r="A1701" s="3" t="str">
        <f>IF(ISNA(VLOOKUP((ROW(A1701)-15),'List of tables'!$A$4:$H$2136,2,FALSE))," ",VLOOKUP((ROW(A1701)-15),'List of tables'!$A$4:$H$2136,2,FALSE))</f>
        <v xml:space="preserve"> </v>
      </c>
      <c r="B1701" s="4" t="str">
        <f>IF(ISNA(VLOOKUP((ROW(B1701)-15),'List of tables'!$A$4:$H$2136,3,FALSE))," ",VLOOKUP((ROW(B1701)-15),'List of tables'!$A$4:$H$2136,3,FALSE))</f>
        <v xml:space="preserve"> </v>
      </c>
      <c r="C1701" s="4" t="str">
        <f>IF(ISNA(VLOOKUP((ROW(C1701)-15),'List of tables'!$A$4:$E$2137,5,FALSE))," ",VLOOKUP((ROW(C1701)-15),'List of tables'!$A$4:$E$2137,5,FALSE))</f>
        <v xml:space="preserve"> </v>
      </c>
      <c r="D1701" s="4" t="str">
        <f>IF(ISNA(VLOOKUP((ROW(D1701)-15),'List of tables'!$A$4:$H$2136,6,FALSE))," ",VLOOKUP((ROW(D1701)-15),'List of tables'!$A$4:$H$2136,6,FALSE))</f>
        <v xml:space="preserve"> </v>
      </c>
      <c r="E1701" s="5" t="str">
        <f>IF(ISNA(VLOOKUP((ROW(E1701)-15),'List of tables'!$A$4:$H$2136,7,FALSE))," ",VLOOKUP((ROW(E1701)-15),'List of tables'!$A$4:$H$2136,7,FALSE))</f>
        <v xml:space="preserve"> </v>
      </c>
      <c r="F1701" s="6" t="s">
        <v>12</v>
      </c>
    </row>
    <row r="1702" spans="1:6">
      <c r="A1702" s="3" t="str">
        <f>IF(ISNA(VLOOKUP((ROW(A1702)-15),'List of tables'!$A$4:$H$2136,2,FALSE))," ",VLOOKUP((ROW(A1702)-15),'List of tables'!$A$4:$H$2136,2,FALSE))</f>
        <v xml:space="preserve"> </v>
      </c>
      <c r="B1702" s="4" t="str">
        <f>IF(ISNA(VLOOKUP((ROW(B1702)-15),'List of tables'!$A$4:$H$2136,3,FALSE))," ",VLOOKUP((ROW(B1702)-15),'List of tables'!$A$4:$H$2136,3,FALSE))</f>
        <v xml:space="preserve"> </v>
      </c>
      <c r="C1702" s="4" t="str">
        <f>IF(ISNA(VLOOKUP((ROW(C1702)-15),'List of tables'!$A$4:$E$2137,5,FALSE))," ",VLOOKUP((ROW(C1702)-15),'List of tables'!$A$4:$E$2137,5,FALSE))</f>
        <v xml:space="preserve"> </v>
      </c>
      <c r="D1702" s="4" t="str">
        <f>IF(ISNA(VLOOKUP((ROW(D1702)-15),'List of tables'!$A$4:$H$2136,6,FALSE))," ",VLOOKUP((ROW(D1702)-15),'List of tables'!$A$4:$H$2136,6,FALSE))</f>
        <v xml:space="preserve"> </v>
      </c>
      <c r="E1702" s="5" t="str">
        <f>IF(ISNA(VLOOKUP((ROW(E1702)-15),'List of tables'!$A$4:$H$2136,7,FALSE))," ",VLOOKUP((ROW(E1702)-15),'List of tables'!$A$4:$H$2136,7,FALSE))</f>
        <v xml:space="preserve"> </v>
      </c>
      <c r="F1702" s="6" t="s">
        <v>12</v>
      </c>
    </row>
    <row r="1703" spans="1:6">
      <c r="A1703" s="3" t="str">
        <f>IF(ISNA(VLOOKUP((ROW(A1703)-15),'List of tables'!$A$4:$H$2136,2,FALSE))," ",VLOOKUP((ROW(A1703)-15),'List of tables'!$A$4:$H$2136,2,FALSE))</f>
        <v xml:space="preserve"> </v>
      </c>
      <c r="B1703" s="4" t="str">
        <f>IF(ISNA(VLOOKUP((ROW(B1703)-15),'List of tables'!$A$4:$H$2136,3,FALSE))," ",VLOOKUP((ROW(B1703)-15),'List of tables'!$A$4:$H$2136,3,FALSE))</f>
        <v xml:space="preserve"> </v>
      </c>
      <c r="C1703" s="4" t="str">
        <f>IF(ISNA(VLOOKUP((ROW(C1703)-15),'List of tables'!$A$4:$E$2137,5,FALSE))," ",VLOOKUP((ROW(C1703)-15),'List of tables'!$A$4:$E$2137,5,FALSE))</f>
        <v xml:space="preserve"> </v>
      </c>
      <c r="D1703" s="4" t="str">
        <f>IF(ISNA(VLOOKUP((ROW(D1703)-15),'List of tables'!$A$4:$H$2136,6,FALSE))," ",VLOOKUP((ROW(D1703)-15),'List of tables'!$A$4:$H$2136,6,FALSE))</f>
        <v xml:space="preserve"> </v>
      </c>
      <c r="E1703" s="5" t="str">
        <f>IF(ISNA(VLOOKUP((ROW(E1703)-15),'List of tables'!$A$4:$H$2136,7,FALSE))," ",VLOOKUP((ROW(E1703)-15),'List of tables'!$A$4:$H$2136,7,FALSE))</f>
        <v xml:space="preserve"> </v>
      </c>
      <c r="F1703" s="6" t="s">
        <v>12</v>
      </c>
    </row>
    <row r="1704" spans="1:6">
      <c r="A1704" s="3" t="str">
        <f>IF(ISNA(VLOOKUP((ROW(A1704)-15),'List of tables'!$A$4:$H$2136,2,FALSE))," ",VLOOKUP((ROW(A1704)-15),'List of tables'!$A$4:$H$2136,2,FALSE))</f>
        <v xml:space="preserve"> </v>
      </c>
      <c r="B1704" s="4" t="str">
        <f>IF(ISNA(VLOOKUP((ROW(B1704)-15),'List of tables'!$A$4:$H$2136,3,FALSE))," ",VLOOKUP((ROW(B1704)-15),'List of tables'!$A$4:$H$2136,3,FALSE))</f>
        <v xml:space="preserve"> </v>
      </c>
      <c r="C1704" s="4" t="str">
        <f>IF(ISNA(VLOOKUP((ROW(C1704)-15),'List of tables'!$A$4:$E$2137,5,FALSE))," ",VLOOKUP((ROW(C1704)-15),'List of tables'!$A$4:$E$2137,5,FALSE))</f>
        <v xml:space="preserve"> </v>
      </c>
      <c r="D1704" s="4" t="str">
        <f>IF(ISNA(VLOOKUP((ROW(D1704)-15),'List of tables'!$A$4:$H$2136,6,FALSE))," ",VLOOKUP((ROW(D1704)-15),'List of tables'!$A$4:$H$2136,6,FALSE))</f>
        <v xml:space="preserve"> </v>
      </c>
      <c r="E1704" s="5" t="str">
        <f>IF(ISNA(VLOOKUP((ROW(E1704)-15),'List of tables'!$A$4:$H$2136,7,FALSE))," ",VLOOKUP((ROW(E1704)-15),'List of tables'!$A$4:$H$2136,7,FALSE))</f>
        <v xml:space="preserve"> </v>
      </c>
      <c r="F1704" s="6" t="s">
        <v>12</v>
      </c>
    </row>
    <row r="1705" spans="1:6">
      <c r="A1705" s="3" t="str">
        <f>IF(ISNA(VLOOKUP((ROW(A1705)-15),'List of tables'!$A$4:$H$2136,2,FALSE))," ",VLOOKUP((ROW(A1705)-15),'List of tables'!$A$4:$H$2136,2,FALSE))</f>
        <v xml:space="preserve"> </v>
      </c>
      <c r="B1705" s="4" t="str">
        <f>IF(ISNA(VLOOKUP((ROW(B1705)-15),'List of tables'!$A$4:$H$2136,3,FALSE))," ",VLOOKUP((ROW(B1705)-15),'List of tables'!$A$4:$H$2136,3,FALSE))</f>
        <v xml:space="preserve"> </v>
      </c>
      <c r="C1705" s="4" t="str">
        <f>IF(ISNA(VLOOKUP((ROW(C1705)-15),'List of tables'!$A$4:$E$2137,5,FALSE))," ",VLOOKUP((ROW(C1705)-15),'List of tables'!$A$4:$E$2137,5,FALSE))</f>
        <v xml:space="preserve"> </v>
      </c>
      <c r="D1705" s="4" t="str">
        <f>IF(ISNA(VLOOKUP((ROW(D1705)-15),'List of tables'!$A$4:$H$2136,6,FALSE))," ",VLOOKUP((ROW(D1705)-15),'List of tables'!$A$4:$H$2136,6,FALSE))</f>
        <v xml:space="preserve"> </v>
      </c>
      <c r="E1705" s="5" t="str">
        <f>IF(ISNA(VLOOKUP((ROW(E1705)-15),'List of tables'!$A$4:$H$2136,7,FALSE))," ",VLOOKUP((ROW(E1705)-15),'List of tables'!$A$4:$H$2136,7,FALSE))</f>
        <v xml:space="preserve"> </v>
      </c>
      <c r="F1705" s="6" t="s">
        <v>12</v>
      </c>
    </row>
    <row r="1706" spans="1:6">
      <c r="A1706" s="3" t="str">
        <f>IF(ISNA(VLOOKUP((ROW(A1706)-15),'List of tables'!$A$4:$H$2136,2,FALSE))," ",VLOOKUP((ROW(A1706)-15),'List of tables'!$A$4:$H$2136,2,FALSE))</f>
        <v xml:space="preserve"> </v>
      </c>
      <c r="B1706" s="4" t="str">
        <f>IF(ISNA(VLOOKUP((ROW(B1706)-15),'List of tables'!$A$4:$H$2136,3,FALSE))," ",VLOOKUP((ROW(B1706)-15),'List of tables'!$A$4:$H$2136,3,FALSE))</f>
        <v xml:space="preserve"> </v>
      </c>
      <c r="C1706" s="4" t="str">
        <f>IF(ISNA(VLOOKUP((ROW(C1706)-15),'List of tables'!$A$4:$E$2137,5,FALSE))," ",VLOOKUP((ROW(C1706)-15),'List of tables'!$A$4:$E$2137,5,FALSE))</f>
        <v xml:space="preserve"> </v>
      </c>
      <c r="D1706" s="4" t="str">
        <f>IF(ISNA(VLOOKUP((ROW(D1706)-15),'List of tables'!$A$4:$H$2136,6,FALSE))," ",VLOOKUP((ROW(D1706)-15),'List of tables'!$A$4:$H$2136,6,FALSE))</f>
        <v xml:space="preserve"> </v>
      </c>
      <c r="E1706" s="5" t="str">
        <f>IF(ISNA(VLOOKUP((ROW(E1706)-15),'List of tables'!$A$4:$H$2136,7,FALSE))," ",VLOOKUP((ROW(E1706)-15),'List of tables'!$A$4:$H$2136,7,FALSE))</f>
        <v xml:space="preserve"> </v>
      </c>
      <c r="F1706" s="6" t="s">
        <v>12</v>
      </c>
    </row>
    <row r="1707" spans="1:6">
      <c r="A1707" s="3" t="str">
        <f>IF(ISNA(VLOOKUP((ROW(A1707)-15),'List of tables'!$A$4:$H$2136,2,FALSE))," ",VLOOKUP((ROW(A1707)-15),'List of tables'!$A$4:$H$2136,2,FALSE))</f>
        <v xml:space="preserve"> </v>
      </c>
      <c r="B1707" s="4" t="str">
        <f>IF(ISNA(VLOOKUP((ROW(B1707)-15),'List of tables'!$A$4:$H$2136,3,FALSE))," ",VLOOKUP((ROW(B1707)-15),'List of tables'!$A$4:$H$2136,3,FALSE))</f>
        <v xml:space="preserve"> </v>
      </c>
      <c r="C1707" s="4" t="str">
        <f>IF(ISNA(VLOOKUP((ROW(C1707)-15),'List of tables'!$A$4:$E$2137,5,FALSE))," ",VLOOKUP((ROW(C1707)-15),'List of tables'!$A$4:$E$2137,5,FALSE))</f>
        <v xml:space="preserve"> </v>
      </c>
      <c r="D1707" s="4" t="str">
        <f>IF(ISNA(VLOOKUP((ROW(D1707)-15),'List of tables'!$A$4:$H$2136,6,FALSE))," ",VLOOKUP((ROW(D1707)-15),'List of tables'!$A$4:$H$2136,6,FALSE))</f>
        <v xml:space="preserve"> </v>
      </c>
      <c r="E1707" s="5" t="str">
        <f>IF(ISNA(VLOOKUP((ROW(E1707)-15),'List of tables'!$A$4:$H$2136,7,FALSE))," ",VLOOKUP((ROW(E1707)-15),'List of tables'!$A$4:$H$2136,7,FALSE))</f>
        <v xml:space="preserve"> </v>
      </c>
      <c r="F1707" s="6" t="s">
        <v>12</v>
      </c>
    </row>
    <row r="1708" spans="1:6">
      <c r="A1708" s="3" t="str">
        <f>IF(ISNA(VLOOKUP((ROW(A1708)-15),'List of tables'!$A$4:$H$2136,2,FALSE))," ",VLOOKUP((ROW(A1708)-15),'List of tables'!$A$4:$H$2136,2,FALSE))</f>
        <v xml:space="preserve"> </v>
      </c>
      <c r="B1708" s="4" t="str">
        <f>IF(ISNA(VLOOKUP((ROW(B1708)-15),'List of tables'!$A$4:$H$2136,3,FALSE))," ",VLOOKUP((ROW(B1708)-15),'List of tables'!$A$4:$H$2136,3,FALSE))</f>
        <v xml:space="preserve"> </v>
      </c>
      <c r="C1708" s="4" t="str">
        <f>IF(ISNA(VLOOKUP((ROW(C1708)-15),'List of tables'!$A$4:$E$2137,5,FALSE))," ",VLOOKUP((ROW(C1708)-15),'List of tables'!$A$4:$E$2137,5,FALSE))</f>
        <v xml:space="preserve"> </v>
      </c>
      <c r="D1708" s="4" t="str">
        <f>IF(ISNA(VLOOKUP((ROW(D1708)-15),'List of tables'!$A$4:$H$2136,6,FALSE))," ",VLOOKUP((ROW(D1708)-15),'List of tables'!$A$4:$H$2136,6,FALSE))</f>
        <v xml:space="preserve"> </v>
      </c>
      <c r="E1708" s="5" t="str">
        <f>IF(ISNA(VLOOKUP((ROW(E1708)-15),'List of tables'!$A$4:$H$2136,7,FALSE))," ",VLOOKUP((ROW(E1708)-15),'List of tables'!$A$4:$H$2136,7,FALSE))</f>
        <v xml:space="preserve"> </v>
      </c>
      <c r="F1708" s="6" t="s">
        <v>12</v>
      </c>
    </row>
    <row r="1709" spans="1:6">
      <c r="A1709" s="3" t="str">
        <f>IF(ISNA(VLOOKUP((ROW(A1709)-15),'List of tables'!$A$4:$H$2136,2,FALSE))," ",VLOOKUP((ROW(A1709)-15),'List of tables'!$A$4:$H$2136,2,FALSE))</f>
        <v xml:space="preserve"> </v>
      </c>
      <c r="B1709" s="4" t="str">
        <f>IF(ISNA(VLOOKUP((ROW(B1709)-15),'List of tables'!$A$4:$H$2136,3,FALSE))," ",VLOOKUP((ROW(B1709)-15),'List of tables'!$A$4:$H$2136,3,FALSE))</f>
        <v xml:space="preserve"> </v>
      </c>
      <c r="C1709" s="4" t="str">
        <f>IF(ISNA(VLOOKUP((ROW(C1709)-15),'List of tables'!$A$4:$E$2137,5,FALSE))," ",VLOOKUP((ROW(C1709)-15),'List of tables'!$A$4:$E$2137,5,FALSE))</f>
        <v xml:space="preserve"> </v>
      </c>
      <c r="D1709" s="4" t="str">
        <f>IF(ISNA(VLOOKUP((ROW(D1709)-15),'List of tables'!$A$4:$H$2136,6,FALSE))," ",VLOOKUP((ROW(D1709)-15),'List of tables'!$A$4:$H$2136,6,FALSE))</f>
        <v xml:space="preserve"> </v>
      </c>
      <c r="E1709" s="5" t="str">
        <f>IF(ISNA(VLOOKUP((ROW(E1709)-15),'List of tables'!$A$4:$H$2136,7,FALSE))," ",VLOOKUP((ROW(E1709)-15),'List of tables'!$A$4:$H$2136,7,FALSE))</f>
        <v xml:space="preserve"> </v>
      </c>
      <c r="F1709" s="6" t="s">
        <v>12</v>
      </c>
    </row>
    <row r="1710" spans="1:6">
      <c r="A1710" s="3" t="str">
        <f>IF(ISNA(VLOOKUP((ROW(A1710)-15),'List of tables'!$A$4:$H$2136,2,FALSE))," ",VLOOKUP((ROW(A1710)-15),'List of tables'!$A$4:$H$2136,2,FALSE))</f>
        <v xml:space="preserve"> </v>
      </c>
      <c r="B1710" s="4" t="str">
        <f>IF(ISNA(VLOOKUP((ROW(B1710)-15),'List of tables'!$A$4:$H$2136,3,FALSE))," ",VLOOKUP((ROW(B1710)-15),'List of tables'!$A$4:$H$2136,3,FALSE))</f>
        <v xml:space="preserve"> </v>
      </c>
      <c r="C1710" s="4" t="str">
        <f>IF(ISNA(VLOOKUP((ROW(C1710)-15),'List of tables'!$A$4:$E$2137,5,FALSE))," ",VLOOKUP((ROW(C1710)-15),'List of tables'!$A$4:$E$2137,5,FALSE))</f>
        <v xml:space="preserve"> </v>
      </c>
      <c r="D1710" s="4" t="str">
        <f>IF(ISNA(VLOOKUP((ROW(D1710)-15),'List of tables'!$A$4:$H$2136,6,FALSE))," ",VLOOKUP((ROW(D1710)-15),'List of tables'!$A$4:$H$2136,6,FALSE))</f>
        <v xml:space="preserve"> </v>
      </c>
      <c r="E1710" s="5" t="str">
        <f>IF(ISNA(VLOOKUP((ROW(E1710)-15),'List of tables'!$A$4:$H$2136,7,FALSE))," ",VLOOKUP((ROW(E1710)-15),'List of tables'!$A$4:$H$2136,7,FALSE))</f>
        <v xml:space="preserve"> </v>
      </c>
      <c r="F1710" s="6" t="s">
        <v>12</v>
      </c>
    </row>
    <row r="1711" spans="1:6">
      <c r="A1711" s="3" t="str">
        <f>IF(ISNA(VLOOKUP((ROW(A1711)-15),'List of tables'!$A$4:$H$2136,2,FALSE))," ",VLOOKUP((ROW(A1711)-15),'List of tables'!$A$4:$H$2136,2,FALSE))</f>
        <v xml:space="preserve"> </v>
      </c>
      <c r="B1711" s="4" t="str">
        <f>IF(ISNA(VLOOKUP((ROW(B1711)-15),'List of tables'!$A$4:$H$2136,3,FALSE))," ",VLOOKUP((ROW(B1711)-15),'List of tables'!$A$4:$H$2136,3,FALSE))</f>
        <v xml:space="preserve"> </v>
      </c>
      <c r="C1711" s="4" t="str">
        <f>IF(ISNA(VLOOKUP((ROW(C1711)-15),'List of tables'!$A$4:$E$2137,5,FALSE))," ",VLOOKUP((ROW(C1711)-15),'List of tables'!$A$4:$E$2137,5,FALSE))</f>
        <v xml:space="preserve"> </v>
      </c>
      <c r="D1711" s="4" t="str">
        <f>IF(ISNA(VLOOKUP((ROW(D1711)-15),'List of tables'!$A$4:$H$2136,6,FALSE))," ",VLOOKUP((ROW(D1711)-15),'List of tables'!$A$4:$H$2136,6,FALSE))</f>
        <v xml:space="preserve"> </v>
      </c>
      <c r="E1711" s="5" t="str">
        <f>IF(ISNA(VLOOKUP((ROW(E1711)-15),'List of tables'!$A$4:$H$2136,7,FALSE))," ",VLOOKUP((ROW(E1711)-15),'List of tables'!$A$4:$H$2136,7,FALSE))</f>
        <v xml:space="preserve"> </v>
      </c>
      <c r="F1711" s="6" t="s">
        <v>12</v>
      </c>
    </row>
    <row r="1712" spans="1:6">
      <c r="A1712" s="3" t="str">
        <f>IF(ISNA(VLOOKUP((ROW(A1712)-15),'List of tables'!$A$4:$H$2136,2,FALSE))," ",VLOOKUP((ROW(A1712)-15),'List of tables'!$A$4:$H$2136,2,FALSE))</f>
        <v xml:space="preserve"> </v>
      </c>
      <c r="B1712" s="4" t="str">
        <f>IF(ISNA(VLOOKUP((ROW(B1712)-15),'List of tables'!$A$4:$H$2136,3,FALSE))," ",VLOOKUP((ROW(B1712)-15),'List of tables'!$A$4:$H$2136,3,FALSE))</f>
        <v xml:space="preserve"> </v>
      </c>
      <c r="C1712" s="4" t="str">
        <f>IF(ISNA(VLOOKUP((ROW(C1712)-15),'List of tables'!$A$4:$E$2137,5,FALSE))," ",VLOOKUP((ROW(C1712)-15),'List of tables'!$A$4:$E$2137,5,FALSE))</f>
        <v xml:space="preserve"> </v>
      </c>
      <c r="D1712" s="4" t="str">
        <f>IF(ISNA(VLOOKUP((ROW(D1712)-15),'List of tables'!$A$4:$H$2136,6,FALSE))," ",VLOOKUP((ROW(D1712)-15),'List of tables'!$A$4:$H$2136,6,FALSE))</f>
        <v xml:space="preserve"> </v>
      </c>
      <c r="E1712" s="5" t="str">
        <f>IF(ISNA(VLOOKUP((ROW(E1712)-15),'List of tables'!$A$4:$H$2136,7,FALSE))," ",VLOOKUP((ROW(E1712)-15),'List of tables'!$A$4:$H$2136,7,FALSE))</f>
        <v xml:space="preserve"> </v>
      </c>
      <c r="F1712" s="6" t="s">
        <v>12</v>
      </c>
    </row>
    <row r="1713" spans="1:6">
      <c r="A1713" s="3" t="str">
        <f>IF(ISNA(VLOOKUP((ROW(A1713)-15),'List of tables'!$A$4:$H$2136,2,FALSE))," ",VLOOKUP((ROW(A1713)-15),'List of tables'!$A$4:$H$2136,2,FALSE))</f>
        <v xml:space="preserve"> </v>
      </c>
      <c r="B1713" s="4" t="str">
        <f>IF(ISNA(VLOOKUP((ROW(B1713)-15),'List of tables'!$A$4:$H$2136,3,FALSE))," ",VLOOKUP((ROW(B1713)-15),'List of tables'!$A$4:$H$2136,3,FALSE))</f>
        <v xml:space="preserve"> </v>
      </c>
      <c r="C1713" s="4" t="str">
        <f>IF(ISNA(VLOOKUP((ROW(C1713)-15),'List of tables'!$A$4:$E$2137,5,FALSE))," ",VLOOKUP((ROW(C1713)-15),'List of tables'!$A$4:$E$2137,5,FALSE))</f>
        <v xml:space="preserve"> </v>
      </c>
      <c r="D1713" s="4" t="str">
        <f>IF(ISNA(VLOOKUP((ROW(D1713)-15),'List of tables'!$A$4:$H$2136,6,FALSE))," ",VLOOKUP((ROW(D1713)-15),'List of tables'!$A$4:$H$2136,6,FALSE))</f>
        <v xml:space="preserve"> </v>
      </c>
      <c r="E1713" s="5" t="str">
        <f>IF(ISNA(VLOOKUP((ROW(E1713)-15),'List of tables'!$A$4:$H$2136,7,FALSE))," ",VLOOKUP((ROW(E1713)-15),'List of tables'!$A$4:$H$2136,7,FALSE))</f>
        <v xml:space="preserve"> </v>
      </c>
      <c r="F1713" s="6" t="s">
        <v>12</v>
      </c>
    </row>
    <row r="1714" spans="1:6">
      <c r="A1714" s="3" t="str">
        <f>IF(ISNA(VLOOKUP((ROW(A1714)-15),'List of tables'!$A$4:$H$2136,2,FALSE))," ",VLOOKUP((ROW(A1714)-15),'List of tables'!$A$4:$H$2136,2,FALSE))</f>
        <v xml:space="preserve"> </v>
      </c>
      <c r="B1714" s="4" t="str">
        <f>IF(ISNA(VLOOKUP((ROW(B1714)-15),'List of tables'!$A$4:$H$2136,3,FALSE))," ",VLOOKUP((ROW(B1714)-15),'List of tables'!$A$4:$H$2136,3,FALSE))</f>
        <v xml:space="preserve"> </v>
      </c>
      <c r="C1714" s="4" t="str">
        <f>IF(ISNA(VLOOKUP((ROW(C1714)-15),'List of tables'!$A$4:$E$2137,5,FALSE))," ",VLOOKUP((ROW(C1714)-15),'List of tables'!$A$4:$E$2137,5,FALSE))</f>
        <v xml:space="preserve"> </v>
      </c>
      <c r="D1714" s="4" t="str">
        <f>IF(ISNA(VLOOKUP((ROW(D1714)-15),'List of tables'!$A$4:$H$2136,6,FALSE))," ",VLOOKUP((ROW(D1714)-15),'List of tables'!$A$4:$H$2136,6,FALSE))</f>
        <v xml:space="preserve"> </v>
      </c>
      <c r="E1714" s="5" t="str">
        <f>IF(ISNA(VLOOKUP((ROW(E1714)-15),'List of tables'!$A$4:$H$2136,7,FALSE))," ",VLOOKUP((ROW(E1714)-15),'List of tables'!$A$4:$H$2136,7,FALSE))</f>
        <v xml:space="preserve"> </v>
      </c>
      <c r="F1714" s="6" t="s">
        <v>12</v>
      </c>
    </row>
    <row r="1715" spans="1:6">
      <c r="A1715" s="3" t="str">
        <f>IF(ISNA(VLOOKUP((ROW(A1715)-15),'List of tables'!$A$4:$H$2136,2,FALSE))," ",VLOOKUP((ROW(A1715)-15),'List of tables'!$A$4:$H$2136,2,FALSE))</f>
        <v xml:space="preserve"> </v>
      </c>
      <c r="B1715" s="4" t="str">
        <f>IF(ISNA(VLOOKUP((ROW(B1715)-15),'List of tables'!$A$4:$H$2136,3,FALSE))," ",VLOOKUP((ROW(B1715)-15),'List of tables'!$A$4:$H$2136,3,FALSE))</f>
        <v xml:space="preserve"> </v>
      </c>
      <c r="C1715" s="4" t="str">
        <f>IF(ISNA(VLOOKUP((ROW(C1715)-15),'List of tables'!$A$4:$E$2137,5,FALSE))," ",VLOOKUP((ROW(C1715)-15),'List of tables'!$A$4:$E$2137,5,FALSE))</f>
        <v xml:space="preserve"> </v>
      </c>
      <c r="D1715" s="4" t="str">
        <f>IF(ISNA(VLOOKUP((ROW(D1715)-15),'List of tables'!$A$4:$H$2136,6,FALSE))," ",VLOOKUP((ROW(D1715)-15),'List of tables'!$A$4:$H$2136,6,FALSE))</f>
        <v xml:space="preserve"> </v>
      </c>
      <c r="E1715" s="5" t="str">
        <f>IF(ISNA(VLOOKUP((ROW(E1715)-15),'List of tables'!$A$4:$H$2136,7,FALSE))," ",VLOOKUP((ROW(E1715)-15),'List of tables'!$A$4:$H$2136,7,FALSE))</f>
        <v xml:space="preserve"> </v>
      </c>
      <c r="F1715" s="6" t="s">
        <v>12</v>
      </c>
    </row>
    <row r="1716" spans="1:6">
      <c r="A1716" s="3" t="str">
        <f>IF(ISNA(VLOOKUP((ROW(A1716)-15),'List of tables'!$A$4:$H$2136,2,FALSE))," ",VLOOKUP((ROW(A1716)-15),'List of tables'!$A$4:$H$2136,2,FALSE))</f>
        <v xml:space="preserve"> </v>
      </c>
      <c r="B1716" s="4" t="str">
        <f>IF(ISNA(VLOOKUP((ROW(B1716)-15),'List of tables'!$A$4:$H$2136,3,FALSE))," ",VLOOKUP((ROW(B1716)-15),'List of tables'!$A$4:$H$2136,3,FALSE))</f>
        <v xml:space="preserve"> </v>
      </c>
      <c r="C1716" s="4" t="str">
        <f>IF(ISNA(VLOOKUP((ROW(C1716)-15),'List of tables'!$A$4:$E$2137,5,FALSE))," ",VLOOKUP((ROW(C1716)-15),'List of tables'!$A$4:$E$2137,5,FALSE))</f>
        <v xml:space="preserve"> </v>
      </c>
      <c r="D1716" s="4" t="str">
        <f>IF(ISNA(VLOOKUP((ROW(D1716)-15),'List of tables'!$A$4:$H$2136,6,FALSE))," ",VLOOKUP((ROW(D1716)-15),'List of tables'!$A$4:$H$2136,6,FALSE))</f>
        <v xml:space="preserve"> </v>
      </c>
      <c r="E1716" s="5" t="str">
        <f>IF(ISNA(VLOOKUP((ROW(E1716)-15),'List of tables'!$A$4:$H$2136,7,FALSE))," ",VLOOKUP((ROW(E1716)-15),'List of tables'!$A$4:$H$2136,7,FALSE))</f>
        <v xml:space="preserve"> </v>
      </c>
      <c r="F1716" s="6" t="s">
        <v>12</v>
      </c>
    </row>
    <row r="1717" spans="1:6">
      <c r="A1717" s="3" t="str">
        <f>IF(ISNA(VLOOKUP((ROW(A1717)-15),'List of tables'!$A$4:$H$2136,2,FALSE))," ",VLOOKUP((ROW(A1717)-15),'List of tables'!$A$4:$H$2136,2,FALSE))</f>
        <v xml:space="preserve"> </v>
      </c>
      <c r="B1717" s="4" t="str">
        <f>IF(ISNA(VLOOKUP((ROW(B1717)-15),'List of tables'!$A$4:$H$2136,3,FALSE))," ",VLOOKUP((ROW(B1717)-15),'List of tables'!$A$4:$H$2136,3,FALSE))</f>
        <v xml:space="preserve"> </v>
      </c>
      <c r="C1717" s="4" t="str">
        <f>IF(ISNA(VLOOKUP((ROW(C1717)-15),'List of tables'!$A$4:$E$2137,5,FALSE))," ",VLOOKUP((ROW(C1717)-15),'List of tables'!$A$4:$E$2137,5,FALSE))</f>
        <v xml:space="preserve"> </v>
      </c>
      <c r="D1717" s="4" t="str">
        <f>IF(ISNA(VLOOKUP((ROW(D1717)-15),'List of tables'!$A$4:$H$2136,6,FALSE))," ",VLOOKUP((ROW(D1717)-15),'List of tables'!$A$4:$H$2136,6,FALSE))</f>
        <v xml:space="preserve"> </v>
      </c>
      <c r="E1717" s="5" t="str">
        <f>IF(ISNA(VLOOKUP((ROW(E1717)-15),'List of tables'!$A$4:$H$2136,7,FALSE))," ",VLOOKUP((ROW(E1717)-15),'List of tables'!$A$4:$H$2136,7,FALSE))</f>
        <v xml:space="preserve"> </v>
      </c>
      <c r="F1717" s="6" t="s">
        <v>12</v>
      </c>
    </row>
    <row r="1718" spans="1:6">
      <c r="A1718" s="3" t="str">
        <f>IF(ISNA(VLOOKUP((ROW(A1718)-15),'List of tables'!$A$4:$H$2136,2,FALSE))," ",VLOOKUP((ROW(A1718)-15),'List of tables'!$A$4:$H$2136,2,FALSE))</f>
        <v xml:space="preserve"> </v>
      </c>
      <c r="B1718" s="4" t="str">
        <f>IF(ISNA(VLOOKUP((ROW(B1718)-15),'List of tables'!$A$4:$H$2136,3,FALSE))," ",VLOOKUP((ROW(B1718)-15),'List of tables'!$A$4:$H$2136,3,FALSE))</f>
        <v xml:space="preserve"> </v>
      </c>
      <c r="C1718" s="4" t="str">
        <f>IF(ISNA(VLOOKUP((ROW(C1718)-15),'List of tables'!$A$4:$E$2137,5,FALSE))," ",VLOOKUP((ROW(C1718)-15),'List of tables'!$A$4:$E$2137,5,FALSE))</f>
        <v xml:space="preserve"> </v>
      </c>
      <c r="D1718" s="4" t="str">
        <f>IF(ISNA(VLOOKUP((ROW(D1718)-15),'List of tables'!$A$4:$H$2136,6,FALSE))," ",VLOOKUP((ROW(D1718)-15),'List of tables'!$A$4:$H$2136,6,FALSE))</f>
        <v xml:space="preserve"> </v>
      </c>
      <c r="E1718" s="5" t="str">
        <f>IF(ISNA(VLOOKUP((ROW(E1718)-15),'List of tables'!$A$4:$H$2136,7,FALSE))," ",VLOOKUP((ROW(E1718)-15),'List of tables'!$A$4:$H$2136,7,FALSE))</f>
        <v xml:space="preserve"> </v>
      </c>
      <c r="F1718" s="6" t="s">
        <v>12</v>
      </c>
    </row>
    <row r="1719" spans="1:6">
      <c r="A1719" s="3" t="str">
        <f>IF(ISNA(VLOOKUP((ROW(A1719)-15),'List of tables'!$A$4:$H$2136,2,FALSE))," ",VLOOKUP((ROW(A1719)-15),'List of tables'!$A$4:$H$2136,2,FALSE))</f>
        <v xml:space="preserve"> </v>
      </c>
      <c r="B1719" s="4" t="str">
        <f>IF(ISNA(VLOOKUP((ROW(B1719)-15),'List of tables'!$A$4:$H$2136,3,FALSE))," ",VLOOKUP((ROW(B1719)-15),'List of tables'!$A$4:$H$2136,3,FALSE))</f>
        <v xml:space="preserve"> </v>
      </c>
      <c r="C1719" s="4" t="str">
        <f>IF(ISNA(VLOOKUP((ROW(C1719)-15),'List of tables'!$A$4:$E$2137,5,FALSE))," ",VLOOKUP((ROW(C1719)-15),'List of tables'!$A$4:$E$2137,5,FALSE))</f>
        <v xml:space="preserve"> </v>
      </c>
      <c r="D1719" s="4" t="str">
        <f>IF(ISNA(VLOOKUP((ROW(D1719)-15),'List of tables'!$A$4:$H$2136,6,FALSE))," ",VLOOKUP((ROW(D1719)-15),'List of tables'!$A$4:$H$2136,6,FALSE))</f>
        <v xml:space="preserve"> </v>
      </c>
      <c r="E1719" s="5" t="str">
        <f>IF(ISNA(VLOOKUP((ROW(E1719)-15),'List of tables'!$A$4:$H$2136,7,FALSE))," ",VLOOKUP((ROW(E1719)-15),'List of tables'!$A$4:$H$2136,7,FALSE))</f>
        <v xml:space="preserve"> </v>
      </c>
      <c r="F1719" s="6" t="s">
        <v>12</v>
      </c>
    </row>
    <row r="1720" spans="1:6">
      <c r="A1720" s="3" t="str">
        <f>IF(ISNA(VLOOKUP((ROW(A1720)-15),'List of tables'!$A$4:$H$2136,2,FALSE))," ",VLOOKUP((ROW(A1720)-15),'List of tables'!$A$4:$H$2136,2,FALSE))</f>
        <v xml:space="preserve"> </v>
      </c>
      <c r="B1720" s="4" t="str">
        <f>IF(ISNA(VLOOKUP((ROW(B1720)-15),'List of tables'!$A$4:$H$2136,3,FALSE))," ",VLOOKUP((ROW(B1720)-15),'List of tables'!$A$4:$H$2136,3,FALSE))</f>
        <v xml:space="preserve"> </v>
      </c>
      <c r="C1720" s="4" t="str">
        <f>IF(ISNA(VLOOKUP((ROW(C1720)-15),'List of tables'!$A$4:$E$2137,5,FALSE))," ",VLOOKUP((ROW(C1720)-15),'List of tables'!$A$4:$E$2137,5,FALSE))</f>
        <v xml:space="preserve"> </v>
      </c>
      <c r="D1720" s="4" t="str">
        <f>IF(ISNA(VLOOKUP((ROW(D1720)-15),'List of tables'!$A$4:$H$2136,6,FALSE))," ",VLOOKUP((ROW(D1720)-15),'List of tables'!$A$4:$H$2136,6,FALSE))</f>
        <v xml:space="preserve"> </v>
      </c>
      <c r="E1720" s="5" t="str">
        <f>IF(ISNA(VLOOKUP((ROW(E1720)-15),'List of tables'!$A$4:$H$2136,7,FALSE))," ",VLOOKUP((ROW(E1720)-15),'List of tables'!$A$4:$H$2136,7,FALSE))</f>
        <v xml:space="preserve"> </v>
      </c>
      <c r="F1720" s="6" t="s">
        <v>12</v>
      </c>
    </row>
    <row r="1721" spans="1:6">
      <c r="A1721" s="3" t="str">
        <f>IF(ISNA(VLOOKUP((ROW(A1721)-15),'List of tables'!$A$4:$H$2136,2,FALSE))," ",VLOOKUP((ROW(A1721)-15),'List of tables'!$A$4:$H$2136,2,FALSE))</f>
        <v xml:space="preserve"> </v>
      </c>
      <c r="B1721" s="4" t="str">
        <f>IF(ISNA(VLOOKUP((ROW(B1721)-15),'List of tables'!$A$4:$H$2136,3,FALSE))," ",VLOOKUP((ROW(B1721)-15),'List of tables'!$A$4:$H$2136,3,FALSE))</f>
        <v xml:space="preserve"> </v>
      </c>
      <c r="C1721" s="4" t="str">
        <f>IF(ISNA(VLOOKUP((ROW(C1721)-15),'List of tables'!$A$4:$E$2137,5,FALSE))," ",VLOOKUP((ROW(C1721)-15),'List of tables'!$A$4:$E$2137,5,FALSE))</f>
        <v xml:space="preserve"> </v>
      </c>
      <c r="D1721" s="4" t="str">
        <f>IF(ISNA(VLOOKUP((ROW(D1721)-15),'List of tables'!$A$4:$H$2136,6,FALSE))," ",VLOOKUP((ROW(D1721)-15),'List of tables'!$A$4:$H$2136,6,FALSE))</f>
        <v xml:space="preserve"> </v>
      </c>
      <c r="E1721" s="5" t="str">
        <f>IF(ISNA(VLOOKUP((ROW(E1721)-15),'List of tables'!$A$4:$H$2136,7,FALSE))," ",VLOOKUP((ROW(E1721)-15),'List of tables'!$A$4:$H$2136,7,FALSE))</f>
        <v xml:space="preserve"> </v>
      </c>
      <c r="F1721" s="6" t="s">
        <v>12</v>
      </c>
    </row>
    <row r="1722" spans="1:6">
      <c r="A1722" s="3" t="str">
        <f>IF(ISNA(VLOOKUP((ROW(A1722)-15),'List of tables'!$A$4:$H$2136,2,FALSE))," ",VLOOKUP((ROW(A1722)-15),'List of tables'!$A$4:$H$2136,2,FALSE))</f>
        <v xml:space="preserve"> </v>
      </c>
      <c r="B1722" s="4" t="str">
        <f>IF(ISNA(VLOOKUP((ROW(B1722)-15),'List of tables'!$A$4:$H$2136,3,FALSE))," ",VLOOKUP((ROW(B1722)-15),'List of tables'!$A$4:$H$2136,3,FALSE))</f>
        <v xml:space="preserve"> </v>
      </c>
      <c r="C1722" s="4" t="str">
        <f>IF(ISNA(VLOOKUP((ROW(C1722)-15),'List of tables'!$A$4:$E$2137,5,FALSE))," ",VLOOKUP((ROW(C1722)-15),'List of tables'!$A$4:$E$2137,5,FALSE))</f>
        <v xml:space="preserve"> </v>
      </c>
      <c r="D1722" s="4" t="str">
        <f>IF(ISNA(VLOOKUP((ROW(D1722)-15),'List of tables'!$A$4:$H$2136,6,FALSE))," ",VLOOKUP((ROW(D1722)-15),'List of tables'!$A$4:$H$2136,6,FALSE))</f>
        <v xml:space="preserve"> </v>
      </c>
      <c r="E1722" s="5" t="str">
        <f>IF(ISNA(VLOOKUP((ROW(E1722)-15),'List of tables'!$A$4:$H$2136,7,FALSE))," ",VLOOKUP((ROW(E1722)-15),'List of tables'!$A$4:$H$2136,7,FALSE))</f>
        <v xml:space="preserve"> </v>
      </c>
      <c r="F1722" s="6" t="s">
        <v>12</v>
      </c>
    </row>
    <row r="1723" spans="1:6">
      <c r="A1723" s="3" t="str">
        <f>IF(ISNA(VLOOKUP((ROW(A1723)-15),'List of tables'!$A$4:$H$2136,2,FALSE))," ",VLOOKUP((ROW(A1723)-15),'List of tables'!$A$4:$H$2136,2,FALSE))</f>
        <v xml:space="preserve"> </v>
      </c>
      <c r="B1723" s="4" t="str">
        <f>IF(ISNA(VLOOKUP((ROW(B1723)-15),'List of tables'!$A$4:$H$2136,3,FALSE))," ",VLOOKUP((ROW(B1723)-15),'List of tables'!$A$4:$H$2136,3,FALSE))</f>
        <v xml:space="preserve"> </v>
      </c>
      <c r="C1723" s="4" t="str">
        <f>IF(ISNA(VLOOKUP((ROW(C1723)-15),'List of tables'!$A$4:$E$2137,5,FALSE))," ",VLOOKUP((ROW(C1723)-15),'List of tables'!$A$4:$E$2137,5,FALSE))</f>
        <v xml:space="preserve"> </v>
      </c>
      <c r="D1723" s="4" t="str">
        <f>IF(ISNA(VLOOKUP((ROW(D1723)-15),'List of tables'!$A$4:$H$2136,6,FALSE))," ",VLOOKUP((ROW(D1723)-15),'List of tables'!$A$4:$H$2136,6,FALSE))</f>
        <v xml:space="preserve"> </v>
      </c>
      <c r="E1723" s="5" t="str">
        <f>IF(ISNA(VLOOKUP((ROW(E1723)-15),'List of tables'!$A$4:$H$2136,7,FALSE))," ",VLOOKUP((ROW(E1723)-15),'List of tables'!$A$4:$H$2136,7,FALSE))</f>
        <v xml:space="preserve"> </v>
      </c>
      <c r="F1723" s="6" t="s">
        <v>12</v>
      </c>
    </row>
    <row r="1724" spans="1:6">
      <c r="A1724" s="3" t="str">
        <f>IF(ISNA(VLOOKUP((ROW(A1724)-15),'List of tables'!$A$4:$H$2136,2,FALSE))," ",VLOOKUP((ROW(A1724)-15),'List of tables'!$A$4:$H$2136,2,FALSE))</f>
        <v xml:space="preserve"> </v>
      </c>
      <c r="B1724" s="4" t="str">
        <f>IF(ISNA(VLOOKUP((ROW(B1724)-15),'List of tables'!$A$4:$H$2136,3,FALSE))," ",VLOOKUP((ROW(B1724)-15),'List of tables'!$A$4:$H$2136,3,FALSE))</f>
        <v xml:space="preserve"> </v>
      </c>
      <c r="C1724" s="4" t="str">
        <f>IF(ISNA(VLOOKUP((ROW(C1724)-15),'List of tables'!$A$4:$E$2137,5,FALSE))," ",VLOOKUP((ROW(C1724)-15),'List of tables'!$A$4:$E$2137,5,FALSE))</f>
        <v xml:space="preserve"> </v>
      </c>
      <c r="D1724" s="4" t="str">
        <f>IF(ISNA(VLOOKUP((ROW(D1724)-15),'List of tables'!$A$4:$H$2136,6,FALSE))," ",VLOOKUP((ROW(D1724)-15),'List of tables'!$A$4:$H$2136,6,FALSE))</f>
        <v xml:space="preserve"> </v>
      </c>
      <c r="E1724" s="5" t="str">
        <f>IF(ISNA(VLOOKUP((ROW(E1724)-15),'List of tables'!$A$4:$H$2136,7,FALSE))," ",VLOOKUP((ROW(E1724)-15),'List of tables'!$A$4:$H$2136,7,FALSE))</f>
        <v xml:space="preserve"> </v>
      </c>
      <c r="F1724" s="6" t="s">
        <v>12</v>
      </c>
    </row>
    <row r="1725" spans="1:6">
      <c r="A1725" s="3" t="str">
        <f>IF(ISNA(VLOOKUP((ROW(A1725)-15),'List of tables'!$A$4:$H$2136,2,FALSE))," ",VLOOKUP((ROW(A1725)-15),'List of tables'!$A$4:$H$2136,2,FALSE))</f>
        <v xml:space="preserve"> </v>
      </c>
      <c r="B1725" s="4" t="str">
        <f>IF(ISNA(VLOOKUP((ROW(B1725)-15),'List of tables'!$A$4:$H$2136,3,FALSE))," ",VLOOKUP((ROW(B1725)-15),'List of tables'!$A$4:$H$2136,3,FALSE))</f>
        <v xml:space="preserve"> </v>
      </c>
      <c r="C1725" s="4" t="str">
        <f>IF(ISNA(VLOOKUP((ROW(C1725)-15),'List of tables'!$A$4:$E$2137,5,FALSE))," ",VLOOKUP((ROW(C1725)-15),'List of tables'!$A$4:$E$2137,5,FALSE))</f>
        <v xml:space="preserve"> </v>
      </c>
      <c r="D1725" s="4" t="str">
        <f>IF(ISNA(VLOOKUP((ROW(D1725)-15),'List of tables'!$A$4:$H$2136,6,FALSE))," ",VLOOKUP((ROW(D1725)-15),'List of tables'!$A$4:$H$2136,6,FALSE))</f>
        <v xml:space="preserve"> </v>
      </c>
      <c r="E1725" s="5" t="str">
        <f>IF(ISNA(VLOOKUP((ROW(E1725)-15),'List of tables'!$A$4:$H$2136,7,FALSE))," ",VLOOKUP((ROW(E1725)-15),'List of tables'!$A$4:$H$2136,7,FALSE))</f>
        <v xml:space="preserve"> </v>
      </c>
      <c r="F1725" s="6" t="s">
        <v>12</v>
      </c>
    </row>
    <row r="1726" spans="1:6">
      <c r="A1726" s="3" t="str">
        <f>IF(ISNA(VLOOKUP((ROW(A1726)-15),'List of tables'!$A$4:$H$2136,2,FALSE))," ",VLOOKUP((ROW(A1726)-15),'List of tables'!$A$4:$H$2136,2,FALSE))</f>
        <v xml:space="preserve"> </v>
      </c>
      <c r="B1726" s="4" t="str">
        <f>IF(ISNA(VLOOKUP((ROW(B1726)-15),'List of tables'!$A$4:$H$2136,3,FALSE))," ",VLOOKUP((ROW(B1726)-15),'List of tables'!$A$4:$H$2136,3,FALSE))</f>
        <v xml:space="preserve"> </v>
      </c>
      <c r="C1726" s="4" t="str">
        <f>IF(ISNA(VLOOKUP((ROW(C1726)-15),'List of tables'!$A$4:$E$2137,5,FALSE))," ",VLOOKUP((ROW(C1726)-15),'List of tables'!$A$4:$E$2137,5,FALSE))</f>
        <v xml:space="preserve"> </v>
      </c>
      <c r="D1726" s="4" t="str">
        <f>IF(ISNA(VLOOKUP((ROW(D1726)-15),'List of tables'!$A$4:$H$2136,6,FALSE))," ",VLOOKUP((ROW(D1726)-15),'List of tables'!$A$4:$H$2136,6,FALSE))</f>
        <v xml:space="preserve"> </v>
      </c>
      <c r="E1726" s="5" t="str">
        <f>IF(ISNA(VLOOKUP((ROW(E1726)-15),'List of tables'!$A$4:$H$2136,7,FALSE))," ",VLOOKUP((ROW(E1726)-15),'List of tables'!$A$4:$H$2136,7,FALSE))</f>
        <v xml:space="preserve"> </v>
      </c>
      <c r="F1726" s="6" t="s">
        <v>12</v>
      </c>
    </row>
    <row r="1727" spans="1:6">
      <c r="A1727" s="3" t="str">
        <f>IF(ISNA(VLOOKUP((ROW(A1727)-15),'List of tables'!$A$4:$H$2136,2,FALSE))," ",VLOOKUP((ROW(A1727)-15),'List of tables'!$A$4:$H$2136,2,FALSE))</f>
        <v xml:space="preserve"> </v>
      </c>
      <c r="B1727" s="4" t="str">
        <f>IF(ISNA(VLOOKUP((ROW(B1727)-15),'List of tables'!$A$4:$H$2136,3,FALSE))," ",VLOOKUP((ROW(B1727)-15),'List of tables'!$A$4:$H$2136,3,FALSE))</f>
        <v xml:space="preserve"> </v>
      </c>
      <c r="C1727" s="4" t="str">
        <f>IF(ISNA(VLOOKUP((ROW(C1727)-15),'List of tables'!$A$4:$E$2137,5,FALSE))," ",VLOOKUP((ROW(C1727)-15),'List of tables'!$A$4:$E$2137,5,FALSE))</f>
        <v xml:space="preserve"> </v>
      </c>
      <c r="D1727" s="4" t="str">
        <f>IF(ISNA(VLOOKUP((ROW(D1727)-15),'List of tables'!$A$4:$H$2136,6,FALSE))," ",VLOOKUP((ROW(D1727)-15),'List of tables'!$A$4:$H$2136,6,FALSE))</f>
        <v xml:space="preserve"> </v>
      </c>
      <c r="E1727" s="5" t="str">
        <f>IF(ISNA(VLOOKUP((ROW(E1727)-15),'List of tables'!$A$4:$H$2136,7,FALSE))," ",VLOOKUP((ROW(E1727)-15),'List of tables'!$A$4:$H$2136,7,FALSE))</f>
        <v xml:space="preserve"> </v>
      </c>
      <c r="F1727" s="6" t="s">
        <v>12</v>
      </c>
    </row>
  </sheetData>
  <mergeCells count="1">
    <mergeCell ref="A2:B2"/>
  </mergeCells>
  <phoneticPr fontId="6"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34"/>
  <sheetViews>
    <sheetView zoomScale="80" zoomScaleNormal="80" workbookViewId="0">
      <pane xSplit="2" ySplit="3" topLeftCell="C4" activePane="bottomRight" state="frozen"/>
      <selection pane="bottomRight" activeCell="C4" sqref="C4"/>
      <selection pane="bottomLeft" activeCell="A4" sqref="A4"/>
      <selection pane="topRight" activeCell="C1" sqref="C1"/>
    </sheetView>
  </sheetViews>
  <sheetFormatPr defaultColWidth="14.28515625" defaultRowHeight="15"/>
  <cols>
    <col min="1" max="1" width="14.7109375" style="91" customWidth="1"/>
    <col min="2" max="2" width="13.28515625" style="26" customWidth="1"/>
    <col min="3" max="3" width="54.7109375" style="26" customWidth="1"/>
    <col min="4" max="4" width="51.7109375" style="26" customWidth="1"/>
    <col min="5" max="5" width="46.7109375" style="26" customWidth="1"/>
    <col min="6" max="6" width="54.28515625" style="26" customWidth="1"/>
    <col min="7" max="7" width="17.7109375" style="26" bestFit="1" customWidth="1"/>
    <col min="8" max="8" width="32.28515625" style="39" customWidth="1"/>
    <col min="9" max="10" width="14.28515625" style="26" customWidth="1"/>
    <col min="11" max="13" width="14.28515625" style="26" hidden="1" customWidth="1"/>
    <col min="14" max="16384" width="14.28515625" style="26"/>
  </cols>
  <sheetData>
    <row r="1" spans="1:14" s="37" customFormat="1" ht="30">
      <c r="A1" s="35"/>
      <c r="B1" s="35" t="s">
        <v>14</v>
      </c>
      <c r="C1" s="36"/>
      <c r="H1" s="36"/>
    </row>
    <row r="2" spans="1:14">
      <c r="A2" s="38"/>
      <c r="B2" s="16"/>
      <c r="C2" s="16"/>
      <c r="D2" s="16"/>
      <c r="E2" s="16"/>
    </row>
    <row r="3" spans="1:14" s="40" customFormat="1">
      <c r="A3" s="33">
        <v>0</v>
      </c>
      <c r="B3" s="33" t="s">
        <v>8</v>
      </c>
      <c r="C3" s="33" t="s">
        <v>15</v>
      </c>
      <c r="D3" s="33" t="s">
        <v>16</v>
      </c>
      <c r="E3" s="33" t="s">
        <v>17</v>
      </c>
      <c r="F3" s="33" t="s">
        <v>18</v>
      </c>
      <c r="G3" s="33" t="s">
        <v>11</v>
      </c>
      <c r="H3" s="33" t="s">
        <v>19</v>
      </c>
    </row>
    <row r="4" spans="1:14" ht="31.5" customHeight="1">
      <c r="A4" s="41">
        <f>IF(AND(NOT(ISERR(FIND($J$4,D4))),NOT(ISERR(FIND($J$5,D4))),NOT(ISERR(FIND($J$6,D4))),NOT(ISERR(FIND($J$7,D4))) ),A3+1,A3)</f>
        <v>1</v>
      </c>
      <c r="B4" s="20" t="s">
        <v>20</v>
      </c>
      <c r="C4" s="103" t="s">
        <v>21</v>
      </c>
      <c r="D4" s="16" t="str">
        <f>LOWER(C4)</f>
        <v>method of travel to work (2001 specification)</v>
      </c>
      <c r="E4" s="16" t="s">
        <v>22</v>
      </c>
      <c r="F4" s="16" t="s">
        <v>23</v>
      </c>
      <c r="G4" s="67">
        <v>41595</v>
      </c>
      <c r="H4" s="42" t="s">
        <v>24</v>
      </c>
      <c r="I4" s="43" t="s">
        <v>25</v>
      </c>
      <c r="J4" s="16" t="str">
        <f>IF('Find table'!V8=0," ",'Find table'!V8)</f>
        <v/>
      </c>
      <c r="K4" s="16"/>
      <c r="L4" s="16"/>
      <c r="M4" s="22"/>
      <c r="N4" s="39"/>
    </row>
    <row r="5" spans="1:14" ht="27" customHeight="1">
      <c r="A5" s="41">
        <f t="shared" ref="A5:A68" si="0">IF(AND(NOT(ISERR(FIND($J$4,D5))),NOT(ISERR(FIND($J$5,D5))),NOT(ISERR(FIND($J$6,D5))),NOT(ISERR(FIND($J$7,D5))) ),A4+1,A4)</f>
        <v>2</v>
      </c>
      <c r="B5" s="20" t="s">
        <v>26</v>
      </c>
      <c r="C5" s="103" t="s">
        <v>27</v>
      </c>
      <c r="D5" s="16" t="str">
        <f t="shared" ref="D5:D68" si="1">LOWER(C5)</f>
        <v>industry (4 digits)</v>
      </c>
      <c r="E5" s="16" t="s">
        <v>28</v>
      </c>
      <c r="F5" s="16" t="s">
        <v>29</v>
      </c>
      <c r="G5" s="67">
        <v>41449</v>
      </c>
      <c r="H5" s="42" t="s">
        <v>30</v>
      </c>
      <c r="I5" s="43" t="s">
        <v>31</v>
      </c>
      <c r="J5" s="16" t="str">
        <f>IF('Find table'!V9=0," ",'Find table'!V9)</f>
        <v/>
      </c>
      <c r="K5" s="16"/>
      <c r="L5" s="16"/>
      <c r="M5" s="22"/>
      <c r="N5" s="39"/>
    </row>
    <row r="6" spans="1:14">
      <c r="A6" s="41">
        <f t="shared" si="0"/>
        <v>3</v>
      </c>
      <c r="B6" s="20" t="s">
        <v>32</v>
      </c>
      <c r="C6" s="103" t="s">
        <v>33</v>
      </c>
      <c r="D6" s="16" t="str">
        <f t="shared" si="1"/>
        <v>ethnic group (sikh)</v>
      </c>
      <c r="E6" s="16" t="s">
        <v>34</v>
      </c>
      <c r="F6" s="16" t="s">
        <v>35</v>
      </c>
      <c r="G6" s="67">
        <v>41449</v>
      </c>
      <c r="H6" s="42" t="s">
        <v>36</v>
      </c>
      <c r="I6" s="43" t="s">
        <v>37</v>
      </c>
      <c r="J6" s="16" t="str">
        <f>IF('Find table'!V10=0," ",'Find table'!V10)</f>
        <v/>
      </c>
      <c r="K6" s="16"/>
      <c r="L6" s="16"/>
      <c r="M6" s="22"/>
      <c r="N6" s="39"/>
    </row>
    <row r="7" spans="1:14">
      <c r="A7" s="41">
        <f t="shared" si="0"/>
        <v>4</v>
      </c>
      <c r="B7" s="20" t="s">
        <v>38</v>
      </c>
      <c r="C7" s="103" t="s">
        <v>39</v>
      </c>
      <c r="D7" s="16" t="str">
        <f t="shared" si="1"/>
        <v>country of birth (detailed)</v>
      </c>
      <c r="E7" s="16" t="s">
        <v>40</v>
      </c>
      <c r="F7" s="16" t="s">
        <v>35</v>
      </c>
      <c r="G7" s="67">
        <v>41449</v>
      </c>
      <c r="H7" s="42" t="s">
        <v>41</v>
      </c>
      <c r="I7" s="43" t="s">
        <v>37</v>
      </c>
      <c r="J7" s="16" t="str">
        <f>IF('Find table'!V11=0," ",'Find table'!V11)</f>
        <v/>
      </c>
      <c r="K7" s="16"/>
      <c r="L7" s="16"/>
      <c r="M7" s="22"/>
      <c r="N7" s="39"/>
    </row>
    <row r="8" spans="1:14">
      <c r="A8" s="41">
        <f t="shared" si="0"/>
        <v>5</v>
      </c>
      <c r="B8" s="20" t="s">
        <v>42</v>
      </c>
      <c r="C8" s="103" t="s">
        <v>21</v>
      </c>
      <c r="D8" s="16" t="str">
        <f t="shared" si="1"/>
        <v>method of travel to work (2001 specification)</v>
      </c>
      <c r="E8" s="16" t="s">
        <v>43</v>
      </c>
      <c r="F8" s="16" t="s">
        <v>44</v>
      </c>
      <c r="G8" s="67">
        <v>41595</v>
      </c>
      <c r="H8" s="42" t="s">
        <v>45</v>
      </c>
      <c r="I8" s="44"/>
      <c r="J8" s="16"/>
      <c r="K8" s="16"/>
      <c r="L8" s="16"/>
      <c r="M8" s="22"/>
      <c r="N8" s="39"/>
    </row>
    <row r="9" spans="1:14" ht="45">
      <c r="A9" s="41">
        <f t="shared" si="0"/>
        <v>6</v>
      </c>
      <c r="B9" s="20" t="s">
        <v>46</v>
      </c>
      <c r="C9" s="103" t="s">
        <v>47</v>
      </c>
      <c r="D9" s="16" t="str">
        <f t="shared" si="1"/>
        <v>country of birth (countries of the commonwealth excluding the uk) by passport held (non uk passport held only)</v>
      </c>
      <c r="E9" s="16" t="s">
        <v>48</v>
      </c>
      <c r="F9" s="16" t="s">
        <v>49</v>
      </c>
      <c r="G9" s="67">
        <v>41439</v>
      </c>
      <c r="H9" s="42" t="s">
        <v>50</v>
      </c>
      <c r="I9" s="44"/>
      <c r="J9" s="16"/>
      <c r="K9" s="16"/>
      <c r="L9" s="16"/>
      <c r="M9" s="22"/>
      <c r="N9" s="39"/>
    </row>
    <row r="10" spans="1:14">
      <c r="A10" s="41">
        <f t="shared" si="0"/>
        <v>7</v>
      </c>
      <c r="B10" s="20" t="s">
        <v>51</v>
      </c>
      <c r="C10" s="103" t="s">
        <v>52</v>
      </c>
      <c r="D10" s="16" t="str">
        <f t="shared" si="1"/>
        <v>occupation (4 digits)</v>
      </c>
      <c r="E10" s="16" t="s">
        <v>53</v>
      </c>
      <c r="F10" s="16" t="s">
        <v>54</v>
      </c>
      <c r="G10" s="67">
        <v>41449</v>
      </c>
      <c r="H10" s="42" t="s">
        <v>55</v>
      </c>
      <c r="I10" s="44"/>
      <c r="J10" s="16"/>
      <c r="K10" s="16"/>
      <c r="L10" s="16"/>
      <c r="M10" s="22"/>
      <c r="N10" s="39"/>
    </row>
    <row r="11" spans="1:14">
      <c r="A11" s="41">
        <f t="shared" si="0"/>
        <v>8</v>
      </c>
      <c r="B11" s="20" t="s">
        <v>56</v>
      </c>
      <c r="C11" s="103" t="s">
        <v>52</v>
      </c>
      <c r="D11" s="16" t="str">
        <f t="shared" si="1"/>
        <v>occupation (4 digits)</v>
      </c>
      <c r="E11" s="16" t="s">
        <v>53</v>
      </c>
      <c r="F11" s="16" t="s">
        <v>57</v>
      </c>
      <c r="G11" s="67">
        <v>41449</v>
      </c>
      <c r="H11" s="42" t="s">
        <v>58</v>
      </c>
      <c r="I11" s="44"/>
      <c r="J11" s="16"/>
      <c r="K11" s="16"/>
      <c r="L11" s="16"/>
      <c r="M11" s="22"/>
      <c r="N11" s="39"/>
    </row>
    <row r="12" spans="1:14">
      <c r="A12" s="41">
        <f t="shared" si="0"/>
        <v>9</v>
      </c>
      <c r="B12" s="20" t="s">
        <v>59</v>
      </c>
      <c r="C12" s="103" t="s">
        <v>52</v>
      </c>
      <c r="D12" s="16" t="str">
        <f t="shared" si="1"/>
        <v>occupation (4 digits)</v>
      </c>
      <c r="E12" s="16" t="s">
        <v>53</v>
      </c>
      <c r="F12" s="16" t="s">
        <v>60</v>
      </c>
      <c r="G12" s="67">
        <v>41449</v>
      </c>
      <c r="H12" s="42" t="s">
        <v>61</v>
      </c>
      <c r="I12" s="44"/>
      <c r="J12" s="16"/>
      <c r="K12" s="16"/>
      <c r="L12" s="16"/>
      <c r="M12" s="22"/>
      <c r="N12" s="39"/>
    </row>
    <row r="13" spans="1:14" ht="30">
      <c r="A13" s="41">
        <f t="shared" si="0"/>
        <v>10</v>
      </c>
      <c r="B13" s="20" t="s">
        <v>62</v>
      </c>
      <c r="C13" s="103" t="s">
        <v>52</v>
      </c>
      <c r="D13" s="16" t="str">
        <f t="shared" si="1"/>
        <v>occupation (4 digits)</v>
      </c>
      <c r="E13" s="16" t="s">
        <v>53</v>
      </c>
      <c r="F13" s="16" t="s">
        <v>63</v>
      </c>
      <c r="G13" s="67">
        <v>41443</v>
      </c>
      <c r="H13" s="42" t="s">
        <v>64</v>
      </c>
      <c r="I13" s="44"/>
      <c r="J13" s="16"/>
      <c r="K13" s="16"/>
      <c r="L13" s="16"/>
      <c r="M13" s="22"/>
      <c r="N13" s="39"/>
    </row>
    <row r="14" spans="1:14" ht="30">
      <c r="A14" s="41">
        <f t="shared" si="0"/>
        <v>11</v>
      </c>
      <c r="B14" s="20" t="s">
        <v>65</v>
      </c>
      <c r="C14" s="103" t="s">
        <v>52</v>
      </c>
      <c r="D14" s="16" t="str">
        <f t="shared" si="1"/>
        <v>occupation (4 digits)</v>
      </c>
      <c r="E14" s="16" t="s">
        <v>53</v>
      </c>
      <c r="F14" s="16" t="s">
        <v>66</v>
      </c>
      <c r="G14" s="67">
        <v>41451</v>
      </c>
      <c r="H14" s="42" t="s">
        <v>67</v>
      </c>
      <c r="I14" s="44"/>
      <c r="J14" s="16"/>
      <c r="K14" s="16"/>
      <c r="L14" s="16"/>
      <c r="M14" s="22"/>
      <c r="N14" s="39"/>
    </row>
    <row r="15" spans="1:14" ht="30">
      <c r="A15" s="41">
        <f t="shared" si="0"/>
        <v>12</v>
      </c>
      <c r="B15" s="20" t="s">
        <v>68</v>
      </c>
      <c r="C15" s="103" t="s">
        <v>52</v>
      </c>
      <c r="D15" s="16" t="str">
        <f t="shared" si="1"/>
        <v>occupation (4 digits)</v>
      </c>
      <c r="E15" s="16" t="s">
        <v>53</v>
      </c>
      <c r="F15" s="16" t="s">
        <v>69</v>
      </c>
      <c r="G15" s="67">
        <v>41451</v>
      </c>
      <c r="H15" s="42" t="s">
        <v>70</v>
      </c>
      <c r="I15" s="44"/>
      <c r="J15" s="16"/>
      <c r="K15" s="16"/>
      <c r="L15" s="16"/>
      <c r="M15" s="22"/>
      <c r="N15" s="39"/>
    </row>
    <row r="16" spans="1:14">
      <c r="A16" s="41">
        <f t="shared" si="0"/>
        <v>13</v>
      </c>
      <c r="B16" s="20" t="s">
        <v>71</v>
      </c>
      <c r="C16" s="103" t="s">
        <v>72</v>
      </c>
      <c r="D16" s="16" t="str">
        <f t="shared" si="1"/>
        <v>passports held (detailed)</v>
      </c>
      <c r="E16" s="16" t="s">
        <v>73</v>
      </c>
      <c r="F16" s="16" t="s">
        <v>35</v>
      </c>
      <c r="G16" s="67">
        <v>41452</v>
      </c>
      <c r="H16" s="42" t="s">
        <v>74</v>
      </c>
      <c r="I16" s="44"/>
      <c r="J16" s="16"/>
      <c r="K16" s="16"/>
      <c r="L16" s="16"/>
      <c r="M16" s="22"/>
      <c r="N16" s="39"/>
    </row>
    <row r="17" spans="1:14">
      <c r="A17" s="41">
        <f t="shared" si="0"/>
        <v>14</v>
      </c>
      <c r="B17" s="20" t="s">
        <v>75</v>
      </c>
      <c r="C17" s="103" t="s">
        <v>76</v>
      </c>
      <c r="D17" s="16" t="str">
        <f t="shared" si="1"/>
        <v>national identity (detailed)</v>
      </c>
      <c r="E17" s="16" t="s">
        <v>73</v>
      </c>
      <c r="F17" s="16" t="s">
        <v>35</v>
      </c>
      <c r="G17" s="67">
        <v>41452</v>
      </c>
      <c r="H17" s="42" t="s">
        <v>77</v>
      </c>
      <c r="I17" s="44"/>
      <c r="J17" s="16"/>
      <c r="K17" s="16"/>
      <c r="L17" s="16"/>
      <c r="M17" s="22"/>
      <c r="N17" s="39"/>
    </row>
    <row r="18" spans="1:14" ht="62.85" customHeight="1">
      <c r="A18" s="41">
        <f t="shared" si="0"/>
        <v>15</v>
      </c>
      <c r="B18" s="20" t="s">
        <v>78</v>
      </c>
      <c r="C18" s="103" t="s">
        <v>79</v>
      </c>
      <c r="D18" s="16" t="str">
        <f t="shared" si="1"/>
        <v>household type (selected categories) by number of dependent children in household aged 0 to 15 years old by hours worked of parents (workers in generation 1 in family)</v>
      </c>
      <c r="E18" s="16" t="s">
        <v>80</v>
      </c>
      <c r="F18" s="16" t="s">
        <v>81</v>
      </c>
      <c r="G18" s="67">
        <v>41495</v>
      </c>
      <c r="H18" s="42" t="s">
        <v>82</v>
      </c>
      <c r="I18" s="44"/>
      <c r="J18" s="16"/>
      <c r="K18" s="16"/>
      <c r="L18" s="16"/>
      <c r="M18" s="22"/>
      <c r="N18" s="39"/>
    </row>
    <row r="19" spans="1:14">
      <c r="A19" s="41">
        <f t="shared" si="0"/>
        <v>16</v>
      </c>
      <c r="B19" s="20" t="s">
        <v>83</v>
      </c>
      <c r="C19" s="103" t="s">
        <v>84</v>
      </c>
      <c r="D19" s="16" t="str">
        <f t="shared" si="1"/>
        <v>religion (flat)</v>
      </c>
      <c r="E19" s="16" t="s">
        <v>85</v>
      </c>
      <c r="F19" s="16" t="s">
        <v>35</v>
      </c>
      <c r="G19" s="67">
        <v>41520</v>
      </c>
      <c r="H19" s="42" t="s">
        <v>86</v>
      </c>
      <c r="I19" s="44"/>
      <c r="J19" s="16"/>
      <c r="K19" s="16"/>
      <c r="L19" s="16"/>
      <c r="M19" s="22"/>
      <c r="N19" s="39"/>
    </row>
    <row r="20" spans="1:14" ht="42.6" customHeight="1">
      <c r="A20" s="41">
        <f t="shared" si="0"/>
        <v>17</v>
      </c>
      <c r="B20" s="20" t="s">
        <v>87</v>
      </c>
      <c r="C20" s="103" t="s">
        <v>88</v>
      </c>
      <c r="D20" s="16" t="str">
        <f t="shared" si="1"/>
        <v>household composition (one person household only) by hours worked</v>
      </c>
      <c r="E20" s="16" t="s">
        <v>89</v>
      </c>
      <c r="F20" s="16" t="s">
        <v>90</v>
      </c>
      <c r="G20" s="67">
        <v>41507</v>
      </c>
      <c r="H20" s="42" t="s">
        <v>91</v>
      </c>
      <c r="I20" s="44"/>
      <c r="J20" s="16"/>
      <c r="K20" s="16"/>
      <c r="L20" s="16"/>
      <c r="M20" s="22"/>
      <c r="N20" s="39"/>
    </row>
    <row r="21" spans="1:14" ht="57" customHeight="1">
      <c r="A21" s="41">
        <f t="shared" si="0"/>
        <v>18</v>
      </c>
      <c r="B21" s="20" t="s">
        <v>92</v>
      </c>
      <c r="C21" s="103" t="s">
        <v>47</v>
      </c>
      <c r="D21" s="16" t="str">
        <f t="shared" si="1"/>
        <v>country of birth (countries of the commonwealth excluding the uk) by passport held (non uk passport held only)</v>
      </c>
      <c r="E21" s="16" t="s">
        <v>48</v>
      </c>
      <c r="F21" s="16" t="s">
        <v>93</v>
      </c>
      <c r="G21" s="67">
        <v>41520</v>
      </c>
      <c r="H21" s="42" t="s">
        <v>94</v>
      </c>
      <c r="I21" s="44"/>
      <c r="J21" s="16"/>
      <c r="K21" s="16"/>
      <c r="L21" s="16"/>
      <c r="M21" s="22"/>
      <c r="N21" s="39"/>
    </row>
    <row r="22" spans="1:14" ht="30">
      <c r="A22" s="41">
        <f t="shared" si="0"/>
        <v>19</v>
      </c>
      <c r="B22" s="20" t="s">
        <v>95</v>
      </c>
      <c r="C22" s="103" t="s">
        <v>96</v>
      </c>
      <c r="D22" s="16" t="str">
        <f t="shared" si="1"/>
        <v>accommodation type by age by tenure by number of bedrooms</v>
      </c>
      <c r="E22" s="16" t="s">
        <v>97</v>
      </c>
      <c r="F22" s="16" t="s">
        <v>98</v>
      </c>
      <c r="G22" s="67">
        <v>41563</v>
      </c>
      <c r="H22" s="42" t="s">
        <v>99</v>
      </c>
      <c r="I22" s="44"/>
      <c r="J22" s="16"/>
      <c r="K22" s="16"/>
      <c r="L22" s="16"/>
      <c r="M22" s="22"/>
      <c r="N22" s="39"/>
    </row>
    <row r="23" spans="1:14" ht="30">
      <c r="A23" s="41">
        <f t="shared" si="0"/>
        <v>20</v>
      </c>
      <c r="B23" s="20" t="s">
        <v>100</v>
      </c>
      <c r="C23" s="103" t="s">
        <v>101</v>
      </c>
      <c r="D23" s="16" t="str">
        <f t="shared" si="1"/>
        <v>sex by age by ethnic group by ns-sec</v>
      </c>
      <c r="E23" s="16" t="s">
        <v>102</v>
      </c>
      <c r="F23" s="16" t="s">
        <v>103</v>
      </c>
      <c r="G23" s="67">
        <v>41697</v>
      </c>
      <c r="H23" s="42" t="s">
        <v>104</v>
      </c>
      <c r="I23" s="44"/>
      <c r="J23" s="16"/>
      <c r="K23" s="16"/>
      <c r="L23" s="16"/>
      <c r="M23" s="22"/>
      <c r="N23" s="39"/>
    </row>
    <row r="24" spans="1:14" ht="43.5" customHeight="1">
      <c r="A24" s="41">
        <f t="shared" si="0"/>
        <v>21</v>
      </c>
      <c r="B24" s="20" t="s">
        <v>105</v>
      </c>
      <c r="C24" s="103" t="s">
        <v>106</v>
      </c>
      <c r="D24" s="16" t="str">
        <f t="shared" si="1"/>
        <v>sex by age by age of arrival in the uk by ethnic group</v>
      </c>
      <c r="E24" s="16" t="s">
        <v>107</v>
      </c>
      <c r="F24" s="16" t="s">
        <v>108</v>
      </c>
      <c r="G24" s="67">
        <v>41697</v>
      </c>
      <c r="H24" s="42" t="s">
        <v>109</v>
      </c>
      <c r="I24" s="44"/>
      <c r="J24" s="16"/>
      <c r="K24" s="16"/>
      <c r="L24" s="16"/>
      <c r="M24" s="22"/>
      <c r="N24" s="39"/>
    </row>
    <row r="25" spans="1:14" ht="30">
      <c r="A25" s="41">
        <f t="shared" si="0"/>
        <v>22</v>
      </c>
      <c r="B25" s="20" t="s">
        <v>110</v>
      </c>
      <c r="C25" s="103" t="s">
        <v>111</v>
      </c>
      <c r="D25" s="16" t="str">
        <f t="shared" si="1"/>
        <v>accommodation type by tenure by number of bedrooms</v>
      </c>
      <c r="E25" s="16" t="s">
        <v>97</v>
      </c>
      <c r="F25" s="16" t="s">
        <v>81</v>
      </c>
      <c r="G25" s="67">
        <v>41563</v>
      </c>
      <c r="H25" s="42" t="s">
        <v>112</v>
      </c>
      <c r="I25" s="44"/>
      <c r="J25" s="16"/>
      <c r="K25" s="16"/>
      <c r="L25" s="16"/>
      <c r="M25" s="22"/>
      <c r="N25" s="39"/>
    </row>
    <row r="26" spans="1:14" ht="30">
      <c r="A26" s="41">
        <f t="shared" si="0"/>
        <v>23</v>
      </c>
      <c r="B26" s="20" t="s">
        <v>113</v>
      </c>
      <c r="C26" s="103" t="s">
        <v>114</v>
      </c>
      <c r="D26" s="16" t="str">
        <f t="shared" si="1"/>
        <v xml:space="preserve"> sex by occupation (4 digits) by economic activity (economically active only)</v>
      </c>
      <c r="E26" s="16" t="s">
        <v>53</v>
      </c>
      <c r="F26" s="16" t="s">
        <v>63</v>
      </c>
      <c r="G26" s="67" t="s">
        <v>115</v>
      </c>
      <c r="H26" s="45" t="s">
        <v>116</v>
      </c>
      <c r="I26" s="44"/>
      <c r="J26" s="16"/>
      <c r="K26" s="16"/>
      <c r="L26" s="16"/>
      <c r="M26" s="22"/>
      <c r="N26" s="39"/>
    </row>
    <row r="27" spans="1:14" ht="30">
      <c r="A27" s="41">
        <f t="shared" si="0"/>
        <v>24</v>
      </c>
      <c r="B27" s="20" t="s">
        <v>117</v>
      </c>
      <c r="C27" s="103" t="s">
        <v>118</v>
      </c>
      <c r="D27" s="16" t="str">
        <f t="shared" si="1"/>
        <v>accommodation type by tenure by number of rooms by car or van availability</v>
      </c>
      <c r="E27" s="16" t="s">
        <v>119</v>
      </c>
      <c r="F27" s="16" t="s">
        <v>120</v>
      </c>
      <c r="G27" s="67">
        <v>41612</v>
      </c>
      <c r="H27" s="42" t="s">
        <v>121</v>
      </c>
      <c r="I27" s="44"/>
      <c r="J27" s="16"/>
      <c r="K27" s="16"/>
      <c r="L27" s="16"/>
      <c r="M27" s="22"/>
      <c r="N27" s="39"/>
    </row>
    <row r="28" spans="1:14" ht="30">
      <c r="A28" s="41">
        <f t="shared" si="0"/>
        <v>25</v>
      </c>
      <c r="B28" s="20" t="s">
        <v>122</v>
      </c>
      <c r="C28" s="103" t="s">
        <v>123</v>
      </c>
      <c r="D28" s="16" t="str">
        <f t="shared" si="1"/>
        <v>age by occupancy rating (bedrooms) by tenure</v>
      </c>
      <c r="E28" s="16" t="s">
        <v>124</v>
      </c>
      <c r="F28" s="16" t="s">
        <v>125</v>
      </c>
      <c r="G28" s="67" t="s">
        <v>126</v>
      </c>
      <c r="H28" s="42" t="s">
        <v>127</v>
      </c>
      <c r="I28" s="44"/>
      <c r="J28" s="16"/>
      <c r="K28" s="16"/>
      <c r="L28" s="16"/>
      <c r="M28" s="22"/>
      <c r="N28" s="39"/>
    </row>
    <row r="29" spans="1:14" ht="30">
      <c r="A29" s="41">
        <f t="shared" si="0"/>
        <v>26</v>
      </c>
      <c r="B29" s="20" t="s">
        <v>128</v>
      </c>
      <c r="C29" s="103" t="s">
        <v>118</v>
      </c>
      <c r="D29" s="16" t="str">
        <f t="shared" si="1"/>
        <v>accommodation type by tenure by number of rooms by car or van availability</v>
      </c>
      <c r="E29" s="16" t="s">
        <v>129</v>
      </c>
      <c r="F29" s="16" t="s">
        <v>120</v>
      </c>
      <c r="G29" s="67">
        <v>41612</v>
      </c>
      <c r="H29" s="42" t="s">
        <v>130</v>
      </c>
      <c r="I29" s="44"/>
      <c r="J29" s="16"/>
      <c r="K29" s="16"/>
      <c r="L29" s="16"/>
      <c r="M29" s="22"/>
      <c r="N29" s="39"/>
    </row>
    <row r="30" spans="1:14">
      <c r="A30" s="41">
        <f t="shared" si="0"/>
        <v>27</v>
      </c>
      <c r="B30" s="20" t="s">
        <v>131</v>
      </c>
      <c r="C30" s="103" t="s">
        <v>132</v>
      </c>
      <c r="D30" s="16" t="str">
        <f t="shared" si="1"/>
        <v>economic activity</v>
      </c>
      <c r="E30" s="16" t="s">
        <v>133</v>
      </c>
      <c r="F30" s="16" t="s">
        <v>103</v>
      </c>
      <c r="G30" s="67">
        <v>41548</v>
      </c>
      <c r="H30" s="42" t="s">
        <v>134</v>
      </c>
      <c r="I30" s="44"/>
      <c r="J30" s="16"/>
      <c r="K30" s="16"/>
      <c r="L30" s="16"/>
      <c r="M30" s="22"/>
      <c r="N30" s="39"/>
    </row>
    <row r="31" spans="1:14">
      <c r="A31" s="41">
        <f t="shared" si="0"/>
        <v>28</v>
      </c>
      <c r="B31" s="20" t="s">
        <v>135</v>
      </c>
      <c r="C31" s="103" t="s">
        <v>136</v>
      </c>
      <c r="D31" s="16" t="str">
        <f t="shared" si="1"/>
        <v>highest level of qualifications and students</v>
      </c>
      <c r="E31" s="16" t="s">
        <v>133</v>
      </c>
      <c r="F31" s="16" t="s">
        <v>103</v>
      </c>
      <c r="G31" s="67">
        <v>41548</v>
      </c>
      <c r="H31" s="42" t="s">
        <v>137</v>
      </c>
      <c r="I31" s="44"/>
      <c r="J31" s="16"/>
      <c r="K31" s="16"/>
      <c r="L31" s="16"/>
      <c r="M31" s="22"/>
      <c r="N31" s="39"/>
    </row>
    <row r="32" spans="1:14" ht="43.5" customHeight="1">
      <c r="A32" s="41">
        <f t="shared" si="0"/>
        <v>29</v>
      </c>
      <c r="B32" s="20" t="s">
        <v>138</v>
      </c>
      <c r="C32" s="103" t="s">
        <v>139</v>
      </c>
      <c r="D32" s="16" t="str">
        <f t="shared" si="1"/>
        <v>ethnic group by country of birth by sex by age</v>
      </c>
      <c r="E32" s="16" t="s">
        <v>140</v>
      </c>
      <c r="F32" s="16" t="s">
        <v>108</v>
      </c>
      <c r="G32" s="67">
        <v>41697</v>
      </c>
      <c r="H32" s="42" t="s">
        <v>141</v>
      </c>
      <c r="I32" s="44"/>
      <c r="J32" s="16"/>
      <c r="K32" s="16"/>
      <c r="L32" s="16"/>
      <c r="M32" s="22"/>
      <c r="N32" s="39"/>
    </row>
    <row r="33" spans="1:14" ht="30">
      <c r="A33" s="41">
        <f t="shared" si="0"/>
        <v>30</v>
      </c>
      <c r="B33" s="20" t="s">
        <v>142</v>
      </c>
      <c r="C33" s="103" t="s">
        <v>143</v>
      </c>
      <c r="D33" s="16" t="str">
        <f t="shared" si="1"/>
        <v>sex and country of birth of parent(s) by sex (of dependent children) by sex of oldest sibling(s)</v>
      </c>
      <c r="E33" s="16" t="s">
        <v>144</v>
      </c>
      <c r="F33" s="16" t="s">
        <v>145</v>
      </c>
      <c r="G33" s="67">
        <v>41628</v>
      </c>
      <c r="H33" s="42" t="s">
        <v>146</v>
      </c>
      <c r="I33" s="44"/>
      <c r="J33" s="16"/>
      <c r="K33" s="16"/>
      <c r="L33" s="16"/>
      <c r="M33" s="22"/>
      <c r="N33" s="39"/>
    </row>
    <row r="34" spans="1:14">
      <c r="A34" s="41">
        <f t="shared" si="0"/>
        <v>31</v>
      </c>
      <c r="B34" s="20" t="s">
        <v>147</v>
      </c>
      <c r="C34" s="103" t="s">
        <v>148</v>
      </c>
      <c r="D34" s="16" t="str">
        <f t="shared" si="1"/>
        <v>age by family status by living arrangements</v>
      </c>
      <c r="E34" s="16" t="s">
        <v>149</v>
      </c>
      <c r="F34" s="16" t="s">
        <v>150</v>
      </c>
      <c r="G34" s="67">
        <v>41654</v>
      </c>
      <c r="H34" s="42" t="s">
        <v>151</v>
      </c>
      <c r="I34" s="44"/>
      <c r="J34" s="16"/>
      <c r="K34" s="16"/>
      <c r="L34" s="16"/>
      <c r="M34" s="22"/>
      <c r="N34" s="39"/>
    </row>
    <row r="35" spans="1:14">
      <c r="A35" s="41">
        <f t="shared" si="0"/>
        <v>32</v>
      </c>
      <c r="B35" s="20" t="s">
        <v>152</v>
      </c>
      <c r="C35" s="103" t="s">
        <v>153</v>
      </c>
      <c r="D35" s="16" t="str">
        <f t="shared" si="1"/>
        <v>sex by age by ethnic groups (18 groups)</v>
      </c>
      <c r="E35" s="16" t="s">
        <v>154</v>
      </c>
      <c r="F35" s="16" t="s">
        <v>35</v>
      </c>
      <c r="G35" s="67">
        <v>41543</v>
      </c>
      <c r="H35" s="42" t="s">
        <v>155</v>
      </c>
      <c r="I35" s="44"/>
      <c r="J35" s="16"/>
      <c r="K35" s="16"/>
      <c r="L35" s="16"/>
      <c r="M35" s="22"/>
      <c r="N35" s="39"/>
    </row>
    <row r="36" spans="1:14" ht="30">
      <c r="A36" s="41">
        <f t="shared" si="0"/>
        <v>33</v>
      </c>
      <c r="B36" s="20" t="s">
        <v>156</v>
      </c>
      <c r="C36" s="103" t="s">
        <v>157</v>
      </c>
      <c r="D36" s="16" t="str">
        <f t="shared" si="1"/>
        <v>accommodation type by tenure by number of bedrooms by car or van availability</v>
      </c>
      <c r="E36" s="16" t="s">
        <v>158</v>
      </c>
      <c r="F36" s="16" t="s">
        <v>120</v>
      </c>
      <c r="G36" s="67">
        <v>41612</v>
      </c>
      <c r="H36" s="42" t="s">
        <v>159</v>
      </c>
      <c r="I36" s="44"/>
      <c r="J36" s="16"/>
      <c r="K36" s="16"/>
      <c r="L36" s="16"/>
      <c r="M36" s="22"/>
      <c r="N36" s="39"/>
    </row>
    <row r="37" spans="1:14">
      <c r="A37" s="41">
        <f t="shared" si="0"/>
        <v>34</v>
      </c>
      <c r="B37" s="20" t="s">
        <v>160</v>
      </c>
      <c r="C37" s="103" t="s">
        <v>161</v>
      </c>
      <c r="D37" s="16" t="str">
        <f t="shared" si="1"/>
        <v>passport held</v>
      </c>
      <c r="E37" s="16" t="s">
        <v>53</v>
      </c>
      <c r="F37" s="16" t="s">
        <v>162</v>
      </c>
      <c r="G37" s="67">
        <v>41614</v>
      </c>
      <c r="H37" s="42" t="s">
        <v>163</v>
      </c>
      <c r="I37" s="44"/>
      <c r="J37" s="16"/>
      <c r="K37" s="16"/>
      <c r="L37" s="16"/>
      <c r="M37" s="22"/>
      <c r="N37" s="39"/>
    </row>
    <row r="38" spans="1:14" ht="30">
      <c r="A38" s="41">
        <f t="shared" si="0"/>
        <v>35</v>
      </c>
      <c r="B38" s="20" t="s">
        <v>164</v>
      </c>
      <c r="C38" s="103" t="s">
        <v>165</v>
      </c>
      <c r="D38" s="16" t="str">
        <f t="shared" si="1"/>
        <v>ethnic identity (write-in response) : roma, gypsy/romany</v>
      </c>
      <c r="E38" s="16" t="s">
        <v>166</v>
      </c>
      <c r="F38" s="16" t="s">
        <v>167</v>
      </c>
      <c r="G38" s="67">
        <v>41618</v>
      </c>
      <c r="H38" s="42" t="s">
        <v>168</v>
      </c>
      <c r="I38" s="44"/>
      <c r="J38" s="16"/>
      <c r="K38" s="16"/>
      <c r="L38" s="16"/>
      <c r="M38" s="22"/>
      <c r="N38" s="39"/>
    </row>
    <row r="39" spans="1:14" ht="30">
      <c r="A39" s="41">
        <f t="shared" si="0"/>
        <v>36</v>
      </c>
      <c r="B39" s="20" t="s">
        <v>169</v>
      </c>
      <c r="C39" s="103" t="s">
        <v>170</v>
      </c>
      <c r="D39" s="16" t="str">
        <f t="shared" si="1"/>
        <v>sex by occupancy rating (rooms) by general health by age</v>
      </c>
      <c r="E39" s="16" t="s">
        <v>171</v>
      </c>
      <c r="F39" s="16" t="s">
        <v>98</v>
      </c>
      <c r="G39" s="67">
        <v>41625</v>
      </c>
      <c r="H39" s="42" t="s">
        <v>172</v>
      </c>
      <c r="I39" s="44"/>
      <c r="J39" s="16"/>
      <c r="K39" s="16"/>
      <c r="L39" s="16"/>
      <c r="M39" s="22"/>
      <c r="N39" s="39"/>
    </row>
    <row r="40" spans="1:14" ht="30">
      <c r="A40" s="41">
        <f t="shared" si="0"/>
        <v>37</v>
      </c>
      <c r="B40" s="20" t="s">
        <v>173</v>
      </c>
      <c r="C40" s="103" t="s">
        <v>174</v>
      </c>
      <c r="D40" s="16" t="str">
        <f t="shared" si="1"/>
        <v xml:space="preserve">sex by age by living arrangements by occupation (1 digit ) by ns-sec </v>
      </c>
      <c r="E40" s="16" t="s">
        <v>53</v>
      </c>
      <c r="F40" s="16" t="s">
        <v>175</v>
      </c>
      <c r="G40" s="67">
        <v>41656</v>
      </c>
      <c r="H40" s="42" t="s">
        <v>176</v>
      </c>
      <c r="I40" s="44"/>
      <c r="J40" s="16"/>
      <c r="K40" s="16"/>
      <c r="L40" s="16"/>
      <c r="M40" s="22"/>
      <c r="N40" s="39"/>
    </row>
    <row r="41" spans="1:14" ht="30">
      <c r="A41" s="41">
        <f t="shared" si="0"/>
        <v>38</v>
      </c>
      <c r="B41" s="20" t="s">
        <v>177</v>
      </c>
      <c r="C41" s="103" t="s">
        <v>178</v>
      </c>
      <c r="D41" s="16" t="str">
        <f t="shared" si="1"/>
        <v>sex by age by general health by long-term health problem or disability</v>
      </c>
      <c r="E41" s="16" t="s">
        <v>171</v>
      </c>
      <c r="F41" s="16" t="s">
        <v>35</v>
      </c>
      <c r="G41" s="67">
        <v>41550</v>
      </c>
      <c r="H41" s="42" t="s">
        <v>179</v>
      </c>
      <c r="I41" s="44"/>
      <c r="J41" s="16"/>
      <c r="K41" s="16"/>
      <c r="L41" s="16"/>
      <c r="M41" s="22"/>
      <c r="N41" s="39"/>
    </row>
    <row r="42" spans="1:14">
      <c r="A42" s="41">
        <f t="shared" si="0"/>
        <v>39</v>
      </c>
      <c r="B42" s="20" t="s">
        <v>180</v>
      </c>
      <c r="C42" s="103" t="s">
        <v>181</v>
      </c>
      <c r="D42" s="16" t="str">
        <f t="shared" si="1"/>
        <v>religion (detailed) by sex by age</v>
      </c>
      <c r="E42" s="16" t="s">
        <v>53</v>
      </c>
      <c r="F42" s="16" t="s">
        <v>182</v>
      </c>
      <c r="G42" s="67">
        <v>41582</v>
      </c>
      <c r="H42" s="42" t="s">
        <v>183</v>
      </c>
      <c r="I42" s="44"/>
      <c r="J42" s="16"/>
      <c r="K42" s="16"/>
      <c r="L42" s="16"/>
      <c r="M42" s="22"/>
      <c r="N42" s="39"/>
    </row>
    <row r="43" spans="1:14" ht="30">
      <c r="A43" s="41">
        <f t="shared" si="0"/>
        <v>40</v>
      </c>
      <c r="B43" s="20" t="s">
        <v>184</v>
      </c>
      <c r="C43" s="103" t="s">
        <v>185</v>
      </c>
      <c r="D43" s="16" t="str">
        <f t="shared" si="1"/>
        <v>religion (detailed) by age</v>
      </c>
      <c r="E43" s="16" t="s">
        <v>53</v>
      </c>
      <c r="F43" s="16" t="s">
        <v>186</v>
      </c>
      <c r="G43" s="67">
        <v>41582</v>
      </c>
      <c r="H43" s="42" t="s">
        <v>187</v>
      </c>
      <c r="I43" s="44"/>
      <c r="J43" s="16"/>
      <c r="K43" s="16"/>
      <c r="L43" s="16"/>
      <c r="M43" s="22"/>
      <c r="N43" s="39"/>
    </row>
    <row r="44" spans="1:14">
      <c r="A44" s="41">
        <f t="shared" si="0"/>
        <v>41</v>
      </c>
      <c r="B44" s="20" t="s">
        <v>188</v>
      </c>
      <c r="C44" s="103" t="s">
        <v>189</v>
      </c>
      <c r="D44" s="16" t="str">
        <f t="shared" si="1"/>
        <v>age by provision of unpaid care</v>
      </c>
      <c r="E44" s="16" t="s">
        <v>190</v>
      </c>
      <c r="F44" s="16" t="s">
        <v>191</v>
      </c>
      <c r="G44" s="67">
        <v>41589</v>
      </c>
      <c r="H44" s="42" t="s">
        <v>192</v>
      </c>
      <c r="I44" s="44"/>
      <c r="J44" s="16"/>
      <c r="K44" s="16"/>
      <c r="L44" s="16"/>
      <c r="M44" s="22"/>
      <c r="N44" s="39"/>
    </row>
    <row r="45" spans="1:14">
      <c r="A45" s="41">
        <f t="shared" si="0"/>
        <v>42</v>
      </c>
      <c r="B45" s="20" t="s">
        <v>193</v>
      </c>
      <c r="C45" s="103" t="s">
        <v>194</v>
      </c>
      <c r="D45" s="16" t="str">
        <f t="shared" si="1"/>
        <v>sex by age by general health</v>
      </c>
      <c r="E45" s="16" t="s">
        <v>195</v>
      </c>
      <c r="F45" s="16" t="s">
        <v>35</v>
      </c>
      <c r="G45" s="67">
        <v>41627</v>
      </c>
      <c r="H45" s="42" t="s">
        <v>196</v>
      </c>
      <c r="I45" s="44"/>
      <c r="J45" s="16"/>
      <c r="K45" s="16"/>
      <c r="L45" s="16"/>
      <c r="M45" s="22"/>
      <c r="N45" s="39"/>
    </row>
    <row r="46" spans="1:14">
      <c r="A46" s="41">
        <f t="shared" si="0"/>
        <v>43</v>
      </c>
      <c r="B46" s="20" t="s">
        <v>197</v>
      </c>
      <c r="C46" s="103" t="s">
        <v>198</v>
      </c>
      <c r="D46" s="16" t="str">
        <f t="shared" si="1"/>
        <v>age by ethnic group by sex</v>
      </c>
      <c r="E46" s="16" t="s">
        <v>199</v>
      </c>
      <c r="F46" s="16" t="s">
        <v>35</v>
      </c>
      <c r="G46" s="67">
        <v>41687</v>
      </c>
      <c r="H46" s="42" t="s">
        <v>200</v>
      </c>
      <c r="I46" s="44"/>
      <c r="J46" s="16"/>
      <c r="K46" s="16"/>
      <c r="L46" s="16"/>
      <c r="M46" s="22"/>
      <c r="N46" s="39"/>
    </row>
    <row r="47" spans="1:14" ht="30">
      <c r="A47" s="41">
        <f t="shared" si="0"/>
        <v>44</v>
      </c>
      <c r="B47" s="20" t="s">
        <v>201</v>
      </c>
      <c r="C47" s="103" t="s">
        <v>202</v>
      </c>
      <c r="D47" s="16" t="str">
        <f t="shared" si="1"/>
        <v>age by residence type by marital and civil partnership status by sex</v>
      </c>
      <c r="E47" s="16" t="s">
        <v>199</v>
      </c>
      <c r="F47" s="16" t="s">
        <v>35</v>
      </c>
      <c r="G47" s="67">
        <v>41687</v>
      </c>
      <c r="H47" s="42" t="s">
        <v>203</v>
      </c>
      <c r="I47" s="44"/>
      <c r="J47" s="16"/>
      <c r="K47" s="16"/>
      <c r="L47" s="16"/>
      <c r="M47" s="22"/>
      <c r="N47" s="39"/>
    </row>
    <row r="48" spans="1:14" ht="45">
      <c r="A48" s="41">
        <f t="shared" si="0"/>
        <v>45</v>
      </c>
      <c r="B48" s="20" t="s">
        <v>204</v>
      </c>
      <c r="C48" s="103" t="s">
        <v>205</v>
      </c>
      <c r="D48" s="16" t="str">
        <f t="shared" si="1"/>
        <v>student accommodation (student usual residents) type and full-time students at their non term-time address by age by sex</v>
      </c>
      <c r="E48" s="16" t="s">
        <v>206</v>
      </c>
      <c r="F48" s="16" t="s">
        <v>207</v>
      </c>
      <c r="G48" s="67">
        <v>41687</v>
      </c>
      <c r="H48" s="42" t="s">
        <v>208</v>
      </c>
      <c r="I48" s="44"/>
      <c r="J48" s="16"/>
      <c r="K48" s="16"/>
      <c r="L48" s="16"/>
      <c r="M48" s="22"/>
      <c r="N48" s="39"/>
    </row>
    <row r="49" spans="1:14">
      <c r="A49" s="41">
        <f t="shared" si="0"/>
        <v>46</v>
      </c>
      <c r="B49" s="20" t="s">
        <v>209</v>
      </c>
      <c r="C49" s="103" t="s">
        <v>210</v>
      </c>
      <c r="D49" s="16" t="str">
        <f t="shared" si="1"/>
        <v>bespoke household type by car or van availability</v>
      </c>
      <c r="E49" s="16" t="s">
        <v>211</v>
      </c>
      <c r="F49" s="16" t="s">
        <v>212</v>
      </c>
      <c r="G49" s="67">
        <v>41647</v>
      </c>
      <c r="H49" s="42" t="s">
        <v>213</v>
      </c>
      <c r="I49" s="44"/>
      <c r="J49" s="16"/>
      <c r="K49" s="16"/>
      <c r="L49" s="16"/>
      <c r="M49" s="22"/>
      <c r="N49" s="39"/>
    </row>
    <row r="50" spans="1:14" ht="30">
      <c r="A50" s="41">
        <f t="shared" si="0"/>
        <v>47</v>
      </c>
      <c r="B50" s="20" t="s">
        <v>214</v>
      </c>
      <c r="C50" s="103" t="s">
        <v>215</v>
      </c>
      <c r="D50" s="16" t="str">
        <f t="shared" si="1"/>
        <v>age by economic activity by provision of unpaid care by general health by sex</v>
      </c>
      <c r="E50" s="16" t="s">
        <v>216</v>
      </c>
      <c r="F50" s="16" t="s">
        <v>54</v>
      </c>
      <c r="G50" s="67">
        <v>41689</v>
      </c>
      <c r="H50" s="42" t="s">
        <v>217</v>
      </c>
      <c r="I50" s="44"/>
      <c r="J50" s="16"/>
      <c r="K50" s="16"/>
      <c r="L50" s="16"/>
      <c r="M50" s="22"/>
      <c r="N50" s="39"/>
    </row>
    <row r="51" spans="1:14" ht="30">
      <c r="A51" s="41">
        <f t="shared" si="0"/>
        <v>48</v>
      </c>
      <c r="B51" s="20" t="s">
        <v>218</v>
      </c>
      <c r="C51" s="103" t="s">
        <v>219</v>
      </c>
      <c r="D51" s="16" t="str">
        <f>LOWER(C51)</f>
        <v>accommodation type for white: gypsy or irish travellers</v>
      </c>
      <c r="E51" s="16" t="s">
        <v>216</v>
      </c>
      <c r="F51" s="16" t="s">
        <v>220</v>
      </c>
      <c r="G51" s="67">
        <v>41733</v>
      </c>
      <c r="H51" s="42" t="s">
        <v>221</v>
      </c>
      <c r="I51" s="44"/>
      <c r="J51" s="16"/>
      <c r="K51" s="16"/>
      <c r="L51" s="16"/>
      <c r="M51" s="22"/>
      <c r="N51" s="39"/>
    </row>
    <row r="52" spans="1:14" ht="30">
      <c r="A52" s="41">
        <f t="shared" si="0"/>
        <v>49</v>
      </c>
      <c r="B52" s="20" t="s">
        <v>222</v>
      </c>
      <c r="C52" s="103" t="s">
        <v>223</v>
      </c>
      <c r="D52" s="16" t="str">
        <f t="shared" si="1"/>
        <v xml:space="preserve">accommodation type for white: gypsy or irish travellers </v>
      </c>
      <c r="E52" s="16" t="s">
        <v>216</v>
      </c>
      <c r="F52" s="16" t="s">
        <v>224</v>
      </c>
      <c r="G52" s="67">
        <v>41733</v>
      </c>
      <c r="H52" s="42" t="s">
        <v>225</v>
      </c>
      <c r="I52" s="44"/>
      <c r="J52" s="16"/>
      <c r="K52" s="16"/>
      <c r="L52" s="16"/>
      <c r="M52" s="22"/>
      <c r="N52" s="39"/>
    </row>
    <row r="53" spans="1:14" ht="26.85" customHeight="1">
      <c r="A53" s="41">
        <f t="shared" si="0"/>
        <v>50</v>
      </c>
      <c r="B53" s="20" t="s">
        <v>226</v>
      </c>
      <c r="C53" s="103" t="s">
        <v>227</v>
      </c>
      <c r="D53" s="16" t="str">
        <f t="shared" si="1"/>
        <v>bespoke household type by occupation of household reference person (hrp) (aggregated 1 digit) by car or van availability</v>
      </c>
      <c r="E53" s="16" t="s">
        <v>228</v>
      </c>
      <c r="F53" s="16" t="s">
        <v>229</v>
      </c>
      <c r="G53" s="67">
        <v>41697</v>
      </c>
      <c r="H53" s="42" t="s">
        <v>230</v>
      </c>
      <c r="I53" s="44"/>
      <c r="J53" s="16"/>
      <c r="K53" s="16"/>
      <c r="L53" s="16"/>
      <c r="M53" s="22"/>
      <c r="N53" s="39"/>
    </row>
    <row r="54" spans="1:14" ht="25.35" customHeight="1">
      <c r="A54" s="41">
        <f t="shared" si="0"/>
        <v>51</v>
      </c>
      <c r="B54" s="20" t="s">
        <v>231</v>
      </c>
      <c r="C54" s="103" t="s">
        <v>232</v>
      </c>
      <c r="D54" s="16" t="str">
        <f t="shared" si="1"/>
        <v>bespoke household type by occupation of household reference person (hrp) (aggregated 1 digit) by accommodation type by tenure</v>
      </c>
      <c r="E54" s="16" t="s">
        <v>228</v>
      </c>
      <c r="F54" s="16" t="s">
        <v>229</v>
      </c>
      <c r="G54" s="67">
        <v>41697</v>
      </c>
      <c r="H54" s="42" t="s">
        <v>233</v>
      </c>
      <c r="I54" s="44"/>
      <c r="J54" s="16"/>
      <c r="K54" s="16"/>
      <c r="L54" s="16"/>
      <c r="M54" s="22"/>
      <c r="N54" s="39"/>
    </row>
    <row r="55" spans="1:14" ht="33" customHeight="1">
      <c r="A55" s="41">
        <f t="shared" si="0"/>
        <v>52</v>
      </c>
      <c r="B55" s="20" t="s">
        <v>234</v>
      </c>
      <c r="C55" s="103" t="s">
        <v>235</v>
      </c>
      <c r="D55" s="16" t="str">
        <f t="shared" si="1"/>
        <v>bespoke household type by occupation of household reference person (hrp) (aggregated 1 digit) by bespoke person type</v>
      </c>
      <c r="E55" s="16" t="s">
        <v>236</v>
      </c>
      <c r="F55" s="16" t="s">
        <v>98</v>
      </c>
      <c r="G55" s="67">
        <v>41697</v>
      </c>
      <c r="H55" s="42" t="s">
        <v>237</v>
      </c>
      <c r="I55" s="44"/>
      <c r="J55" s="16"/>
      <c r="K55" s="16"/>
      <c r="L55" s="16"/>
      <c r="M55" s="22"/>
      <c r="N55" s="39"/>
    </row>
    <row r="56" spans="1:14" ht="30">
      <c r="A56" s="41">
        <f t="shared" si="0"/>
        <v>53</v>
      </c>
      <c r="B56" s="20" t="s">
        <v>238</v>
      </c>
      <c r="C56" s="103" t="s">
        <v>239</v>
      </c>
      <c r="D56" s="16" t="str">
        <f t="shared" si="1"/>
        <v>sex by age by marital and civil partnership status</v>
      </c>
      <c r="E56" s="16" t="s">
        <v>240</v>
      </c>
      <c r="F56" s="16" t="s">
        <v>241</v>
      </c>
      <c r="G56" s="67">
        <v>41668</v>
      </c>
      <c r="H56" s="42" t="s">
        <v>242</v>
      </c>
      <c r="I56" s="44"/>
      <c r="J56" s="16"/>
      <c r="K56" s="16"/>
      <c r="L56" s="16"/>
      <c r="M56" s="22"/>
      <c r="N56" s="39"/>
    </row>
    <row r="57" spans="1:14" ht="30">
      <c r="A57" s="41">
        <f t="shared" si="0"/>
        <v>54</v>
      </c>
      <c r="B57" s="20" t="s">
        <v>243</v>
      </c>
      <c r="C57" s="103" t="s">
        <v>244</v>
      </c>
      <c r="D57" s="16" t="str">
        <f t="shared" si="1"/>
        <v>household composition by household size</v>
      </c>
      <c r="E57" s="16" t="s">
        <v>240</v>
      </c>
      <c r="F57" s="16" t="s">
        <v>245</v>
      </c>
      <c r="G57" s="67">
        <v>41668</v>
      </c>
      <c r="H57" s="42" t="s">
        <v>246</v>
      </c>
      <c r="I57" s="44"/>
      <c r="J57" s="16"/>
      <c r="K57" s="16"/>
      <c r="L57" s="16"/>
      <c r="M57" s="22"/>
      <c r="N57" s="39"/>
    </row>
    <row r="58" spans="1:14" ht="30">
      <c r="A58" s="41">
        <f t="shared" si="0"/>
        <v>55</v>
      </c>
      <c r="B58" s="20" t="s">
        <v>247</v>
      </c>
      <c r="C58" s="103" t="s">
        <v>248</v>
      </c>
      <c r="D58" s="16" t="str">
        <f t="shared" si="1"/>
        <v>sex by age by household composition by country of birth (excluding angola)</v>
      </c>
      <c r="E58" s="16" t="s">
        <v>249</v>
      </c>
      <c r="F58" s="16" t="s">
        <v>250</v>
      </c>
      <c r="G58" s="67">
        <v>41668</v>
      </c>
      <c r="H58" s="42" t="s">
        <v>251</v>
      </c>
      <c r="I58" s="44"/>
      <c r="J58" s="16"/>
      <c r="K58" s="16"/>
      <c r="L58" s="16"/>
      <c r="M58" s="22"/>
      <c r="N58" s="39"/>
    </row>
    <row r="59" spans="1:14" ht="30">
      <c r="A59" s="41">
        <f t="shared" si="0"/>
        <v>56</v>
      </c>
      <c r="B59" s="20" t="s">
        <v>252</v>
      </c>
      <c r="C59" s="103" t="s">
        <v>253</v>
      </c>
      <c r="D59" s="16" t="str">
        <f t="shared" si="1"/>
        <v>highest level of qualification by proficiency in english</v>
      </c>
      <c r="E59" s="16" t="s">
        <v>254</v>
      </c>
      <c r="F59" s="16" t="s">
        <v>255</v>
      </c>
      <c r="G59" s="67">
        <v>41668</v>
      </c>
      <c r="H59" s="42" t="s">
        <v>256</v>
      </c>
      <c r="I59" s="44"/>
      <c r="J59" s="16"/>
      <c r="K59" s="16"/>
      <c r="L59" s="16"/>
      <c r="M59" s="22"/>
      <c r="N59" s="39"/>
    </row>
    <row r="60" spans="1:14">
      <c r="A60" s="41">
        <f t="shared" si="0"/>
        <v>57</v>
      </c>
      <c r="B60" s="20" t="s">
        <v>257</v>
      </c>
      <c r="C60" s="103" t="s">
        <v>258</v>
      </c>
      <c r="D60" s="16" t="str">
        <f t="shared" si="1"/>
        <v xml:space="preserve"> passports held by year of arrival in the uk</v>
      </c>
      <c r="E60" s="16" t="s">
        <v>259</v>
      </c>
      <c r="F60" s="16" t="s">
        <v>241</v>
      </c>
      <c r="G60" s="67">
        <v>41668</v>
      </c>
      <c r="H60" s="42" t="s">
        <v>260</v>
      </c>
      <c r="I60" s="44"/>
      <c r="J60" s="16"/>
      <c r="K60" s="16"/>
      <c r="L60" s="16"/>
      <c r="M60" s="22"/>
      <c r="N60" s="39"/>
    </row>
    <row r="61" spans="1:14" ht="30">
      <c r="A61" s="41">
        <f t="shared" si="0"/>
        <v>58</v>
      </c>
      <c r="B61" s="20" t="s">
        <v>261</v>
      </c>
      <c r="C61" s="103" t="s">
        <v>262</v>
      </c>
      <c r="D61" s="16" t="str">
        <f t="shared" si="1"/>
        <v xml:space="preserve">economic activity by occupation (1 digit)  </v>
      </c>
      <c r="E61" s="16" t="s">
        <v>240</v>
      </c>
      <c r="F61" s="16" t="s">
        <v>255</v>
      </c>
      <c r="G61" s="67">
        <v>41668</v>
      </c>
      <c r="H61" s="42" t="s">
        <v>263</v>
      </c>
      <c r="I61" s="44"/>
      <c r="J61" s="16"/>
      <c r="K61" s="16"/>
      <c r="L61" s="16"/>
      <c r="M61" s="22"/>
      <c r="N61" s="39"/>
    </row>
    <row r="62" spans="1:14" ht="30">
      <c r="A62" s="41">
        <f t="shared" si="0"/>
        <v>59</v>
      </c>
      <c r="B62" s="20" t="s">
        <v>264</v>
      </c>
      <c r="C62" s="103" t="s">
        <v>265</v>
      </c>
      <c r="D62" s="16" t="str">
        <f t="shared" si="1"/>
        <v>unemployment history</v>
      </c>
      <c r="E62" s="16" t="s">
        <v>240</v>
      </c>
      <c r="F62" s="16" t="s">
        <v>255</v>
      </c>
      <c r="G62" s="67">
        <v>41668</v>
      </c>
      <c r="H62" s="42" t="s">
        <v>266</v>
      </c>
      <c r="I62" s="44"/>
      <c r="J62" s="16"/>
      <c r="K62" s="16"/>
      <c r="L62" s="16"/>
      <c r="M62" s="22"/>
      <c r="N62" s="39"/>
    </row>
    <row r="63" spans="1:14" ht="30">
      <c r="A63" s="41">
        <f t="shared" si="0"/>
        <v>60</v>
      </c>
      <c r="B63" s="20" t="s">
        <v>267</v>
      </c>
      <c r="C63" s="103" t="s">
        <v>268</v>
      </c>
      <c r="D63" s="16" t="str">
        <f t="shared" si="1"/>
        <v>sex by economic activity</v>
      </c>
      <c r="E63" s="16" t="s">
        <v>269</v>
      </c>
      <c r="F63" s="16" t="s">
        <v>270</v>
      </c>
      <c r="G63" s="67">
        <v>41668</v>
      </c>
      <c r="H63" s="42" t="s">
        <v>271</v>
      </c>
      <c r="I63" s="44"/>
      <c r="J63" s="16"/>
      <c r="K63" s="16"/>
      <c r="L63" s="16"/>
      <c r="M63" s="22"/>
      <c r="N63" s="39"/>
    </row>
    <row r="64" spans="1:14" ht="45">
      <c r="A64" s="41">
        <f t="shared" si="0"/>
        <v>61</v>
      </c>
      <c r="B64" s="20" t="s">
        <v>272</v>
      </c>
      <c r="C64" s="103" t="s">
        <v>273</v>
      </c>
      <c r="D64" s="16" t="str">
        <f t="shared" si="1"/>
        <v>car or van availability by age of household reference person (hrp)</v>
      </c>
      <c r="E64" s="16" t="s">
        <v>274</v>
      </c>
      <c r="F64" s="16" t="s">
        <v>275</v>
      </c>
      <c r="G64" s="67" t="s">
        <v>276</v>
      </c>
      <c r="H64" s="42" t="s">
        <v>277</v>
      </c>
      <c r="I64" s="44"/>
      <c r="J64" s="16"/>
      <c r="K64" s="16"/>
      <c r="L64" s="16"/>
      <c r="M64" s="22"/>
      <c r="N64" s="39"/>
    </row>
    <row r="65" spans="1:14" ht="30">
      <c r="A65" s="41">
        <f t="shared" si="0"/>
        <v>62</v>
      </c>
      <c r="B65" s="20" t="s">
        <v>278</v>
      </c>
      <c r="C65" s="103" t="s">
        <v>279</v>
      </c>
      <c r="D65" s="16" t="str">
        <f t="shared" si="1"/>
        <v>provision of unpaid care by economic activity</v>
      </c>
      <c r="E65" s="16" t="s">
        <v>53</v>
      </c>
      <c r="F65" s="16" t="s">
        <v>280</v>
      </c>
      <c r="G65" s="67">
        <v>41607</v>
      </c>
      <c r="H65" s="42" t="s">
        <v>281</v>
      </c>
      <c r="I65" s="44"/>
      <c r="J65" s="16"/>
      <c r="K65" s="16"/>
      <c r="L65" s="16"/>
      <c r="M65" s="22"/>
      <c r="N65" s="39"/>
    </row>
    <row r="66" spans="1:14" ht="30">
      <c r="A66" s="41">
        <f t="shared" si="0"/>
        <v>63</v>
      </c>
      <c r="B66" s="20" t="s">
        <v>282</v>
      </c>
      <c r="C66" s="103" t="s">
        <v>279</v>
      </c>
      <c r="D66" s="16" t="str">
        <f t="shared" si="1"/>
        <v>provision of unpaid care by economic activity</v>
      </c>
      <c r="E66" s="16" t="s">
        <v>53</v>
      </c>
      <c r="F66" s="16" t="s">
        <v>283</v>
      </c>
      <c r="G66" s="67">
        <v>41607</v>
      </c>
      <c r="H66" s="46" t="s">
        <v>284</v>
      </c>
      <c r="I66" s="44"/>
      <c r="J66" s="16"/>
      <c r="K66" s="16"/>
      <c r="L66" s="16"/>
      <c r="M66" s="22"/>
      <c r="N66" s="39"/>
    </row>
    <row r="67" spans="1:14">
      <c r="A67" s="41">
        <f t="shared" si="0"/>
        <v>64</v>
      </c>
      <c r="B67" s="20" t="s">
        <v>285</v>
      </c>
      <c r="C67" s="103" t="s">
        <v>210</v>
      </c>
      <c r="D67" s="16" t="str">
        <f t="shared" si="1"/>
        <v>bespoke household type by car or van availability</v>
      </c>
      <c r="E67" s="16" t="s">
        <v>286</v>
      </c>
      <c r="F67" s="16" t="s">
        <v>212</v>
      </c>
      <c r="G67" s="67">
        <v>41647</v>
      </c>
      <c r="H67" s="42" t="s">
        <v>287</v>
      </c>
      <c r="I67" s="44"/>
      <c r="J67" s="16"/>
      <c r="K67" s="16"/>
      <c r="L67" s="16"/>
      <c r="M67" s="22"/>
      <c r="N67" s="39"/>
    </row>
    <row r="68" spans="1:14">
      <c r="A68" s="41">
        <f t="shared" si="0"/>
        <v>65</v>
      </c>
      <c r="B68" s="20" t="s">
        <v>288</v>
      </c>
      <c r="C68" s="103" t="s">
        <v>289</v>
      </c>
      <c r="D68" s="16" t="str">
        <f t="shared" si="1"/>
        <v>sex by age by ethnic group</v>
      </c>
      <c r="E68" s="16" t="s">
        <v>290</v>
      </c>
      <c r="F68" s="16" t="s">
        <v>35</v>
      </c>
      <c r="G68" s="67">
        <v>41673</v>
      </c>
      <c r="H68" s="42" t="s">
        <v>291</v>
      </c>
      <c r="I68" s="44"/>
      <c r="J68" s="16"/>
      <c r="K68" s="16"/>
      <c r="L68" s="16"/>
      <c r="M68" s="22"/>
      <c r="N68" s="39"/>
    </row>
    <row r="69" spans="1:14" ht="30">
      <c r="A69" s="41">
        <f t="shared" ref="A69:A132" si="2">IF(AND(NOT(ISERR(FIND($J$4,D69))),NOT(ISERR(FIND($J$5,D69))),NOT(ISERR(FIND($J$6,D69))),NOT(ISERR(FIND($J$7,D69))) ),A68+1,A68)</f>
        <v>66</v>
      </c>
      <c r="B69" s="20" t="s">
        <v>292</v>
      </c>
      <c r="C69" s="103" t="s">
        <v>96</v>
      </c>
      <c r="D69" s="16" t="str">
        <f t="shared" ref="D69:D132" si="3">LOWER(C69)</f>
        <v>accommodation type by age by tenure by number of bedrooms</v>
      </c>
      <c r="E69" s="16" t="s">
        <v>293</v>
      </c>
      <c r="F69" s="16" t="s">
        <v>98</v>
      </c>
      <c r="G69" s="67">
        <v>41711</v>
      </c>
      <c r="H69" s="42" t="s">
        <v>294</v>
      </c>
      <c r="I69" s="44"/>
      <c r="J69" s="16"/>
      <c r="K69" s="16"/>
      <c r="L69" s="16"/>
      <c r="M69" s="22"/>
      <c r="N69" s="39"/>
    </row>
    <row r="70" spans="1:14">
      <c r="A70" s="41">
        <f t="shared" si="2"/>
        <v>67</v>
      </c>
      <c r="B70" s="20" t="s">
        <v>295</v>
      </c>
      <c r="C70" s="103" t="s">
        <v>198</v>
      </c>
      <c r="D70" s="16" t="str">
        <f t="shared" si="3"/>
        <v>age by ethnic group by sex</v>
      </c>
      <c r="E70" s="16" t="s">
        <v>296</v>
      </c>
      <c r="F70" s="16" t="s">
        <v>297</v>
      </c>
      <c r="G70" s="67">
        <v>41687</v>
      </c>
      <c r="H70" s="42" t="s">
        <v>298</v>
      </c>
      <c r="I70" s="44"/>
      <c r="J70" s="16"/>
      <c r="K70" s="16"/>
      <c r="L70" s="16"/>
      <c r="M70" s="22"/>
      <c r="N70" s="39"/>
    </row>
    <row r="71" spans="1:14" ht="30">
      <c r="A71" s="41">
        <f t="shared" si="2"/>
        <v>68</v>
      </c>
      <c r="B71" s="20" t="s">
        <v>299</v>
      </c>
      <c r="C71" s="103" t="s">
        <v>300</v>
      </c>
      <c r="D71" s="16" t="str">
        <f t="shared" si="3"/>
        <v>ethnic group (4 categories)</v>
      </c>
      <c r="E71" s="16" t="s">
        <v>301</v>
      </c>
      <c r="F71" s="16" t="s">
        <v>302</v>
      </c>
      <c r="G71" s="67">
        <v>41631</v>
      </c>
      <c r="H71" s="42" t="s">
        <v>303</v>
      </c>
      <c r="I71" s="44"/>
      <c r="J71" s="16"/>
      <c r="K71" s="16"/>
      <c r="L71" s="16"/>
      <c r="M71" s="22"/>
      <c r="N71" s="39"/>
    </row>
    <row r="72" spans="1:14" ht="30">
      <c r="A72" s="41">
        <f t="shared" si="2"/>
        <v>69</v>
      </c>
      <c r="B72" s="20" t="s">
        <v>304</v>
      </c>
      <c r="C72" s="103" t="s">
        <v>305</v>
      </c>
      <c r="D72" s="16" t="str">
        <f t="shared" si="3"/>
        <v>proficiency in english and main language</v>
      </c>
      <c r="E72" s="16" t="s">
        <v>301</v>
      </c>
      <c r="F72" s="16" t="s">
        <v>306</v>
      </c>
      <c r="G72" s="67">
        <v>41631</v>
      </c>
      <c r="H72" s="42" t="s">
        <v>307</v>
      </c>
      <c r="I72" s="44"/>
      <c r="J72" s="16"/>
      <c r="K72" s="16"/>
      <c r="L72" s="16"/>
      <c r="M72" s="22"/>
      <c r="N72" s="39"/>
    </row>
    <row r="73" spans="1:14" ht="30">
      <c r="A73" s="41">
        <f t="shared" si="2"/>
        <v>70</v>
      </c>
      <c r="B73" s="20" t="s">
        <v>308</v>
      </c>
      <c r="C73" s="103" t="s">
        <v>309</v>
      </c>
      <c r="D73" s="16" t="str">
        <f t="shared" si="3"/>
        <v>passports held</v>
      </c>
      <c r="E73" s="16" t="s">
        <v>301</v>
      </c>
      <c r="F73" s="16" t="s">
        <v>302</v>
      </c>
      <c r="G73" s="67">
        <v>41631</v>
      </c>
      <c r="H73" s="42" t="s">
        <v>310</v>
      </c>
      <c r="I73" s="44"/>
      <c r="J73" s="16"/>
      <c r="K73" s="16"/>
      <c r="L73" s="16"/>
      <c r="M73" s="22"/>
      <c r="N73" s="39"/>
    </row>
    <row r="74" spans="1:14" ht="30">
      <c r="A74" s="41">
        <f t="shared" si="2"/>
        <v>71</v>
      </c>
      <c r="B74" s="20" t="s">
        <v>311</v>
      </c>
      <c r="C74" s="103" t="s">
        <v>312</v>
      </c>
      <c r="D74" s="16" t="str">
        <f t="shared" si="3"/>
        <v xml:space="preserve"> ethnic identity: commonwealth of (russian) independent states</v>
      </c>
      <c r="E74" s="16" t="s">
        <v>301</v>
      </c>
      <c r="F74" s="16" t="s">
        <v>302</v>
      </c>
      <c r="G74" s="67">
        <v>41631</v>
      </c>
      <c r="H74" s="42" t="s">
        <v>313</v>
      </c>
      <c r="I74" s="44"/>
      <c r="J74" s="16"/>
      <c r="K74" s="16"/>
      <c r="L74" s="16"/>
      <c r="M74" s="22"/>
      <c r="N74" s="39"/>
    </row>
    <row r="75" spans="1:14" ht="30">
      <c r="A75" s="41">
        <f t="shared" si="2"/>
        <v>72</v>
      </c>
      <c r="B75" s="20" t="s">
        <v>314</v>
      </c>
      <c r="C75" s="103" t="s">
        <v>315</v>
      </c>
      <c r="D75" s="16" t="str">
        <f t="shared" si="3"/>
        <v>country of birth and national identity (write-in response)</v>
      </c>
      <c r="E75" s="16" t="s">
        <v>316</v>
      </c>
      <c r="F75" s="16" t="s">
        <v>35</v>
      </c>
      <c r="G75" s="67">
        <v>41631</v>
      </c>
      <c r="H75" s="42" t="s">
        <v>317</v>
      </c>
      <c r="I75" s="44"/>
      <c r="J75" s="16"/>
      <c r="K75" s="16"/>
      <c r="L75" s="16"/>
      <c r="M75" s="22"/>
      <c r="N75" s="39"/>
    </row>
    <row r="76" spans="1:14">
      <c r="A76" s="41">
        <f t="shared" si="2"/>
        <v>73</v>
      </c>
      <c r="B76" s="20" t="s">
        <v>318</v>
      </c>
      <c r="C76" s="103" t="s">
        <v>319</v>
      </c>
      <c r="D76" s="16" t="str">
        <f t="shared" si="3"/>
        <v>religion (detailed) by ethnic group (5 categories)</v>
      </c>
      <c r="E76" s="16" t="s">
        <v>53</v>
      </c>
      <c r="F76" s="16" t="s">
        <v>35</v>
      </c>
      <c r="G76" s="67">
        <v>41614</v>
      </c>
      <c r="H76" s="42" t="s">
        <v>320</v>
      </c>
      <c r="I76" s="44"/>
      <c r="J76" s="16"/>
      <c r="K76" s="16"/>
      <c r="L76" s="16"/>
      <c r="M76" s="22"/>
      <c r="N76" s="39"/>
    </row>
    <row r="77" spans="1:14" ht="30">
      <c r="A77" s="41">
        <f t="shared" si="2"/>
        <v>74</v>
      </c>
      <c r="B77" s="20" t="s">
        <v>321</v>
      </c>
      <c r="C77" s="103" t="s">
        <v>322</v>
      </c>
      <c r="D77" s="16" t="str">
        <f t="shared" si="3"/>
        <v>religion (detailed) by approximated social grade</v>
      </c>
      <c r="E77" s="16" t="s">
        <v>53</v>
      </c>
      <c r="F77" s="16" t="s">
        <v>323</v>
      </c>
      <c r="G77" s="67">
        <v>41715</v>
      </c>
      <c r="H77" s="42" t="s">
        <v>324</v>
      </c>
      <c r="I77" s="44"/>
      <c r="J77" s="16"/>
      <c r="K77" s="16"/>
      <c r="L77" s="16"/>
      <c r="M77" s="22"/>
      <c r="N77" s="39"/>
    </row>
    <row r="78" spans="1:14" ht="30">
      <c r="A78" s="41">
        <f t="shared" si="2"/>
        <v>75</v>
      </c>
      <c r="B78" s="20" t="s">
        <v>325</v>
      </c>
      <c r="C78" s="103" t="s">
        <v>326</v>
      </c>
      <c r="D78" s="16" t="str">
        <f t="shared" si="3"/>
        <v>tenure of household by accommodation type by number of bedrooms</v>
      </c>
      <c r="E78" s="16" t="s">
        <v>327</v>
      </c>
      <c r="F78" s="16" t="s">
        <v>328</v>
      </c>
      <c r="G78" s="67">
        <v>41680</v>
      </c>
      <c r="H78" s="42" t="s">
        <v>329</v>
      </c>
      <c r="I78" s="44"/>
      <c r="J78" s="16"/>
      <c r="K78" s="16"/>
      <c r="L78" s="16"/>
      <c r="M78" s="22"/>
      <c r="N78" s="39"/>
    </row>
    <row r="79" spans="1:14" ht="45">
      <c r="A79" s="41">
        <f t="shared" si="2"/>
        <v>76</v>
      </c>
      <c r="B79" s="20" t="s">
        <v>330</v>
      </c>
      <c r="C79" s="103" t="s">
        <v>331</v>
      </c>
      <c r="D79" s="16" t="str">
        <f t="shared" si="3"/>
        <v>tenure of household by age by accommodation type by number of bedrooms</v>
      </c>
      <c r="E79" s="16" t="s">
        <v>327</v>
      </c>
      <c r="F79" s="16" t="s">
        <v>332</v>
      </c>
      <c r="G79" s="67">
        <v>41680</v>
      </c>
      <c r="H79" s="42" t="s">
        <v>333</v>
      </c>
      <c r="I79" s="44"/>
      <c r="J79" s="16"/>
      <c r="K79" s="16"/>
      <c r="L79" s="16"/>
      <c r="M79" s="22"/>
      <c r="N79" s="39"/>
    </row>
    <row r="80" spans="1:14" ht="45">
      <c r="A80" s="41">
        <f t="shared" si="2"/>
        <v>77</v>
      </c>
      <c r="B80" s="20" t="s">
        <v>334</v>
      </c>
      <c r="C80" s="103" t="s">
        <v>273</v>
      </c>
      <c r="D80" s="16" t="str">
        <f t="shared" si="3"/>
        <v>car or van availability by age of household reference person (hrp)</v>
      </c>
      <c r="E80" s="16" t="s">
        <v>274</v>
      </c>
      <c r="F80" s="16" t="s">
        <v>335</v>
      </c>
      <c r="G80" s="67" t="s">
        <v>276</v>
      </c>
      <c r="H80" s="42" t="s">
        <v>336</v>
      </c>
      <c r="I80" s="44"/>
      <c r="J80" s="16"/>
      <c r="K80" s="16"/>
      <c r="L80" s="16"/>
      <c r="M80" s="22"/>
      <c r="N80" s="39"/>
    </row>
    <row r="81" spans="1:14" ht="30">
      <c r="A81" s="41">
        <f t="shared" si="2"/>
        <v>78</v>
      </c>
      <c r="B81" s="20" t="s">
        <v>337</v>
      </c>
      <c r="C81" s="103" t="s">
        <v>338</v>
      </c>
      <c r="D81" s="16" t="str">
        <f t="shared" si="3"/>
        <v xml:space="preserve">tenure of household by number of rooms by number of bedrooms </v>
      </c>
      <c r="E81" s="16" t="s">
        <v>339</v>
      </c>
      <c r="F81" s="16" t="s">
        <v>328</v>
      </c>
      <c r="G81" s="67">
        <v>41680</v>
      </c>
      <c r="H81" s="42" t="s">
        <v>340</v>
      </c>
      <c r="I81" s="44"/>
      <c r="J81" s="16"/>
      <c r="K81" s="16"/>
      <c r="L81" s="16"/>
      <c r="M81" s="22"/>
      <c r="N81" s="39"/>
    </row>
    <row r="82" spans="1:14" ht="30">
      <c r="A82" s="41">
        <f t="shared" si="2"/>
        <v>79</v>
      </c>
      <c r="B82" s="20" t="s">
        <v>341</v>
      </c>
      <c r="C82" s="103" t="s">
        <v>342</v>
      </c>
      <c r="D82" s="16" t="str">
        <f t="shared" si="3"/>
        <v>accommodation type by number of rooms by number of bedrooms</v>
      </c>
      <c r="E82" s="16" t="s">
        <v>343</v>
      </c>
      <c r="F82" s="16" t="s">
        <v>328</v>
      </c>
      <c r="G82" s="67">
        <v>41680</v>
      </c>
      <c r="H82" s="42" t="s">
        <v>344</v>
      </c>
      <c r="I82" s="44"/>
      <c r="J82" s="16"/>
      <c r="K82" s="16"/>
      <c r="L82" s="16"/>
      <c r="M82" s="22"/>
      <c r="N82" s="39"/>
    </row>
    <row r="83" spans="1:14" ht="30">
      <c r="A83" s="41">
        <f t="shared" si="2"/>
        <v>80</v>
      </c>
      <c r="B83" s="20" t="s">
        <v>345</v>
      </c>
      <c r="C83" s="103" t="s">
        <v>210</v>
      </c>
      <c r="D83" s="16" t="str">
        <f t="shared" si="3"/>
        <v>bespoke household type by car or van availability</v>
      </c>
      <c r="E83" s="16" t="s">
        <v>346</v>
      </c>
      <c r="F83" s="16" t="s">
        <v>347</v>
      </c>
      <c r="G83" s="67">
        <v>41863</v>
      </c>
      <c r="H83" s="42" t="s">
        <v>348</v>
      </c>
      <c r="I83" s="44"/>
      <c r="J83" s="16"/>
      <c r="K83" s="16"/>
      <c r="L83" s="16"/>
      <c r="M83" s="22"/>
      <c r="N83" s="39"/>
    </row>
    <row r="84" spans="1:14" ht="30">
      <c r="A84" s="41">
        <f t="shared" si="2"/>
        <v>81</v>
      </c>
      <c r="B84" s="20" t="s">
        <v>349</v>
      </c>
      <c r="C84" s="103" t="s">
        <v>350</v>
      </c>
      <c r="D84" s="16" t="str">
        <f t="shared" si="3"/>
        <v>sex by age by car or van availability</v>
      </c>
      <c r="E84" s="16" t="s">
        <v>346</v>
      </c>
      <c r="F84" s="16" t="s">
        <v>351</v>
      </c>
      <c r="G84" s="67">
        <v>41863</v>
      </c>
      <c r="H84" s="42" t="s">
        <v>352</v>
      </c>
      <c r="I84" s="44"/>
      <c r="J84" s="16"/>
      <c r="K84" s="16"/>
      <c r="L84" s="16"/>
      <c r="M84" s="22"/>
      <c r="N84" s="39"/>
    </row>
    <row r="85" spans="1:14">
      <c r="A85" s="41">
        <f t="shared" si="2"/>
        <v>82</v>
      </c>
      <c r="B85" s="20" t="s">
        <v>353</v>
      </c>
      <c r="C85" s="103" t="s">
        <v>354</v>
      </c>
      <c r="D85" s="16" t="str">
        <f t="shared" si="3"/>
        <v>age by country of birth by general health</v>
      </c>
      <c r="E85" s="16" t="s">
        <v>53</v>
      </c>
      <c r="F85" s="16" t="s">
        <v>35</v>
      </c>
      <c r="G85" s="67">
        <v>41717</v>
      </c>
      <c r="H85" s="42" t="s">
        <v>355</v>
      </c>
      <c r="I85" s="44"/>
      <c r="J85" s="16"/>
      <c r="K85" s="16"/>
      <c r="L85" s="16"/>
      <c r="M85" s="22"/>
      <c r="N85" s="39"/>
    </row>
    <row r="86" spans="1:14">
      <c r="A86" s="41">
        <f t="shared" si="2"/>
        <v>83</v>
      </c>
      <c r="B86" s="20" t="s">
        <v>356</v>
      </c>
      <c r="C86" s="103" t="s">
        <v>357</v>
      </c>
      <c r="D86" s="16" t="str">
        <f t="shared" si="3"/>
        <v>age by approximated social grade by general health</v>
      </c>
      <c r="E86" s="16" t="s">
        <v>53</v>
      </c>
      <c r="F86" s="16" t="s">
        <v>103</v>
      </c>
      <c r="G86" s="67">
        <v>41717</v>
      </c>
      <c r="H86" s="42" t="s">
        <v>358</v>
      </c>
      <c r="I86" s="44"/>
      <c r="J86" s="16"/>
      <c r="K86" s="16"/>
      <c r="L86" s="16"/>
      <c r="M86" s="22"/>
      <c r="N86" s="39"/>
    </row>
    <row r="87" spans="1:14">
      <c r="A87" s="41">
        <f t="shared" si="2"/>
        <v>84</v>
      </c>
      <c r="B87" s="20" t="s">
        <v>359</v>
      </c>
      <c r="C87" s="103" t="s">
        <v>360</v>
      </c>
      <c r="D87" s="16" t="str">
        <f t="shared" si="3"/>
        <v>age by general health by economic activity</v>
      </c>
      <c r="E87" s="16" t="s">
        <v>53</v>
      </c>
      <c r="F87" s="16" t="s">
        <v>54</v>
      </c>
      <c r="G87" s="67">
        <v>41717</v>
      </c>
      <c r="H87" s="42" t="s">
        <v>361</v>
      </c>
      <c r="I87" s="44"/>
      <c r="J87" s="16"/>
      <c r="K87" s="16"/>
      <c r="L87" s="16"/>
      <c r="M87" s="22"/>
      <c r="N87" s="39"/>
    </row>
    <row r="88" spans="1:14">
      <c r="A88" s="41">
        <f t="shared" si="2"/>
        <v>85</v>
      </c>
      <c r="B88" s="20" t="s">
        <v>362</v>
      </c>
      <c r="C88" s="103" t="s">
        <v>363</v>
      </c>
      <c r="D88" s="16" t="str">
        <f t="shared" si="3"/>
        <v>age by long-term illness or disability</v>
      </c>
      <c r="E88" s="16" t="s">
        <v>53</v>
      </c>
      <c r="F88" s="16" t="s">
        <v>35</v>
      </c>
      <c r="G88" s="67">
        <v>41717</v>
      </c>
      <c r="H88" s="42" t="s">
        <v>364</v>
      </c>
      <c r="I88" s="44"/>
      <c r="J88" s="16"/>
      <c r="K88" s="16"/>
      <c r="L88" s="16"/>
      <c r="M88" s="22"/>
      <c r="N88" s="39"/>
    </row>
    <row r="89" spans="1:14" ht="18.75" customHeight="1">
      <c r="A89" s="41">
        <f t="shared" si="2"/>
        <v>86</v>
      </c>
      <c r="B89" s="20" t="s">
        <v>365</v>
      </c>
      <c r="C89" s="103" t="s">
        <v>366</v>
      </c>
      <c r="D89" s="16" t="str">
        <f t="shared" si="3"/>
        <v>tenure by passports held</v>
      </c>
      <c r="E89" s="16" t="s">
        <v>367</v>
      </c>
      <c r="F89" s="16" t="s">
        <v>368</v>
      </c>
      <c r="G89" s="67">
        <v>41680</v>
      </c>
      <c r="H89" s="42" t="s">
        <v>369</v>
      </c>
      <c r="I89" s="44"/>
      <c r="J89" s="16"/>
      <c r="K89" s="16"/>
      <c r="L89" s="16"/>
      <c r="M89" s="22"/>
      <c r="N89" s="39"/>
    </row>
    <row r="90" spans="1:14">
      <c r="A90" s="41">
        <f t="shared" si="2"/>
        <v>87</v>
      </c>
      <c r="B90" s="20" t="s">
        <v>370</v>
      </c>
      <c r="C90" s="103" t="s">
        <v>371</v>
      </c>
      <c r="D90" s="16" t="str">
        <f t="shared" si="3"/>
        <v>tenure by country of birth</v>
      </c>
      <c r="E90" s="16" t="s">
        <v>367</v>
      </c>
      <c r="F90" s="16" t="s">
        <v>368</v>
      </c>
      <c r="G90" s="67">
        <v>41680</v>
      </c>
      <c r="H90" s="42" t="s">
        <v>372</v>
      </c>
      <c r="I90" s="44"/>
      <c r="J90" s="16"/>
      <c r="K90" s="16"/>
      <c r="L90" s="16"/>
      <c r="M90" s="22"/>
      <c r="N90" s="39"/>
    </row>
    <row r="91" spans="1:14">
      <c r="A91" s="41">
        <f t="shared" si="2"/>
        <v>88</v>
      </c>
      <c r="B91" s="20" t="s">
        <v>373</v>
      </c>
      <c r="C91" s="103" t="s">
        <v>374</v>
      </c>
      <c r="D91" s="16" t="str">
        <f t="shared" si="3"/>
        <v>tenure by age by passports held</v>
      </c>
      <c r="E91" s="16" t="s">
        <v>375</v>
      </c>
      <c r="F91" s="16" t="s">
        <v>368</v>
      </c>
      <c r="G91" s="67">
        <v>41680</v>
      </c>
      <c r="H91" s="42" t="s">
        <v>376</v>
      </c>
      <c r="I91" s="44"/>
      <c r="J91" s="16"/>
      <c r="K91" s="16"/>
      <c r="L91" s="16"/>
      <c r="M91" s="22"/>
      <c r="N91" s="39"/>
    </row>
    <row r="92" spans="1:14">
      <c r="A92" s="41">
        <f t="shared" si="2"/>
        <v>89</v>
      </c>
      <c r="B92" s="20" t="s">
        <v>377</v>
      </c>
      <c r="C92" s="103" t="s">
        <v>378</v>
      </c>
      <c r="D92" s="16" t="str">
        <f t="shared" si="3"/>
        <v>tenure by age by country of birth</v>
      </c>
      <c r="E92" s="16" t="s">
        <v>375</v>
      </c>
      <c r="F92" s="16" t="s">
        <v>368</v>
      </c>
      <c r="G92" s="67">
        <v>41680</v>
      </c>
      <c r="H92" s="42" t="s">
        <v>379</v>
      </c>
      <c r="I92" s="44"/>
      <c r="J92" s="16"/>
      <c r="K92" s="16"/>
      <c r="L92" s="16"/>
      <c r="M92" s="22"/>
      <c r="N92" s="39"/>
    </row>
    <row r="93" spans="1:14">
      <c r="A93" s="41">
        <f t="shared" si="2"/>
        <v>90</v>
      </c>
      <c r="B93" s="20" t="s">
        <v>380</v>
      </c>
      <c r="C93" s="103" t="s">
        <v>381</v>
      </c>
      <c r="D93" s="16" t="str">
        <f t="shared" si="3"/>
        <v>tenure by year of arrival in uk</v>
      </c>
      <c r="E93" s="16" t="s">
        <v>375</v>
      </c>
      <c r="F93" s="16" t="s">
        <v>98</v>
      </c>
      <c r="G93" s="67">
        <v>41680</v>
      </c>
      <c r="H93" s="42" t="s">
        <v>382</v>
      </c>
      <c r="I93" s="44"/>
      <c r="J93" s="16"/>
      <c r="K93" s="16"/>
      <c r="L93" s="16"/>
      <c r="M93" s="22"/>
      <c r="N93" s="39"/>
    </row>
    <row r="94" spans="1:14" ht="30">
      <c r="A94" s="41">
        <f t="shared" si="2"/>
        <v>91</v>
      </c>
      <c r="B94" s="20" t="s">
        <v>383</v>
      </c>
      <c r="C94" s="103" t="s">
        <v>384</v>
      </c>
      <c r="D94" s="16" t="str">
        <f t="shared" si="3"/>
        <v>sex by age by ethnic group (3 categories) by country of birth (france)</v>
      </c>
      <c r="E94" s="16" t="s">
        <v>385</v>
      </c>
      <c r="F94" s="16" t="s">
        <v>386</v>
      </c>
      <c r="G94" s="67">
        <v>41690</v>
      </c>
      <c r="H94" s="42" t="s">
        <v>387</v>
      </c>
      <c r="I94" s="44"/>
      <c r="J94" s="16"/>
      <c r="K94" s="16"/>
      <c r="L94" s="16"/>
      <c r="M94" s="22"/>
      <c r="N94" s="39"/>
    </row>
    <row r="95" spans="1:14" s="52" customFormat="1" ht="30">
      <c r="A95" s="41">
        <f t="shared" si="2"/>
        <v>92</v>
      </c>
      <c r="B95" s="17" t="s">
        <v>388</v>
      </c>
      <c r="C95" s="24" t="s">
        <v>384</v>
      </c>
      <c r="D95" s="18" t="str">
        <f t="shared" si="3"/>
        <v>sex by age by ethnic group (3 categories) by country of birth (france)</v>
      </c>
      <c r="E95" s="18" t="s">
        <v>385</v>
      </c>
      <c r="F95" s="18" t="s">
        <v>389</v>
      </c>
      <c r="G95" s="47">
        <v>41690</v>
      </c>
      <c r="H95" s="48" t="s">
        <v>390</v>
      </c>
      <c r="I95" s="49"/>
      <c r="J95" s="18"/>
      <c r="K95" s="18"/>
      <c r="L95" s="18"/>
      <c r="M95" s="50"/>
      <c r="N95" s="51"/>
    </row>
    <row r="96" spans="1:14" ht="30">
      <c r="A96" s="41">
        <f t="shared" si="2"/>
        <v>93</v>
      </c>
      <c r="B96" s="20" t="s">
        <v>391</v>
      </c>
      <c r="C96" s="103" t="s">
        <v>392</v>
      </c>
      <c r="D96" s="16" t="str">
        <f t="shared" si="3"/>
        <v>sex by ethnic group (3 categories) by marital and civil partnership status by country of birth (france)</v>
      </c>
      <c r="E96" s="16" t="s">
        <v>385</v>
      </c>
      <c r="F96" s="16" t="s">
        <v>386</v>
      </c>
      <c r="G96" s="67">
        <v>41690</v>
      </c>
      <c r="H96" s="42" t="s">
        <v>393</v>
      </c>
      <c r="I96" s="44"/>
      <c r="J96" s="16"/>
      <c r="K96" s="16"/>
      <c r="L96" s="16"/>
      <c r="M96" s="22"/>
      <c r="N96" s="39"/>
    </row>
    <row r="97" spans="1:14" ht="30">
      <c r="A97" s="41">
        <f t="shared" si="2"/>
        <v>94</v>
      </c>
      <c r="B97" s="20" t="s">
        <v>394</v>
      </c>
      <c r="C97" s="103" t="s">
        <v>395</v>
      </c>
      <c r="D97" s="16" t="str">
        <f t="shared" si="3"/>
        <v>sex by age by ethnic group (3 categories) by highest level of qualification by country of birth (france)</v>
      </c>
      <c r="E97" s="16" t="s">
        <v>385</v>
      </c>
      <c r="F97" s="16" t="s">
        <v>396</v>
      </c>
      <c r="G97" s="67">
        <v>41690</v>
      </c>
      <c r="H97" s="42" t="s">
        <v>397</v>
      </c>
      <c r="I97" s="44"/>
      <c r="J97" s="16"/>
      <c r="K97" s="16"/>
      <c r="L97" s="16"/>
      <c r="M97" s="22"/>
      <c r="N97" s="39"/>
    </row>
    <row r="98" spans="1:14" ht="30">
      <c r="A98" s="41">
        <f t="shared" si="2"/>
        <v>95</v>
      </c>
      <c r="B98" s="20" t="s">
        <v>398</v>
      </c>
      <c r="C98" s="103" t="s">
        <v>399</v>
      </c>
      <c r="D98" s="16" t="str">
        <f t="shared" si="3"/>
        <v>age by economic activity</v>
      </c>
      <c r="E98" s="16" t="s">
        <v>400</v>
      </c>
      <c r="F98" s="16" t="s">
        <v>401</v>
      </c>
      <c r="G98" s="67">
        <v>41733</v>
      </c>
      <c r="H98" s="42" t="s">
        <v>402</v>
      </c>
      <c r="I98" s="44"/>
      <c r="J98" s="16"/>
      <c r="K98" s="16"/>
      <c r="L98" s="16"/>
      <c r="M98" s="22"/>
      <c r="N98" s="39"/>
    </row>
    <row r="99" spans="1:14" ht="30">
      <c r="A99" s="41">
        <f t="shared" si="2"/>
        <v>96</v>
      </c>
      <c r="B99" s="20" t="s">
        <v>403</v>
      </c>
      <c r="C99" s="103" t="s">
        <v>404</v>
      </c>
      <c r="D99" s="16" t="str">
        <f t="shared" si="3"/>
        <v>sex by age by ethnic group (3 categories) by occupation (1 digit) or groups) by country of birth (france)</v>
      </c>
      <c r="E99" s="16" t="s">
        <v>385</v>
      </c>
      <c r="F99" s="16" t="s">
        <v>405</v>
      </c>
      <c r="G99" s="67">
        <v>41690</v>
      </c>
      <c r="H99" s="42" t="s">
        <v>406</v>
      </c>
      <c r="I99" s="44"/>
      <c r="J99" s="16"/>
      <c r="K99" s="16"/>
      <c r="L99" s="16"/>
      <c r="M99" s="22"/>
      <c r="N99" s="39"/>
    </row>
    <row r="100" spans="1:14" ht="30">
      <c r="A100" s="41">
        <f t="shared" si="2"/>
        <v>97</v>
      </c>
      <c r="B100" s="20" t="s">
        <v>407</v>
      </c>
      <c r="C100" s="103" t="s">
        <v>408</v>
      </c>
      <c r="D100" s="16" t="str">
        <f t="shared" si="3"/>
        <v>sex by ethnic group (3 categories) by living arrangements by country of birth (france)</v>
      </c>
      <c r="E100" s="16" t="s">
        <v>385</v>
      </c>
      <c r="F100" s="16" t="s">
        <v>409</v>
      </c>
      <c r="G100" s="67">
        <v>41690</v>
      </c>
      <c r="H100" s="42" t="s">
        <v>410</v>
      </c>
      <c r="I100" s="44"/>
      <c r="J100" s="16"/>
      <c r="K100" s="16"/>
      <c r="L100" s="16"/>
      <c r="M100" s="22"/>
      <c r="N100" s="39"/>
    </row>
    <row r="101" spans="1:14" ht="45">
      <c r="A101" s="41">
        <f t="shared" si="2"/>
        <v>98</v>
      </c>
      <c r="B101" s="20" t="s">
        <v>411</v>
      </c>
      <c r="C101" s="103" t="s">
        <v>412</v>
      </c>
      <c r="D101" s="16" t="str">
        <f t="shared" si="3"/>
        <v>sex by age by ethnic group (3 categories) by year of arrival in the uk (2 categories) by country of birth (france)</v>
      </c>
      <c r="E101" s="16" t="s">
        <v>385</v>
      </c>
      <c r="F101" s="16" t="s">
        <v>386</v>
      </c>
      <c r="G101" s="67">
        <v>41690</v>
      </c>
      <c r="H101" s="42" t="s">
        <v>413</v>
      </c>
      <c r="I101" s="44"/>
      <c r="J101" s="16"/>
      <c r="K101" s="16"/>
      <c r="L101" s="16"/>
      <c r="M101" s="22"/>
      <c r="N101" s="39"/>
    </row>
    <row r="102" spans="1:14" ht="45">
      <c r="A102" s="41">
        <f t="shared" si="2"/>
        <v>99</v>
      </c>
      <c r="B102" s="20" t="s">
        <v>414</v>
      </c>
      <c r="C102" s="103" t="s">
        <v>415</v>
      </c>
      <c r="D102" s="16" t="str">
        <f t="shared" si="3"/>
        <v>sex by age by ethnic group (3 categories) by year of arrival in the uk (2 categories) by country of birth (selected countries)</v>
      </c>
      <c r="E102" s="16" t="s">
        <v>385</v>
      </c>
      <c r="F102" s="16" t="s">
        <v>416</v>
      </c>
      <c r="G102" s="67">
        <v>41690</v>
      </c>
      <c r="H102" s="42" t="s">
        <v>417</v>
      </c>
      <c r="I102" s="44"/>
      <c r="J102" s="16"/>
      <c r="K102" s="16"/>
      <c r="L102" s="16"/>
      <c r="M102" s="22"/>
      <c r="N102" s="39"/>
    </row>
    <row r="103" spans="1:14" ht="30">
      <c r="A103" s="41">
        <f t="shared" si="2"/>
        <v>100</v>
      </c>
      <c r="B103" s="20" t="s">
        <v>418</v>
      </c>
      <c r="C103" s="103" t="s">
        <v>419</v>
      </c>
      <c r="D103" s="16" t="str">
        <f t="shared" si="3"/>
        <v>sex by age by country of birth (france) by ethnic groups (arab)</v>
      </c>
      <c r="E103" s="16" t="s">
        <v>385</v>
      </c>
      <c r="F103" s="16" t="s">
        <v>420</v>
      </c>
      <c r="G103" s="67">
        <v>41690</v>
      </c>
      <c r="H103" s="42" t="s">
        <v>421</v>
      </c>
      <c r="I103" s="44"/>
      <c r="J103" s="16"/>
      <c r="K103" s="16"/>
      <c r="L103" s="16"/>
      <c r="M103" s="22"/>
      <c r="N103" s="39"/>
    </row>
    <row r="104" spans="1:14">
      <c r="A104" s="41">
        <f t="shared" si="2"/>
        <v>101</v>
      </c>
      <c r="B104" s="20" t="s">
        <v>422</v>
      </c>
      <c r="C104" s="103" t="s">
        <v>423</v>
      </c>
      <c r="D104" s="16" t="str">
        <f t="shared" si="3"/>
        <v>bespoke household type</v>
      </c>
      <c r="E104" s="16" t="s">
        <v>400</v>
      </c>
      <c r="F104" s="16" t="s">
        <v>81</v>
      </c>
      <c r="G104" s="67">
        <v>41733</v>
      </c>
      <c r="H104" s="42" t="s">
        <v>424</v>
      </c>
      <c r="I104" s="44"/>
      <c r="J104" s="16"/>
      <c r="K104" s="16"/>
      <c r="L104" s="16"/>
      <c r="M104" s="22"/>
      <c r="N104" s="39"/>
    </row>
    <row r="105" spans="1:14" ht="30">
      <c r="A105" s="41">
        <f t="shared" si="2"/>
        <v>102</v>
      </c>
      <c r="B105" s="20" t="s">
        <v>425</v>
      </c>
      <c r="C105" s="103" t="s">
        <v>426</v>
      </c>
      <c r="D105" s="16" t="str">
        <f t="shared" si="3"/>
        <v>sex by age by occupation (1 digit) by economic activity</v>
      </c>
      <c r="E105" s="16" t="s">
        <v>124</v>
      </c>
      <c r="F105" s="16" t="s">
        <v>401</v>
      </c>
      <c r="G105" s="67">
        <v>41733</v>
      </c>
      <c r="H105" s="42" t="s">
        <v>427</v>
      </c>
      <c r="I105" s="44"/>
      <c r="J105" s="16"/>
      <c r="K105" s="16"/>
      <c r="L105" s="16"/>
      <c r="M105" s="22"/>
      <c r="N105" s="39"/>
    </row>
    <row r="106" spans="1:14">
      <c r="A106" s="41">
        <f t="shared" si="2"/>
        <v>103</v>
      </c>
      <c r="B106" s="20" t="s">
        <v>428</v>
      </c>
      <c r="C106" s="103" t="s">
        <v>399</v>
      </c>
      <c r="D106" s="16" t="str">
        <f t="shared" si="3"/>
        <v>age by economic activity</v>
      </c>
      <c r="E106" s="16" t="s">
        <v>400</v>
      </c>
      <c r="F106" s="16" t="s">
        <v>54</v>
      </c>
      <c r="G106" s="67">
        <v>41758</v>
      </c>
      <c r="H106" s="42" t="s">
        <v>429</v>
      </c>
      <c r="I106" s="44"/>
      <c r="J106" s="16"/>
      <c r="K106" s="16"/>
      <c r="L106" s="16"/>
      <c r="M106" s="22"/>
      <c r="N106" s="39"/>
    </row>
    <row r="107" spans="1:14">
      <c r="A107" s="41">
        <f t="shared" si="2"/>
        <v>104</v>
      </c>
      <c r="B107" s="20" t="s">
        <v>430</v>
      </c>
      <c r="C107" s="103" t="s">
        <v>431</v>
      </c>
      <c r="D107" s="16" t="str">
        <f t="shared" si="3"/>
        <v>car or van availability in household</v>
      </c>
      <c r="E107" s="16" t="s">
        <v>400</v>
      </c>
      <c r="F107" s="16" t="s">
        <v>432</v>
      </c>
      <c r="G107" s="67">
        <v>41740</v>
      </c>
      <c r="H107" s="42" t="s">
        <v>433</v>
      </c>
      <c r="I107" s="44"/>
      <c r="J107" s="16"/>
      <c r="K107" s="16"/>
      <c r="L107" s="16"/>
      <c r="M107" s="22"/>
      <c r="N107" s="39"/>
    </row>
    <row r="108" spans="1:14" ht="30">
      <c r="A108" s="41">
        <f t="shared" si="2"/>
        <v>105</v>
      </c>
      <c r="B108" s="20" t="s">
        <v>434</v>
      </c>
      <c r="C108" s="103" t="s">
        <v>435</v>
      </c>
      <c r="D108" s="16" t="str">
        <f t="shared" si="3"/>
        <v>national statistics socio-economic classification (ns-sec) of household reference person (hrp)</v>
      </c>
      <c r="E108" s="16" t="s">
        <v>400</v>
      </c>
      <c r="F108" s="16" t="s">
        <v>432</v>
      </c>
      <c r="G108" s="67">
        <v>41740</v>
      </c>
      <c r="H108" s="42" t="s">
        <v>436</v>
      </c>
      <c r="I108" s="44"/>
      <c r="J108" s="16"/>
      <c r="K108" s="16"/>
      <c r="L108" s="16"/>
      <c r="M108" s="22"/>
      <c r="N108" s="39"/>
    </row>
    <row r="109" spans="1:14">
      <c r="A109" s="41">
        <f t="shared" si="2"/>
        <v>106</v>
      </c>
      <c r="B109" s="20" t="s">
        <v>437</v>
      </c>
      <c r="C109" s="103" t="s">
        <v>438</v>
      </c>
      <c r="D109" s="16" t="str">
        <f t="shared" si="3"/>
        <v>number of dependent children in household</v>
      </c>
      <c r="E109" s="16" t="s">
        <v>400</v>
      </c>
      <c r="F109" s="16" t="s">
        <v>439</v>
      </c>
      <c r="G109" s="67">
        <v>41740</v>
      </c>
      <c r="H109" s="42" t="s">
        <v>440</v>
      </c>
      <c r="I109" s="44"/>
      <c r="J109" s="16"/>
      <c r="K109" s="16"/>
      <c r="L109" s="16"/>
      <c r="M109" s="22"/>
      <c r="N109" s="39"/>
    </row>
    <row r="110" spans="1:14" ht="30">
      <c r="A110" s="41">
        <f t="shared" si="2"/>
        <v>107</v>
      </c>
      <c r="B110" s="20" t="s">
        <v>441</v>
      </c>
      <c r="C110" s="103" t="s">
        <v>178</v>
      </c>
      <c r="D110" s="16" t="str">
        <f t="shared" si="3"/>
        <v>sex by age by general health by long-term health problem or disability</v>
      </c>
      <c r="E110" s="16" t="s">
        <v>171</v>
      </c>
      <c r="F110" s="16" t="s">
        <v>98</v>
      </c>
      <c r="G110" s="67">
        <v>41666</v>
      </c>
      <c r="H110" s="42" t="s">
        <v>442</v>
      </c>
      <c r="I110" s="44"/>
      <c r="J110" s="16"/>
      <c r="K110" s="16"/>
      <c r="L110" s="16"/>
      <c r="M110" s="22"/>
      <c r="N110" s="39"/>
    </row>
    <row r="111" spans="1:14" ht="30">
      <c r="A111" s="41">
        <f t="shared" si="2"/>
        <v>108</v>
      </c>
      <c r="B111" s="20" t="s">
        <v>443</v>
      </c>
      <c r="C111" s="103" t="s">
        <v>96</v>
      </c>
      <c r="D111" s="16" t="str">
        <f t="shared" si="3"/>
        <v>accommodation type by age by tenure by number of bedrooms</v>
      </c>
      <c r="E111" s="16" t="s">
        <v>444</v>
      </c>
      <c r="F111" s="16" t="s">
        <v>98</v>
      </c>
      <c r="G111" s="67">
        <v>41711</v>
      </c>
      <c r="H111" s="42" t="s">
        <v>445</v>
      </c>
      <c r="I111" s="44"/>
      <c r="J111" s="16"/>
      <c r="K111" s="16"/>
      <c r="L111" s="16"/>
      <c r="M111" s="22"/>
      <c r="N111" s="39"/>
    </row>
    <row r="112" spans="1:14" ht="30">
      <c r="A112" s="41">
        <f t="shared" si="2"/>
        <v>109</v>
      </c>
      <c r="B112" s="20" t="s">
        <v>446</v>
      </c>
      <c r="C112" s="103" t="s">
        <v>111</v>
      </c>
      <c r="D112" s="16" t="str">
        <f t="shared" si="3"/>
        <v>accommodation type by tenure by number of bedrooms</v>
      </c>
      <c r="E112" s="16" t="s">
        <v>447</v>
      </c>
      <c r="F112" s="16" t="s">
        <v>347</v>
      </c>
      <c r="G112" s="67">
        <v>41711</v>
      </c>
      <c r="H112" s="42" t="s">
        <v>448</v>
      </c>
      <c r="I112" s="44"/>
      <c r="J112" s="16"/>
      <c r="K112" s="16"/>
      <c r="L112" s="16"/>
      <c r="M112" s="22"/>
      <c r="N112" s="39"/>
    </row>
    <row r="113" spans="1:14" ht="30">
      <c r="A113" s="41">
        <f t="shared" si="2"/>
        <v>110</v>
      </c>
      <c r="B113" s="20" t="s">
        <v>449</v>
      </c>
      <c r="C113" s="103" t="s">
        <v>450</v>
      </c>
      <c r="D113" s="16" t="str">
        <f t="shared" si="3"/>
        <v>year of arrival in the uk by highest level of qualification by passports held</v>
      </c>
      <c r="E113" s="16" t="s">
        <v>451</v>
      </c>
      <c r="F113" s="16" t="s">
        <v>452</v>
      </c>
      <c r="G113" s="67">
        <v>41740</v>
      </c>
      <c r="H113" s="42" t="s">
        <v>453</v>
      </c>
      <c r="I113" s="44"/>
      <c r="J113" s="16"/>
      <c r="K113" s="16"/>
      <c r="L113" s="16"/>
      <c r="M113" s="22"/>
      <c r="N113" s="39"/>
    </row>
    <row r="114" spans="1:14" ht="30">
      <c r="A114" s="41">
        <f t="shared" si="2"/>
        <v>111</v>
      </c>
      <c r="B114" s="20" t="s">
        <v>454</v>
      </c>
      <c r="C114" s="103" t="s">
        <v>455</v>
      </c>
      <c r="D114" s="16" t="str">
        <f t="shared" si="3"/>
        <v>economic activity by year of arrival in uk by passport held</v>
      </c>
      <c r="E114" s="16" t="s">
        <v>451</v>
      </c>
      <c r="F114" s="16" t="s">
        <v>452</v>
      </c>
      <c r="G114" s="67">
        <v>41740</v>
      </c>
      <c r="H114" s="42" t="s">
        <v>456</v>
      </c>
      <c r="I114" s="44"/>
      <c r="J114" s="16"/>
      <c r="K114" s="16"/>
      <c r="L114" s="16"/>
      <c r="M114" s="22"/>
      <c r="N114" s="39"/>
    </row>
    <row r="115" spans="1:14" ht="30">
      <c r="A115" s="41">
        <f t="shared" si="2"/>
        <v>112</v>
      </c>
      <c r="B115" s="20" t="s">
        <v>457</v>
      </c>
      <c r="C115" s="103" t="s">
        <v>458</v>
      </c>
      <c r="D115" s="16" t="str">
        <f t="shared" si="3"/>
        <v>industry (aggregated 1 digit) by year of arrival in uk by passport held</v>
      </c>
      <c r="E115" s="16" t="s">
        <v>451</v>
      </c>
      <c r="F115" s="16" t="s">
        <v>452</v>
      </c>
      <c r="G115" s="67">
        <v>41740</v>
      </c>
      <c r="H115" s="42" t="s">
        <v>459</v>
      </c>
      <c r="I115" s="44"/>
      <c r="J115" s="16"/>
      <c r="K115" s="16"/>
      <c r="L115" s="16"/>
      <c r="M115" s="22"/>
      <c r="N115" s="39"/>
    </row>
    <row r="116" spans="1:14" ht="30">
      <c r="A116" s="41">
        <f t="shared" si="2"/>
        <v>113</v>
      </c>
      <c r="B116" s="20" t="s">
        <v>460</v>
      </c>
      <c r="C116" s="103" t="s">
        <v>461</v>
      </c>
      <c r="D116" s="16" t="str">
        <f t="shared" si="3"/>
        <v>age of household reference person (hrp) by tenure by occupancy rating (bedrooms)</v>
      </c>
      <c r="E116" s="16" t="s">
        <v>462</v>
      </c>
      <c r="F116" s="16" t="s">
        <v>463</v>
      </c>
      <c r="G116" s="67">
        <v>41740</v>
      </c>
      <c r="H116" s="42" t="s">
        <v>464</v>
      </c>
      <c r="I116" s="44"/>
      <c r="J116" s="16"/>
      <c r="K116" s="16"/>
      <c r="L116" s="16"/>
      <c r="M116" s="22"/>
      <c r="N116" s="39"/>
    </row>
    <row r="117" spans="1:14">
      <c r="A117" s="41">
        <f t="shared" si="2"/>
        <v>114</v>
      </c>
      <c r="B117" s="20" t="s">
        <v>465</v>
      </c>
      <c r="C117" s="103" t="s">
        <v>466</v>
      </c>
      <c r="D117" s="16" t="str">
        <f t="shared" si="3"/>
        <v>country of birth (detailed)</v>
      </c>
      <c r="E117" s="16" t="s">
        <v>451</v>
      </c>
      <c r="F117" s="16" t="s">
        <v>467</v>
      </c>
      <c r="G117" s="67">
        <v>41740</v>
      </c>
      <c r="H117" s="42" t="s">
        <v>468</v>
      </c>
      <c r="I117" s="44"/>
      <c r="J117" s="16"/>
      <c r="K117" s="16"/>
      <c r="L117" s="16"/>
      <c r="M117" s="22"/>
      <c r="N117" s="39"/>
    </row>
    <row r="118" spans="1:14" ht="30">
      <c r="A118" s="41">
        <f t="shared" si="2"/>
        <v>115</v>
      </c>
      <c r="B118" s="20" t="s">
        <v>469</v>
      </c>
      <c r="C118" s="103" t="s">
        <v>470</v>
      </c>
      <c r="D118" s="16" t="str">
        <f t="shared" si="3"/>
        <v>type of central heating by accommodation type</v>
      </c>
      <c r="E118" s="16" t="s">
        <v>195</v>
      </c>
      <c r="F118" s="16" t="s">
        <v>347</v>
      </c>
      <c r="G118" s="67">
        <v>41723</v>
      </c>
      <c r="H118" s="42" t="s">
        <v>471</v>
      </c>
      <c r="I118" s="44"/>
      <c r="J118" s="16"/>
      <c r="K118" s="16"/>
      <c r="L118" s="16"/>
      <c r="M118" s="22"/>
      <c r="N118" s="53" t="s">
        <v>472</v>
      </c>
    </row>
    <row r="119" spans="1:14">
      <c r="A119" s="41">
        <f t="shared" si="2"/>
        <v>116</v>
      </c>
      <c r="B119" s="20" t="s">
        <v>473</v>
      </c>
      <c r="C119" s="103" t="s">
        <v>426</v>
      </c>
      <c r="D119" s="16" t="str">
        <f t="shared" si="3"/>
        <v>sex by age by occupation (1 digit) by economic activity</v>
      </c>
      <c r="E119" s="16" t="s">
        <v>124</v>
      </c>
      <c r="F119" s="16" t="s">
        <v>54</v>
      </c>
      <c r="G119" s="67">
        <v>41758</v>
      </c>
      <c r="H119" s="42" t="s">
        <v>474</v>
      </c>
      <c r="I119" s="44"/>
      <c r="J119" s="16"/>
      <c r="K119" s="16"/>
      <c r="L119" s="16"/>
      <c r="M119" s="22"/>
      <c r="N119" s="39"/>
    </row>
    <row r="120" spans="1:14">
      <c r="A120" s="41">
        <f t="shared" si="2"/>
        <v>117</v>
      </c>
      <c r="B120" s="20" t="s">
        <v>475</v>
      </c>
      <c r="C120" s="103" t="s">
        <v>476</v>
      </c>
      <c r="D120" s="16" t="str">
        <f t="shared" si="3"/>
        <v>country of birth (bespoke selection)</v>
      </c>
      <c r="E120" s="16" t="s">
        <v>477</v>
      </c>
      <c r="F120" s="16" t="s">
        <v>35</v>
      </c>
      <c r="G120" s="67">
        <v>41703</v>
      </c>
      <c r="H120" s="42" t="s">
        <v>478</v>
      </c>
      <c r="I120" s="44"/>
      <c r="J120" s="16"/>
      <c r="K120" s="16"/>
      <c r="L120" s="16"/>
      <c r="M120" s="22"/>
      <c r="N120" s="39"/>
    </row>
    <row r="121" spans="1:14" ht="30">
      <c r="A121" s="41">
        <f t="shared" si="2"/>
        <v>118</v>
      </c>
      <c r="B121" s="20" t="s">
        <v>479</v>
      </c>
      <c r="C121" s="103" t="s">
        <v>96</v>
      </c>
      <c r="D121" s="16" t="str">
        <f t="shared" si="3"/>
        <v>accommodation type by age by tenure by number of bedrooms</v>
      </c>
      <c r="E121" s="16" t="s">
        <v>480</v>
      </c>
      <c r="F121" s="16" t="s">
        <v>98</v>
      </c>
      <c r="G121" s="67">
        <v>41705</v>
      </c>
      <c r="H121" s="42" t="s">
        <v>481</v>
      </c>
      <c r="I121" s="44"/>
      <c r="J121" s="16"/>
      <c r="K121" s="16"/>
      <c r="L121" s="16"/>
      <c r="M121" s="22"/>
      <c r="N121" s="39"/>
    </row>
    <row r="122" spans="1:14">
      <c r="A122" s="41">
        <f t="shared" si="2"/>
        <v>119</v>
      </c>
      <c r="B122" s="20" t="s">
        <v>482</v>
      </c>
      <c r="C122" s="103" t="s">
        <v>483</v>
      </c>
      <c r="D122" s="16" t="str">
        <f t="shared" si="3"/>
        <v>occupancy rating (bedrooms)</v>
      </c>
      <c r="E122" s="16" t="s">
        <v>484</v>
      </c>
      <c r="F122" s="16" t="s">
        <v>432</v>
      </c>
      <c r="G122" s="67">
        <v>41740</v>
      </c>
      <c r="H122" s="42" t="s">
        <v>485</v>
      </c>
      <c r="I122" s="44"/>
      <c r="J122" s="16"/>
      <c r="K122" s="16"/>
      <c r="L122" s="16"/>
      <c r="M122" s="22"/>
      <c r="N122" s="39"/>
    </row>
    <row r="123" spans="1:14">
      <c r="A123" s="41">
        <f t="shared" si="2"/>
        <v>120</v>
      </c>
      <c r="B123" s="20" t="s">
        <v>486</v>
      </c>
      <c r="C123" s="103" t="s">
        <v>487</v>
      </c>
      <c r="D123" s="16" t="str">
        <f t="shared" si="3"/>
        <v>all dependent children living in one adult households</v>
      </c>
      <c r="E123" s="16" t="s">
        <v>484</v>
      </c>
      <c r="F123" s="16" t="s">
        <v>488</v>
      </c>
      <c r="G123" s="67">
        <v>41740</v>
      </c>
      <c r="H123" s="42" t="s">
        <v>489</v>
      </c>
      <c r="I123" s="44"/>
      <c r="J123" s="16"/>
      <c r="K123" s="16"/>
      <c r="L123" s="16"/>
      <c r="M123" s="22"/>
      <c r="N123" s="39"/>
    </row>
    <row r="124" spans="1:14" ht="30">
      <c r="A124" s="41">
        <f t="shared" si="2"/>
        <v>121</v>
      </c>
      <c r="B124" s="20" t="s">
        <v>490</v>
      </c>
      <c r="C124" s="103" t="s">
        <v>491</v>
      </c>
      <c r="D124" s="16" t="str">
        <f t="shared" si="3"/>
        <v>ethnic group by sex by age</v>
      </c>
      <c r="E124" s="16" t="s">
        <v>492</v>
      </c>
      <c r="F124" s="16" t="s">
        <v>493</v>
      </c>
      <c r="G124" s="67">
        <v>41753</v>
      </c>
      <c r="H124" s="42" t="s">
        <v>494</v>
      </c>
      <c r="I124" s="44"/>
      <c r="J124" s="16"/>
      <c r="K124" s="16"/>
      <c r="L124" s="16"/>
      <c r="M124" s="22"/>
      <c r="N124" s="39"/>
    </row>
    <row r="125" spans="1:14">
      <c r="A125" s="41">
        <f t="shared" si="2"/>
        <v>122</v>
      </c>
      <c r="B125" s="20" t="s">
        <v>495</v>
      </c>
      <c r="C125" s="103" t="s">
        <v>496</v>
      </c>
      <c r="D125" s="16" t="str">
        <f t="shared" si="3"/>
        <v>age by sex of household reference persons (hrps)</v>
      </c>
      <c r="E125" s="16" t="s">
        <v>497</v>
      </c>
      <c r="F125" s="16" t="s">
        <v>368</v>
      </c>
      <c r="G125" s="67">
        <v>41697</v>
      </c>
      <c r="H125" s="42" t="s">
        <v>498</v>
      </c>
      <c r="I125" s="44"/>
      <c r="J125" s="16"/>
      <c r="K125" s="16"/>
      <c r="L125" s="16"/>
      <c r="M125" s="22"/>
      <c r="N125" s="39"/>
    </row>
    <row r="126" spans="1:14">
      <c r="A126" s="41">
        <f t="shared" si="2"/>
        <v>123</v>
      </c>
      <c r="B126" s="20" t="s">
        <v>499</v>
      </c>
      <c r="C126" s="103" t="s">
        <v>500</v>
      </c>
      <c r="D126" s="16" t="str">
        <f t="shared" si="3"/>
        <v>tenure by economic activity by ethnic group</v>
      </c>
      <c r="E126" s="16" t="s">
        <v>501</v>
      </c>
      <c r="F126" s="16" t="s">
        <v>125</v>
      </c>
      <c r="G126" s="67">
        <v>41709</v>
      </c>
      <c r="H126" s="42" t="s">
        <v>502</v>
      </c>
      <c r="I126" s="44"/>
      <c r="J126" s="16"/>
      <c r="K126" s="16"/>
      <c r="L126" s="16"/>
      <c r="M126" s="22"/>
      <c r="N126" s="39"/>
    </row>
    <row r="127" spans="1:14" ht="30">
      <c r="A127" s="41">
        <f t="shared" si="2"/>
        <v>124</v>
      </c>
      <c r="B127" s="20" t="s">
        <v>503</v>
      </c>
      <c r="C127" s="103" t="s">
        <v>504</v>
      </c>
      <c r="D127" s="16" t="str">
        <f t="shared" si="3"/>
        <v>age of child by highest level of qualification of parent</v>
      </c>
      <c r="E127" s="16" t="s">
        <v>195</v>
      </c>
      <c r="F127" s="16" t="s">
        <v>505</v>
      </c>
      <c r="G127" s="67">
        <v>41740</v>
      </c>
      <c r="H127" s="42" t="s">
        <v>506</v>
      </c>
      <c r="I127" s="44"/>
      <c r="J127" s="16"/>
      <c r="K127" s="16"/>
      <c r="L127" s="16"/>
      <c r="M127" s="22"/>
      <c r="N127" s="39"/>
    </row>
    <row r="128" spans="1:14" ht="30">
      <c r="A128" s="41">
        <f t="shared" si="2"/>
        <v>125</v>
      </c>
      <c r="B128" s="20" t="s">
        <v>507</v>
      </c>
      <c r="C128" s="103" t="s">
        <v>508</v>
      </c>
      <c r="D128" s="16" t="str">
        <f t="shared" si="3"/>
        <v>sex by age by economic activity</v>
      </c>
      <c r="E128" s="16" t="s">
        <v>509</v>
      </c>
      <c r="F128" s="16" t="s">
        <v>510</v>
      </c>
      <c r="G128" s="67">
        <v>41736</v>
      </c>
      <c r="H128" s="42" t="s">
        <v>511</v>
      </c>
      <c r="I128" s="44"/>
      <c r="J128" s="16"/>
      <c r="K128" s="16"/>
      <c r="L128" s="16"/>
      <c r="M128" s="22"/>
      <c r="N128" s="39"/>
    </row>
    <row r="129" spans="1:14" ht="30">
      <c r="A129" s="41">
        <f t="shared" si="2"/>
        <v>126</v>
      </c>
      <c r="B129" s="20" t="s">
        <v>512</v>
      </c>
      <c r="C129" s="103" t="s">
        <v>513</v>
      </c>
      <c r="D129" s="16" t="str">
        <f t="shared" si="3"/>
        <v>sex by age by provision of unpaid care by general health</v>
      </c>
      <c r="E129" s="16" t="s">
        <v>514</v>
      </c>
      <c r="F129" s="16" t="s">
        <v>98</v>
      </c>
      <c r="G129" s="67">
        <v>41733</v>
      </c>
      <c r="H129" s="42" t="s">
        <v>515</v>
      </c>
      <c r="I129" s="44"/>
      <c r="J129" s="16"/>
      <c r="K129" s="16"/>
      <c r="L129" s="16"/>
      <c r="M129" s="22"/>
      <c r="N129" s="39"/>
    </row>
    <row r="130" spans="1:14" ht="30">
      <c r="A130" s="41">
        <f t="shared" si="2"/>
        <v>127</v>
      </c>
      <c r="B130" s="20" t="s">
        <v>516</v>
      </c>
      <c r="C130" s="103" t="s">
        <v>517</v>
      </c>
      <c r="D130" s="16" t="str">
        <f t="shared" si="3"/>
        <v>age by ethnic group (based on ct0010) by sex</v>
      </c>
      <c r="E130" s="16" t="s">
        <v>518</v>
      </c>
      <c r="F130" s="16" t="s">
        <v>35</v>
      </c>
      <c r="G130" s="67">
        <v>41890</v>
      </c>
      <c r="H130" s="54" t="s">
        <v>519</v>
      </c>
      <c r="I130" s="44"/>
      <c r="J130" s="16"/>
      <c r="K130" s="16"/>
      <c r="L130" s="16"/>
      <c r="M130" s="22"/>
      <c r="N130" s="39"/>
    </row>
    <row r="131" spans="1:14" ht="30">
      <c r="A131" s="41">
        <f t="shared" si="2"/>
        <v>128</v>
      </c>
      <c r="B131" s="20" t="s">
        <v>520</v>
      </c>
      <c r="C131" s="103" t="s">
        <v>466</v>
      </c>
      <c r="D131" s="16" t="str">
        <f t="shared" si="3"/>
        <v>country of birth (detailed)</v>
      </c>
      <c r="E131" s="16" t="s">
        <v>518</v>
      </c>
      <c r="F131" s="16" t="s">
        <v>521</v>
      </c>
      <c r="G131" s="67">
        <v>41890</v>
      </c>
      <c r="H131" s="54" t="s">
        <v>519</v>
      </c>
      <c r="I131" s="44"/>
      <c r="J131" s="16"/>
      <c r="K131" s="16"/>
      <c r="L131" s="16"/>
      <c r="M131" s="22"/>
      <c r="N131" s="39"/>
    </row>
    <row r="132" spans="1:14">
      <c r="A132" s="41">
        <f t="shared" si="2"/>
        <v>129</v>
      </c>
      <c r="B132" s="20" t="s">
        <v>522</v>
      </c>
      <c r="C132" s="103" t="s">
        <v>523</v>
      </c>
      <c r="D132" s="16" t="str">
        <f t="shared" si="3"/>
        <v>age by type of central heating</v>
      </c>
      <c r="E132" s="16" t="s">
        <v>129</v>
      </c>
      <c r="F132" s="16" t="s">
        <v>98</v>
      </c>
      <c r="G132" s="67">
        <v>41733</v>
      </c>
      <c r="H132" s="42" t="s">
        <v>524</v>
      </c>
      <c r="I132" s="44"/>
      <c r="J132" s="16"/>
      <c r="K132" s="16"/>
      <c r="L132" s="16"/>
      <c r="M132" s="22"/>
      <c r="N132" s="39"/>
    </row>
    <row r="133" spans="1:14" ht="30">
      <c r="A133" s="41">
        <f t="shared" ref="A133:A196" si="4">IF(AND(NOT(ISERR(FIND($J$4,D133))),NOT(ISERR(FIND($J$5,D133))),NOT(ISERR(FIND($J$6,D133))),NOT(ISERR(FIND($J$7,D133))) ),A132+1,A132)</f>
        <v>130</v>
      </c>
      <c r="B133" s="20" t="s">
        <v>525</v>
      </c>
      <c r="C133" s="103" t="s">
        <v>526</v>
      </c>
      <c r="D133" s="16" t="str">
        <f t="shared" ref="D133:D196" si="5">LOWER(C133)</f>
        <v>tenure by general health by long-term health problem or disability by age</v>
      </c>
      <c r="E133" s="16" t="s">
        <v>129</v>
      </c>
      <c r="F133" s="16" t="s">
        <v>98</v>
      </c>
      <c r="G133" s="67">
        <v>41907</v>
      </c>
      <c r="H133" s="42" t="s">
        <v>527</v>
      </c>
      <c r="I133" s="44"/>
      <c r="J133" s="16"/>
      <c r="K133" s="16"/>
      <c r="L133" s="16"/>
      <c r="M133" s="22"/>
      <c r="N133" s="53" t="s">
        <v>528</v>
      </c>
    </row>
    <row r="134" spans="1:14">
      <c r="A134" s="41">
        <f t="shared" si="4"/>
        <v>131</v>
      </c>
      <c r="B134" s="20" t="s">
        <v>529</v>
      </c>
      <c r="C134" s="103" t="s">
        <v>530</v>
      </c>
      <c r="D134" s="16" t="str">
        <f t="shared" si="5"/>
        <v>sex by age by ethnic group by economic activity</v>
      </c>
      <c r="E134" s="16" t="s">
        <v>531</v>
      </c>
      <c r="F134" s="16" t="s">
        <v>510</v>
      </c>
      <c r="G134" s="67">
        <v>41736</v>
      </c>
      <c r="H134" s="42" t="s">
        <v>532</v>
      </c>
      <c r="I134" s="44"/>
      <c r="J134" s="16"/>
      <c r="K134" s="16"/>
      <c r="L134" s="16"/>
      <c r="M134" s="22"/>
      <c r="N134" s="39"/>
    </row>
    <row r="135" spans="1:14" ht="30">
      <c r="A135" s="41">
        <f t="shared" si="4"/>
        <v>132</v>
      </c>
      <c r="B135" s="20" t="s">
        <v>533</v>
      </c>
      <c r="C135" s="103" t="s">
        <v>534</v>
      </c>
      <c r="D135" s="16" t="str">
        <f t="shared" si="5"/>
        <v>occupancy rating (bedrooms) by tenure by number of bedrooms</v>
      </c>
      <c r="E135" s="16" t="s">
        <v>535</v>
      </c>
      <c r="F135" s="16" t="s">
        <v>347</v>
      </c>
      <c r="G135" s="67">
        <v>41736</v>
      </c>
      <c r="H135" s="42" t="s">
        <v>536</v>
      </c>
      <c r="I135" s="44"/>
      <c r="J135" s="16"/>
      <c r="K135" s="16"/>
      <c r="L135" s="16"/>
      <c r="M135" s="22"/>
      <c r="N135" s="39"/>
    </row>
    <row r="136" spans="1:14" ht="30">
      <c r="A136" s="41">
        <f t="shared" si="4"/>
        <v>133</v>
      </c>
      <c r="B136" s="20" t="s">
        <v>537</v>
      </c>
      <c r="C136" s="103" t="s">
        <v>538</v>
      </c>
      <c r="D136" s="16" t="str">
        <f t="shared" si="5"/>
        <v>sex by occupancy rating (bedrooms) by age by ethnic group</v>
      </c>
      <c r="E136" s="16" t="s">
        <v>539</v>
      </c>
      <c r="F136" s="16" t="s">
        <v>125</v>
      </c>
      <c r="G136" s="67">
        <v>41907</v>
      </c>
      <c r="H136" s="42" t="s">
        <v>540</v>
      </c>
      <c r="I136" s="44"/>
      <c r="J136" s="16"/>
      <c r="K136" s="16"/>
      <c r="L136" s="16"/>
      <c r="M136" s="22"/>
      <c r="N136" s="39"/>
    </row>
    <row r="137" spans="1:14">
      <c r="A137" s="41">
        <f t="shared" si="4"/>
        <v>134</v>
      </c>
      <c r="B137" s="20" t="s">
        <v>541</v>
      </c>
      <c r="C137" s="103" t="s">
        <v>542</v>
      </c>
      <c r="D137" s="16" t="str">
        <f t="shared" si="5"/>
        <v>age by tenure by occupancy rating (bedrooms)</v>
      </c>
      <c r="E137" s="16" t="s">
        <v>543</v>
      </c>
      <c r="F137" s="16" t="s">
        <v>544</v>
      </c>
      <c r="G137" s="67">
        <v>41740</v>
      </c>
      <c r="H137" s="42" t="s">
        <v>545</v>
      </c>
      <c r="I137" s="44"/>
      <c r="J137" s="16"/>
      <c r="K137" s="16"/>
      <c r="L137" s="16"/>
      <c r="M137" s="22"/>
      <c r="N137" s="39"/>
    </row>
    <row r="138" spans="1:14">
      <c r="A138" s="41">
        <f t="shared" si="4"/>
        <v>135</v>
      </c>
      <c r="B138" s="20" t="s">
        <v>546</v>
      </c>
      <c r="C138" s="103" t="s">
        <v>547</v>
      </c>
      <c r="D138" s="16" t="str">
        <f t="shared" si="5"/>
        <v>country of birth (germany)</v>
      </c>
      <c r="E138" s="16" t="s">
        <v>477</v>
      </c>
      <c r="F138" s="16" t="s">
        <v>548</v>
      </c>
      <c r="G138" s="67">
        <v>41740</v>
      </c>
      <c r="H138" s="42" t="s">
        <v>549</v>
      </c>
      <c r="I138" s="44"/>
      <c r="J138" s="16"/>
      <c r="K138" s="16"/>
      <c r="L138" s="16"/>
      <c r="M138" s="22"/>
      <c r="N138" s="39"/>
    </row>
    <row r="139" spans="1:14" ht="30">
      <c r="A139" s="41">
        <f t="shared" si="4"/>
        <v>136</v>
      </c>
      <c r="B139" s="20" t="s">
        <v>550</v>
      </c>
      <c r="C139" s="103" t="s">
        <v>551</v>
      </c>
      <c r="D139" s="16" t="str">
        <f t="shared" si="5"/>
        <v>ethnic group by country of birth</v>
      </c>
      <c r="E139" s="16" t="s">
        <v>552</v>
      </c>
      <c r="F139" s="16" t="s">
        <v>553</v>
      </c>
      <c r="G139" s="67">
        <v>41871</v>
      </c>
      <c r="H139" s="42" t="s">
        <v>554</v>
      </c>
      <c r="I139" s="44"/>
      <c r="J139" s="16"/>
      <c r="K139" s="16"/>
      <c r="L139" s="16"/>
      <c r="M139" s="22"/>
      <c r="N139" s="39"/>
    </row>
    <row r="140" spans="1:14" ht="45">
      <c r="A140" s="41">
        <f t="shared" si="4"/>
        <v>137</v>
      </c>
      <c r="B140" s="20" t="s">
        <v>555</v>
      </c>
      <c r="C140" s="103" t="s">
        <v>556</v>
      </c>
      <c r="D140" s="16" t="str">
        <f t="shared" si="5"/>
        <v>family status (parents) by sex by long-term health problem or disability</v>
      </c>
      <c r="E140" s="16" t="s">
        <v>557</v>
      </c>
      <c r="F140" s="16" t="s">
        <v>558</v>
      </c>
      <c r="G140" s="67">
        <v>41780</v>
      </c>
      <c r="H140" s="42" t="s">
        <v>559</v>
      </c>
      <c r="I140" s="44"/>
      <c r="J140" s="16"/>
      <c r="K140" s="16"/>
      <c r="L140" s="16"/>
      <c r="M140" s="22"/>
      <c r="N140" s="39"/>
    </row>
    <row r="141" spans="1:14" ht="30">
      <c r="A141" s="41">
        <f t="shared" si="4"/>
        <v>138</v>
      </c>
      <c r="B141" s="20" t="s">
        <v>560</v>
      </c>
      <c r="C141" s="103" t="s">
        <v>561</v>
      </c>
      <c r="D141" s="16" t="str">
        <f t="shared" si="5"/>
        <v>occupation (bespoke 1 digit) by economic activity by country of birth</v>
      </c>
      <c r="E141" s="16" t="s">
        <v>447</v>
      </c>
      <c r="F141" s="16" t="s">
        <v>562</v>
      </c>
      <c r="G141" s="67">
        <v>41740</v>
      </c>
      <c r="H141" s="42" t="s">
        <v>563</v>
      </c>
      <c r="I141" s="44"/>
      <c r="J141" s="16"/>
      <c r="K141" s="16"/>
      <c r="L141" s="16"/>
      <c r="M141" s="22"/>
      <c r="N141" s="39"/>
    </row>
    <row r="142" spans="1:14">
      <c r="A142" s="41">
        <f t="shared" si="4"/>
        <v>139</v>
      </c>
      <c r="B142" s="20" t="s">
        <v>564</v>
      </c>
      <c r="C142" s="103" t="s">
        <v>371</v>
      </c>
      <c r="D142" s="16" t="str">
        <f t="shared" si="5"/>
        <v>tenure by country of birth</v>
      </c>
      <c r="E142" s="16" t="s">
        <v>447</v>
      </c>
      <c r="F142" s="16" t="s">
        <v>368</v>
      </c>
      <c r="G142" s="67">
        <v>41740</v>
      </c>
      <c r="H142" s="42" t="s">
        <v>565</v>
      </c>
      <c r="I142" s="44"/>
      <c r="J142" s="16"/>
      <c r="K142" s="16"/>
      <c r="L142" s="16"/>
      <c r="M142" s="22"/>
      <c r="N142" s="39"/>
    </row>
    <row r="143" spans="1:14" ht="30">
      <c r="A143" s="41">
        <f t="shared" si="4"/>
        <v>140</v>
      </c>
      <c r="B143" s="20" t="s">
        <v>566</v>
      </c>
      <c r="C143" s="103" t="s">
        <v>567</v>
      </c>
      <c r="D143" s="16" t="str">
        <f t="shared" si="5"/>
        <v>occupation by year of arrival in uk by country of birth</v>
      </c>
      <c r="E143" s="16" t="s">
        <v>53</v>
      </c>
      <c r="F143" s="16" t="s">
        <v>562</v>
      </c>
      <c r="G143" s="67">
        <v>41740</v>
      </c>
      <c r="H143" s="42" t="s">
        <v>568</v>
      </c>
      <c r="I143" s="44"/>
      <c r="J143" s="16"/>
      <c r="K143" s="16"/>
      <c r="L143" s="16"/>
      <c r="M143" s="22"/>
      <c r="N143" s="39"/>
    </row>
    <row r="144" spans="1:14" ht="30">
      <c r="A144" s="41">
        <f t="shared" si="4"/>
        <v>141</v>
      </c>
      <c r="B144" s="20" t="s">
        <v>569</v>
      </c>
      <c r="C144" s="103" t="s">
        <v>570</v>
      </c>
      <c r="D144" s="16" t="str">
        <f t="shared" si="5"/>
        <v>sex by occupation (4 digits) by country of birth</v>
      </c>
      <c r="E144" s="16" t="s">
        <v>53</v>
      </c>
      <c r="F144" s="16" t="s">
        <v>562</v>
      </c>
      <c r="G144" s="67">
        <v>41740</v>
      </c>
      <c r="H144" s="42" t="s">
        <v>571</v>
      </c>
      <c r="I144" s="44"/>
      <c r="J144" s="16"/>
      <c r="K144" s="16"/>
      <c r="L144" s="16"/>
      <c r="M144" s="22"/>
      <c r="N144" s="39"/>
    </row>
    <row r="145" spans="1:14" ht="121.5" customHeight="1">
      <c r="A145" s="41">
        <f t="shared" si="4"/>
        <v>142</v>
      </c>
      <c r="B145" s="20" t="s">
        <v>572</v>
      </c>
      <c r="C145" s="103" t="s">
        <v>573</v>
      </c>
      <c r="D145" s="16" t="str">
        <f t="shared" si="5"/>
        <v xml:space="preserve">country of birth (born in the uk, commonwealth countries + british overseas territories + british crown dependencies + republic of ireland, born outside the uk with a uk passport) of usual residents qualified to vote in the uk parliamentary general elections </v>
      </c>
      <c r="E145" s="16" t="s">
        <v>48</v>
      </c>
      <c r="F145" s="16" t="s">
        <v>574</v>
      </c>
      <c r="G145" s="67">
        <v>41726</v>
      </c>
      <c r="H145" s="42" t="s">
        <v>575</v>
      </c>
      <c r="I145" s="44"/>
      <c r="J145" s="16"/>
      <c r="K145" s="16"/>
      <c r="L145" s="16"/>
      <c r="M145" s="22"/>
      <c r="N145" s="39"/>
    </row>
    <row r="146" spans="1:14" ht="30">
      <c r="A146" s="41">
        <f t="shared" si="4"/>
        <v>143</v>
      </c>
      <c r="B146" s="20" t="s">
        <v>576</v>
      </c>
      <c r="C146" s="103" t="s">
        <v>577</v>
      </c>
      <c r="D146" s="16" t="str">
        <f t="shared" si="5"/>
        <v xml:space="preserve"> family status (lone parents)</v>
      </c>
      <c r="E146" s="16" t="s">
        <v>578</v>
      </c>
      <c r="F146" s="16" t="s">
        <v>579</v>
      </c>
      <c r="G146" s="67">
        <v>41780</v>
      </c>
      <c r="H146" s="42" t="s">
        <v>580</v>
      </c>
      <c r="I146" s="44"/>
      <c r="J146" s="16"/>
      <c r="K146" s="16"/>
      <c r="L146" s="16"/>
      <c r="M146" s="22"/>
      <c r="N146" s="39"/>
    </row>
    <row r="147" spans="1:14" ht="54.75" customHeight="1">
      <c r="A147" s="41">
        <f t="shared" si="4"/>
        <v>144</v>
      </c>
      <c r="B147" s="20" t="s">
        <v>581</v>
      </c>
      <c r="C147" s="103" t="s">
        <v>582</v>
      </c>
      <c r="D147" s="16" t="str">
        <f t="shared" si="5"/>
        <v>accommodation type by car or van availability (in one room households) and cars or vans in the area</v>
      </c>
      <c r="E147" s="16" t="s">
        <v>583</v>
      </c>
      <c r="F147" s="16" t="s">
        <v>584</v>
      </c>
      <c r="G147" s="67">
        <v>41758</v>
      </c>
      <c r="H147" s="42" t="s">
        <v>585</v>
      </c>
      <c r="I147" s="44"/>
      <c r="J147" s="16"/>
      <c r="K147" s="16"/>
      <c r="L147" s="16"/>
      <c r="M147" s="22"/>
      <c r="N147" s="39"/>
    </row>
    <row r="148" spans="1:14" ht="55.5" customHeight="1">
      <c r="A148" s="41">
        <f t="shared" si="4"/>
        <v>145</v>
      </c>
      <c r="B148" s="20" t="s">
        <v>586</v>
      </c>
      <c r="C148" s="103" t="s">
        <v>106</v>
      </c>
      <c r="D148" s="16" t="str">
        <f t="shared" si="5"/>
        <v>sex by age by age of arrival in the uk by ethnic group</v>
      </c>
      <c r="E148" s="16" t="s">
        <v>587</v>
      </c>
      <c r="F148" s="16" t="s">
        <v>588</v>
      </c>
      <c r="G148" s="67" t="s">
        <v>589</v>
      </c>
      <c r="H148" s="42" t="s">
        <v>590</v>
      </c>
      <c r="I148" s="44"/>
      <c r="J148" s="16"/>
      <c r="K148" s="16"/>
      <c r="L148" s="16"/>
      <c r="M148" s="22"/>
      <c r="N148" s="39"/>
    </row>
    <row r="149" spans="1:14" ht="27.75" customHeight="1">
      <c r="A149" s="41">
        <f t="shared" si="4"/>
        <v>146</v>
      </c>
      <c r="B149" s="20" t="s">
        <v>591</v>
      </c>
      <c r="C149" s="103" t="s">
        <v>106</v>
      </c>
      <c r="D149" s="16" t="str">
        <f t="shared" si="5"/>
        <v>sex by age by age of arrival in the uk by ethnic group</v>
      </c>
      <c r="E149" s="16" t="s">
        <v>592</v>
      </c>
      <c r="F149" s="16" t="s">
        <v>108</v>
      </c>
      <c r="G149" s="67" t="s">
        <v>589</v>
      </c>
      <c r="H149" s="42" t="s">
        <v>593</v>
      </c>
      <c r="I149" s="44"/>
      <c r="J149" s="16"/>
      <c r="K149" s="16"/>
      <c r="L149" s="16"/>
      <c r="M149" s="22"/>
      <c r="N149" s="39"/>
    </row>
    <row r="150" spans="1:14" ht="20.25" customHeight="1">
      <c r="A150" s="41">
        <f t="shared" si="4"/>
        <v>147</v>
      </c>
      <c r="B150" s="20" t="s">
        <v>594</v>
      </c>
      <c r="C150" s="103" t="s">
        <v>139</v>
      </c>
      <c r="D150" s="16" t="str">
        <f t="shared" si="5"/>
        <v>ethnic group by country of birth by sex by age</v>
      </c>
      <c r="E150" s="16" t="s">
        <v>587</v>
      </c>
      <c r="F150" s="16" t="s">
        <v>588</v>
      </c>
      <c r="G150" s="67" t="s">
        <v>589</v>
      </c>
      <c r="H150" s="42" t="s">
        <v>595</v>
      </c>
      <c r="I150" s="44"/>
      <c r="J150" s="16"/>
      <c r="K150" s="16"/>
      <c r="L150" s="16"/>
      <c r="M150" s="22"/>
      <c r="N150" s="39"/>
    </row>
    <row r="151" spans="1:14" ht="45">
      <c r="A151" s="41">
        <f t="shared" si="4"/>
        <v>148</v>
      </c>
      <c r="B151" s="20" t="s">
        <v>596</v>
      </c>
      <c r="C151" s="103" t="s">
        <v>139</v>
      </c>
      <c r="D151" s="16" t="str">
        <f t="shared" si="5"/>
        <v>ethnic group by country of birth by sex by age</v>
      </c>
      <c r="E151" s="16" t="s">
        <v>592</v>
      </c>
      <c r="F151" s="16" t="s">
        <v>108</v>
      </c>
      <c r="G151" s="67" t="s">
        <v>589</v>
      </c>
      <c r="H151" s="42" t="s">
        <v>597</v>
      </c>
      <c r="I151" s="44"/>
      <c r="J151" s="16"/>
      <c r="K151" s="16"/>
      <c r="L151" s="16"/>
      <c r="M151" s="22"/>
      <c r="N151" s="39"/>
    </row>
    <row r="152" spans="1:14" ht="30">
      <c r="A152" s="41">
        <f t="shared" si="4"/>
        <v>149</v>
      </c>
      <c r="B152" s="20" t="s">
        <v>598</v>
      </c>
      <c r="C152" s="103" t="s">
        <v>599</v>
      </c>
      <c r="D152" s="16" t="str">
        <f t="shared" si="5"/>
        <v>sex by age by ethnic groups by highest level of qualification</v>
      </c>
      <c r="E152" s="16" t="s">
        <v>600</v>
      </c>
      <c r="F152" s="16" t="s">
        <v>54</v>
      </c>
      <c r="G152" s="67">
        <v>41824</v>
      </c>
      <c r="H152" s="42" t="s">
        <v>601</v>
      </c>
      <c r="I152" s="44"/>
      <c r="J152" s="16"/>
      <c r="K152" s="16"/>
      <c r="L152" s="16"/>
      <c r="M152" s="22"/>
      <c r="N152" s="39"/>
    </row>
    <row r="153" spans="1:14" ht="30">
      <c r="A153" s="41">
        <f t="shared" si="4"/>
        <v>150</v>
      </c>
      <c r="B153" s="20" t="s">
        <v>602</v>
      </c>
      <c r="C153" s="103" t="s">
        <v>603</v>
      </c>
      <c r="D153" s="16" t="str">
        <f t="shared" si="5"/>
        <v>ethnic group</v>
      </c>
      <c r="E153" s="16" t="s">
        <v>600</v>
      </c>
      <c r="F153" s="16" t="s">
        <v>604</v>
      </c>
      <c r="G153" s="67">
        <v>41824</v>
      </c>
      <c r="H153" s="42" t="s">
        <v>605</v>
      </c>
      <c r="I153" s="44"/>
      <c r="J153" s="16"/>
      <c r="K153" s="16"/>
      <c r="L153" s="16"/>
      <c r="M153" s="22"/>
      <c r="N153" s="39"/>
    </row>
    <row r="154" spans="1:14" ht="29.25" customHeight="1">
      <c r="A154" s="41">
        <f t="shared" si="4"/>
        <v>151</v>
      </c>
      <c r="B154" s="20" t="s">
        <v>606</v>
      </c>
      <c r="C154" s="103" t="s">
        <v>607</v>
      </c>
      <c r="D154" s="16" t="str">
        <f t="shared" si="5"/>
        <v>date of birth of youngest child by family status (mothers only) by activity last week</v>
      </c>
      <c r="E154" s="16" t="s">
        <v>447</v>
      </c>
      <c r="F154" s="16" t="s">
        <v>608</v>
      </c>
      <c r="G154" s="67">
        <v>42075</v>
      </c>
      <c r="H154" s="42" t="s">
        <v>609</v>
      </c>
      <c r="I154" s="44"/>
      <c r="J154" s="16"/>
      <c r="K154" s="16"/>
      <c r="L154" s="16"/>
      <c r="M154" s="22"/>
      <c r="N154" s="39"/>
    </row>
    <row r="155" spans="1:14" ht="30">
      <c r="A155" s="41">
        <f t="shared" si="4"/>
        <v>152</v>
      </c>
      <c r="B155" s="20" t="s">
        <v>610</v>
      </c>
      <c r="C155" s="103" t="s">
        <v>611</v>
      </c>
      <c r="D155" s="16" t="str">
        <f t="shared" si="5"/>
        <v>sex by month and year of birth by qualifications gained</v>
      </c>
      <c r="E155" s="16" t="s">
        <v>53</v>
      </c>
      <c r="F155" s="16" t="s">
        <v>612</v>
      </c>
      <c r="G155" s="67">
        <v>42075</v>
      </c>
      <c r="H155" s="42" t="s">
        <v>613</v>
      </c>
      <c r="I155" s="44"/>
      <c r="J155" s="16"/>
      <c r="K155" s="16"/>
      <c r="L155" s="16"/>
      <c r="M155" s="22"/>
      <c r="N155" s="39"/>
    </row>
    <row r="156" spans="1:14" ht="30">
      <c r="A156" s="41">
        <f t="shared" si="4"/>
        <v>153</v>
      </c>
      <c r="B156" s="20" t="s">
        <v>614</v>
      </c>
      <c r="C156" s="103" t="s">
        <v>615</v>
      </c>
      <c r="D156" s="16" t="str">
        <f t="shared" si="5"/>
        <v>sex by month and year of birth by occupation (3 digits)</v>
      </c>
      <c r="E156" s="16" t="s">
        <v>53</v>
      </c>
      <c r="F156" s="16" t="s">
        <v>612</v>
      </c>
      <c r="G156" s="67">
        <v>42075</v>
      </c>
      <c r="H156" s="42" t="s">
        <v>616</v>
      </c>
      <c r="I156" s="44"/>
      <c r="J156" s="16"/>
      <c r="K156" s="16"/>
      <c r="L156" s="16"/>
      <c r="M156" s="22"/>
      <c r="N156" s="39"/>
    </row>
    <row r="157" spans="1:14" ht="30">
      <c r="A157" s="41">
        <f t="shared" si="4"/>
        <v>154</v>
      </c>
      <c r="B157" s="20" t="s">
        <v>617</v>
      </c>
      <c r="C157" s="103" t="s">
        <v>618</v>
      </c>
      <c r="D157" s="16" t="str">
        <f t="shared" si="5"/>
        <v>country of birth by citizenship by educational attainment by sex by age</v>
      </c>
      <c r="E157" s="16" t="s">
        <v>166</v>
      </c>
      <c r="F157" s="16" t="s">
        <v>54</v>
      </c>
      <c r="G157" s="67">
        <v>41816</v>
      </c>
      <c r="H157" s="42" t="s">
        <v>613</v>
      </c>
      <c r="I157" s="44"/>
      <c r="J157" s="16"/>
      <c r="K157" s="16"/>
      <c r="L157" s="16"/>
      <c r="M157" s="22"/>
      <c r="N157" s="39"/>
    </row>
    <row r="158" spans="1:14" ht="23.25" customHeight="1">
      <c r="A158" s="41">
        <f t="shared" si="4"/>
        <v>155</v>
      </c>
      <c r="B158" s="20" t="s">
        <v>619</v>
      </c>
      <c r="C158" s="103" t="s">
        <v>620</v>
      </c>
      <c r="D158" s="16" t="str">
        <f t="shared" si="5"/>
        <v>country of birth by duration of residence by educational attainment by sex</v>
      </c>
      <c r="E158" s="16" t="s">
        <v>166</v>
      </c>
      <c r="F158" s="16" t="s">
        <v>621</v>
      </c>
      <c r="G158" s="67">
        <v>41816</v>
      </c>
      <c r="H158" s="42" t="s">
        <v>622</v>
      </c>
      <c r="I158" s="44"/>
      <c r="J158" s="16"/>
      <c r="K158" s="16"/>
      <c r="L158" s="16"/>
      <c r="M158" s="22"/>
      <c r="N158" s="39"/>
    </row>
    <row r="159" spans="1:14" ht="21" customHeight="1">
      <c r="A159" s="41">
        <f t="shared" si="4"/>
        <v>156</v>
      </c>
      <c r="B159" s="20" t="s">
        <v>623</v>
      </c>
      <c r="C159" s="103" t="s">
        <v>624</v>
      </c>
      <c r="D159" s="16" t="str">
        <f t="shared" si="5"/>
        <v>country of birth by labour force status by educational attainment by sex by age</v>
      </c>
      <c r="E159" s="16" t="s">
        <v>166</v>
      </c>
      <c r="F159" s="16" t="s">
        <v>621</v>
      </c>
      <c r="G159" s="67">
        <v>41816</v>
      </c>
      <c r="H159" s="42" t="s">
        <v>625</v>
      </c>
      <c r="I159" s="44"/>
      <c r="J159" s="16"/>
      <c r="K159" s="16"/>
      <c r="L159" s="16"/>
      <c r="M159" s="22"/>
      <c r="N159" s="39"/>
    </row>
    <row r="160" spans="1:14" ht="30">
      <c r="A160" s="41">
        <f t="shared" si="4"/>
        <v>157</v>
      </c>
      <c r="B160" s="20" t="s">
        <v>626</v>
      </c>
      <c r="C160" s="103" t="s">
        <v>627</v>
      </c>
      <c r="D160" s="16" t="str">
        <f t="shared" si="5"/>
        <v>country of birth by occupation (1 digit isco-08)  by educational attainment by sex</v>
      </c>
      <c r="E160" s="16" t="s">
        <v>166</v>
      </c>
      <c r="F160" s="16" t="s">
        <v>628</v>
      </c>
      <c r="G160" s="67">
        <v>41816</v>
      </c>
      <c r="H160" s="42" t="s">
        <v>629</v>
      </c>
      <c r="I160" s="44"/>
      <c r="J160" s="16"/>
      <c r="K160" s="16"/>
      <c r="L160" s="16"/>
      <c r="M160" s="22"/>
    </row>
    <row r="161" spans="1:14" ht="30">
      <c r="A161" s="41">
        <f t="shared" si="4"/>
        <v>158</v>
      </c>
      <c r="B161" s="20" t="s">
        <v>630</v>
      </c>
      <c r="C161" s="103" t="s">
        <v>631</v>
      </c>
      <c r="D161" s="16" t="str">
        <f t="shared" si="5"/>
        <v>country of birth by sector of activity by educational attainment by sex</v>
      </c>
      <c r="E161" s="16" t="s">
        <v>166</v>
      </c>
      <c r="F161" s="16" t="s">
        <v>621</v>
      </c>
      <c r="G161" s="67">
        <v>41816</v>
      </c>
      <c r="H161" s="42" t="s">
        <v>632</v>
      </c>
      <c r="I161" s="44"/>
      <c r="J161" s="16"/>
      <c r="K161" s="16"/>
      <c r="L161" s="16"/>
      <c r="M161" s="22"/>
    </row>
    <row r="162" spans="1:14">
      <c r="A162" s="41">
        <f t="shared" si="4"/>
        <v>159</v>
      </c>
      <c r="B162" s="20" t="s">
        <v>633</v>
      </c>
      <c r="C162" s="103" t="s">
        <v>634</v>
      </c>
      <c r="D162" s="16" t="str">
        <f t="shared" si="5"/>
        <v>age by accommodation type by number of bedrooms</v>
      </c>
      <c r="E162" s="16" t="s">
        <v>158</v>
      </c>
      <c r="F162" s="16" t="s">
        <v>98</v>
      </c>
      <c r="G162" s="67">
        <v>41873</v>
      </c>
      <c r="H162" s="42" t="s">
        <v>635</v>
      </c>
      <c r="I162" s="44"/>
      <c r="J162" s="16"/>
      <c r="K162" s="16"/>
      <c r="L162" s="16"/>
      <c r="M162" s="22"/>
    </row>
    <row r="163" spans="1:14">
      <c r="A163" s="41">
        <f t="shared" si="4"/>
        <v>160</v>
      </c>
      <c r="B163" s="20" t="s">
        <v>636</v>
      </c>
      <c r="C163" s="103" t="s">
        <v>637</v>
      </c>
      <c r="D163" s="16" t="str">
        <f t="shared" si="5"/>
        <v>age by tenure by number of bedrooms</v>
      </c>
      <c r="E163" s="16" t="s">
        <v>158</v>
      </c>
      <c r="F163" s="16" t="s">
        <v>98</v>
      </c>
      <c r="G163" s="67">
        <v>41873</v>
      </c>
      <c r="H163" s="42" t="s">
        <v>638</v>
      </c>
      <c r="I163" s="44"/>
      <c r="J163" s="16"/>
      <c r="K163" s="16"/>
      <c r="L163" s="16"/>
      <c r="M163" s="22"/>
    </row>
    <row r="164" spans="1:14" ht="30">
      <c r="A164" s="41">
        <f t="shared" si="4"/>
        <v>161</v>
      </c>
      <c r="B164" s="20" t="s">
        <v>639</v>
      </c>
      <c r="C164" s="103" t="s">
        <v>640</v>
      </c>
      <c r="D164" s="16" t="str">
        <f t="shared" si="5"/>
        <v>tenure of dwelling by accommodation type (of dwelling)</v>
      </c>
      <c r="E164" s="16" t="s">
        <v>484</v>
      </c>
      <c r="F164" s="16" t="s">
        <v>641</v>
      </c>
      <c r="G164" s="67">
        <v>41849</v>
      </c>
      <c r="H164" s="42" t="s">
        <v>642</v>
      </c>
      <c r="I164" s="44"/>
      <c r="J164" s="16"/>
      <c r="K164" s="16"/>
      <c r="L164" s="16"/>
      <c r="M164" s="22"/>
    </row>
    <row r="165" spans="1:14" ht="30">
      <c r="A165" s="41">
        <f t="shared" si="4"/>
        <v>162</v>
      </c>
      <c r="B165" s="20" t="s">
        <v>643</v>
      </c>
      <c r="C165" s="103" t="s">
        <v>644</v>
      </c>
      <c r="D165" s="16" t="str">
        <f t="shared" si="5"/>
        <v>ethnic group by highest level of qualification by age by sex</v>
      </c>
      <c r="E165" s="16" t="s">
        <v>158</v>
      </c>
      <c r="F165" s="16" t="s">
        <v>54</v>
      </c>
      <c r="G165" s="67">
        <v>41851</v>
      </c>
      <c r="H165" s="42" t="s">
        <v>645</v>
      </c>
      <c r="I165" s="44"/>
      <c r="J165" s="16"/>
      <c r="K165" s="16"/>
      <c r="L165" s="16"/>
      <c r="M165" s="22"/>
      <c r="N165" s="39"/>
    </row>
    <row r="166" spans="1:14">
      <c r="A166" s="41">
        <f t="shared" si="4"/>
        <v>163</v>
      </c>
      <c r="B166" s="20" t="s">
        <v>646</v>
      </c>
      <c r="C166" s="103" t="s">
        <v>647</v>
      </c>
      <c r="D166" s="16" t="str">
        <f t="shared" si="5"/>
        <v>long-term health problem or disability by ethnic group</v>
      </c>
      <c r="E166" s="16" t="s">
        <v>158</v>
      </c>
      <c r="F166" s="16" t="s">
        <v>35</v>
      </c>
      <c r="G166" s="67">
        <v>41851</v>
      </c>
      <c r="H166" s="42" t="s">
        <v>648</v>
      </c>
      <c r="I166" s="44"/>
      <c r="J166" s="16"/>
      <c r="K166" s="16"/>
      <c r="L166" s="16"/>
      <c r="M166" s="22"/>
      <c r="N166" s="39"/>
    </row>
    <row r="167" spans="1:14" ht="27" customHeight="1">
      <c r="A167" s="41">
        <f t="shared" si="4"/>
        <v>164</v>
      </c>
      <c r="B167" s="20" t="s">
        <v>649</v>
      </c>
      <c r="C167" s="103" t="s">
        <v>650</v>
      </c>
      <c r="D167" s="16" t="str">
        <f t="shared" si="5"/>
        <v xml:space="preserve">country of birth by year of arrival by ethnic group
</v>
      </c>
      <c r="E167" s="16" t="s">
        <v>53</v>
      </c>
      <c r="F167" s="16" t="s">
        <v>651</v>
      </c>
      <c r="G167" s="67">
        <v>41970</v>
      </c>
      <c r="H167" s="42" t="s">
        <v>652</v>
      </c>
      <c r="I167" s="44"/>
      <c r="J167" s="16"/>
      <c r="K167" s="16"/>
      <c r="L167" s="16"/>
      <c r="M167" s="22"/>
      <c r="N167" s="39"/>
    </row>
    <row r="168" spans="1:14" ht="30">
      <c r="A168" s="41">
        <f t="shared" si="4"/>
        <v>165</v>
      </c>
      <c r="B168" s="20" t="s">
        <v>653</v>
      </c>
      <c r="C168" s="103" t="s">
        <v>654</v>
      </c>
      <c r="D168" s="16" t="str">
        <f t="shared" si="5"/>
        <v>country of birth by year of arrival by religion</v>
      </c>
      <c r="E168" s="16" t="s">
        <v>53</v>
      </c>
      <c r="F168" s="16" t="s">
        <v>651</v>
      </c>
      <c r="G168" s="67">
        <v>41970</v>
      </c>
      <c r="H168" s="42" t="s">
        <v>655</v>
      </c>
      <c r="I168" s="44"/>
      <c r="J168" s="16"/>
      <c r="K168" s="16"/>
      <c r="L168" s="16"/>
      <c r="M168" s="22"/>
      <c r="N168" s="39"/>
    </row>
    <row r="169" spans="1:14" ht="27" customHeight="1">
      <c r="A169" s="41">
        <f t="shared" si="4"/>
        <v>166</v>
      </c>
      <c r="B169" s="20" t="s">
        <v>656</v>
      </c>
      <c r="C169" s="103" t="s">
        <v>657</v>
      </c>
      <c r="D169" s="16" t="str">
        <f t="shared" si="5"/>
        <v>country of birth by economic activity; economic activity by age; unemployment history</v>
      </c>
      <c r="E169" s="16" t="s">
        <v>658</v>
      </c>
      <c r="F169" s="16" t="s">
        <v>659</v>
      </c>
      <c r="G169" s="67">
        <v>41912</v>
      </c>
      <c r="H169" s="42" t="s">
        <v>660</v>
      </c>
      <c r="I169" s="44"/>
      <c r="J169" s="16"/>
      <c r="K169" s="16"/>
      <c r="L169" s="16"/>
      <c r="M169" s="22"/>
      <c r="N169" s="39"/>
    </row>
    <row r="170" spans="1:14">
      <c r="A170" s="41">
        <f t="shared" si="4"/>
        <v>167</v>
      </c>
      <c r="B170" s="20" t="s">
        <v>661</v>
      </c>
      <c r="C170" s="103" t="s">
        <v>662</v>
      </c>
      <c r="D170" s="16" t="str">
        <f t="shared" si="5"/>
        <v>country of birth by religion</v>
      </c>
      <c r="E170" s="16" t="s">
        <v>658</v>
      </c>
      <c r="F170" s="16" t="s">
        <v>182</v>
      </c>
      <c r="G170" s="67">
        <v>41912</v>
      </c>
      <c r="H170" s="42" t="s">
        <v>663</v>
      </c>
      <c r="I170" s="44"/>
      <c r="J170" s="16"/>
      <c r="K170" s="16"/>
      <c r="L170" s="16"/>
      <c r="M170" s="22"/>
      <c r="N170" s="39"/>
    </row>
    <row r="171" spans="1:14" ht="27.6" customHeight="1">
      <c r="A171" s="41">
        <f t="shared" si="4"/>
        <v>168</v>
      </c>
      <c r="B171" s="20" t="s">
        <v>664</v>
      </c>
      <c r="C171" s="103" t="s">
        <v>665</v>
      </c>
      <c r="D171" s="16" t="str">
        <f t="shared" si="5"/>
        <v>country of birth by long-term health problem or disability by age and general health and provision of unpaid care</v>
      </c>
      <c r="E171" s="16" t="s">
        <v>658</v>
      </c>
      <c r="F171" s="16" t="s">
        <v>182</v>
      </c>
      <c r="G171" s="67">
        <v>41912</v>
      </c>
      <c r="H171" s="42" t="s">
        <v>666</v>
      </c>
      <c r="I171" s="44"/>
      <c r="J171" s="16"/>
      <c r="K171" s="16"/>
      <c r="L171" s="16"/>
      <c r="M171" s="22"/>
      <c r="N171" s="39"/>
    </row>
    <row r="172" spans="1:14" ht="30">
      <c r="A172" s="41">
        <f t="shared" si="4"/>
        <v>169</v>
      </c>
      <c r="B172" s="20" t="s">
        <v>667</v>
      </c>
      <c r="C172" s="103" t="s">
        <v>668</v>
      </c>
      <c r="D172" s="16" t="str">
        <f t="shared" si="5"/>
        <v>country of birth by industry (1 digit)</v>
      </c>
      <c r="E172" s="16" t="s">
        <v>658</v>
      </c>
      <c r="F172" s="16" t="s">
        <v>669</v>
      </c>
      <c r="G172" s="67">
        <v>41912</v>
      </c>
      <c r="H172" s="42" t="s">
        <v>670</v>
      </c>
      <c r="I172" s="44"/>
      <c r="J172" s="16"/>
      <c r="K172" s="16"/>
      <c r="L172" s="16"/>
      <c r="M172" s="22"/>
      <c r="N172" s="39"/>
    </row>
    <row r="173" spans="1:14">
      <c r="A173" s="41">
        <f t="shared" si="4"/>
        <v>170</v>
      </c>
      <c r="B173" s="20" t="s">
        <v>671</v>
      </c>
      <c r="C173" s="103" t="s">
        <v>672</v>
      </c>
      <c r="D173" s="16" t="str">
        <f t="shared" si="5"/>
        <v>country of birth by proficiency in english</v>
      </c>
      <c r="E173" s="16" t="s">
        <v>53</v>
      </c>
      <c r="F173" s="16" t="s">
        <v>673</v>
      </c>
      <c r="G173" s="67">
        <v>42108</v>
      </c>
      <c r="H173" s="42" t="s">
        <v>674</v>
      </c>
      <c r="I173" s="44"/>
      <c r="J173" s="16"/>
      <c r="K173" s="16"/>
      <c r="L173" s="16"/>
      <c r="M173" s="22"/>
      <c r="N173" s="39"/>
    </row>
    <row r="174" spans="1:14" ht="30">
      <c r="A174" s="41">
        <f t="shared" si="4"/>
        <v>171</v>
      </c>
      <c r="B174" s="20" t="s">
        <v>675</v>
      </c>
      <c r="C174" s="103" t="s">
        <v>676</v>
      </c>
      <c r="D174" s="16" t="str">
        <f t="shared" si="5"/>
        <v>age of dependent children (age 3 and 4) by ability to speak to welsh by household composition</v>
      </c>
      <c r="E174" s="16" t="s">
        <v>677</v>
      </c>
      <c r="F174" s="16" t="s">
        <v>678</v>
      </c>
      <c r="G174" s="67">
        <v>41927</v>
      </c>
      <c r="H174" s="42" t="s">
        <v>679</v>
      </c>
      <c r="I174" s="44"/>
      <c r="J174" s="16"/>
      <c r="K174" s="16"/>
      <c r="L174" s="16"/>
      <c r="M174" s="22"/>
      <c r="N174" s="39"/>
    </row>
    <row r="175" spans="1:14" ht="27" customHeight="1">
      <c r="A175" s="41">
        <f t="shared" si="4"/>
        <v>172</v>
      </c>
      <c r="B175" s="20" t="s">
        <v>680</v>
      </c>
      <c r="C175" s="103" t="s">
        <v>681</v>
      </c>
      <c r="D175" s="16" t="str">
        <f t="shared" si="5"/>
        <v>academic cohort of birth (1945/46 to 1969/70) by qualifications gained by sex by marital status</v>
      </c>
      <c r="E175" s="16" t="s">
        <v>53</v>
      </c>
      <c r="F175" s="16" t="s">
        <v>682</v>
      </c>
      <c r="G175" s="67">
        <v>42075</v>
      </c>
      <c r="H175" s="42" t="s">
        <v>683</v>
      </c>
      <c r="I175" s="44"/>
      <c r="J175" s="16"/>
      <c r="K175" s="16"/>
      <c r="L175" s="16"/>
      <c r="M175" s="22"/>
      <c r="N175" s="39"/>
    </row>
    <row r="176" spans="1:14" ht="30">
      <c r="A176" s="41">
        <f t="shared" si="4"/>
        <v>173</v>
      </c>
      <c r="B176" s="20" t="s">
        <v>684</v>
      </c>
      <c r="C176" s="103" t="s">
        <v>685</v>
      </c>
      <c r="D176" s="16" t="str">
        <f t="shared" si="5"/>
        <v>age by dual passport held (uk and another passport)</v>
      </c>
      <c r="E176" s="16" t="s">
        <v>53</v>
      </c>
      <c r="F176" s="16" t="s">
        <v>686</v>
      </c>
      <c r="G176" s="67">
        <v>41849</v>
      </c>
      <c r="H176" s="42" t="s">
        <v>687</v>
      </c>
      <c r="I176" s="44"/>
      <c r="J176" s="16"/>
      <c r="K176" s="16"/>
      <c r="L176" s="16"/>
      <c r="M176" s="22"/>
      <c r="N176" s="39"/>
    </row>
    <row r="177" spans="1:14">
      <c r="A177" s="41">
        <f t="shared" si="4"/>
        <v>174</v>
      </c>
      <c r="B177" s="20" t="s">
        <v>688</v>
      </c>
      <c r="C177" s="103" t="s">
        <v>689</v>
      </c>
      <c r="D177" s="16" t="str">
        <f t="shared" si="5"/>
        <v>highest level of qualification by national identity</v>
      </c>
      <c r="E177" s="16" t="s">
        <v>447</v>
      </c>
      <c r="F177" s="16" t="s">
        <v>690</v>
      </c>
      <c r="G177" s="67">
        <v>41913</v>
      </c>
      <c r="H177" s="42" t="s">
        <v>691</v>
      </c>
      <c r="I177" s="44"/>
      <c r="J177" s="16"/>
      <c r="K177" s="16"/>
      <c r="L177" s="16"/>
      <c r="M177" s="22"/>
      <c r="N177" s="39"/>
    </row>
    <row r="178" spans="1:14">
      <c r="A178" s="41">
        <f t="shared" si="4"/>
        <v>175</v>
      </c>
      <c r="B178" s="20" t="s">
        <v>692</v>
      </c>
      <c r="C178" s="103" t="s">
        <v>693</v>
      </c>
      <c r="D178" s="16" t="str">
        <f t="shared" si="5"/>
        <v>ethnic group (write-in response) by religion</v>
      </c>
      <c r="E178" s="16" t="s">
        <v>53</v>
      </c>
      <c r="F178" s="16" t="s">
        <v>35</v>
      </c>
      <c r="G178" s="67">
        <v>41926</v>
      </c>
      <c r="H178" s="42" t="s">
        <v>694</v>
      </c>
      <c r="I178" s="44"/>
      <c r="J178" s="16"/>
      <c r="K178" s="16"/>
      <c r="L178" s="16"/>
      <c r="M178" s="22"/>
      <c r="N178" s="39"/>
    </row>
    <row r="179" spans="1:14">
      <c r="A179" s="41">
        <f t="shared" si="4"/>
        <v>176</v>
      </c>
      <c r="B179" s="20" t="s">
        <v>695</v>
      </c>
      <c r="C179" s="103" t="s">
        <v>696</v>
      </c>
      <c r="D179" s="16" t="str">
        <f t="shared" si="5"/>
        <v>number of unpaid carers in households</v>
      </c>
      <c r="E179" s="16" t="s">
        <v>677</v>
      </c>
      <c r="F179" s="16" t="s">
        <v>81</v>
      </c>
      <c r="G179" s="67">
        <v>41926</v>
      </c>
      <c r="H179" s="42" t="s">
        <v>697</v>
      </c>
      <c r="I179" s="44"/>
      <c r="J179" s="16"/>
      <c r="K179" s="16"/>
      <c r="L179" s="16"/>
      <c r="M179" s="22"/>
      <c r="N179" s="39"/>
    </row>
    <row r="180" spans="1:14" ht="28.35" customHeight="1">
      <c r="A180" s="41">
        <f t="shared" si="4"/>
        <v>177</v>
      </c>
      <c r="B180" s="20" t="s">
        <v>698</v>
      </c>
      <c r="C180" s="103" t="s">
        <v>699</v>
      </c>
      <c r="D180" s="16" t="str">
        <f t="shared" si="5"/>
        <v>average household size (person per household); average number of persons per room; average number of persons per bedroom; hectares; population density; sex; age; number of residents with a second address</v>
      </c>
      <c r="E180" s="16" t="s">
        <v>700</v>
      </c>
      <c r="F180" s="16" t="s">
        <v>701</v>
      </c>
      <c r="G180" s="67">
        <v>41859</v>
      </c>
      <c r="H180" s="42" t="s">
        <v>702</v>
      </c>
      <c r="I180" s="44"/>
      <c r="J180" s="16"/>
      <c r="K180" s="16"/>
      <c r="L180" s="16"/>
      <c r="M180" s="22"/>
      <c r="N180" s="39"/>
    </row>
    <row r="181" spans="1:14" ht="30">
      <c r="A181" s="41">
        <f t="shared" si="4"/>
        <v>178</v>
      </c>
      <c r="B181" s="20" t="s">
        <v>703</v>
      </c>
      <c r="C181" s="103" t="s">
        <v>704</v>
      </c>
      <c r="D181" s="16" t="str">
        <f t="shared" si="5"/>
        <v>accommodation type by number of bedrooms</v>
      </c>
      <c r="E181" s="16" t="s">
        <v>705</v>
      </c>
      <c r="F181" s="16" t="s">
        <v>98</v>
      </c>
      <c r="G181" s="67">
        <v>41873</v>
      </c>
      <c r="H181" s="42" t="s">
        <v>706</v>
      </c>
      <c r="I181" s="44"/>
      <c r="J181" s="16"/>
      <c r="K181" s="16"/>
      <c r="L181" s="16"/>
      <c r="M181" s="22"/>
      <c r="N181" s="39"/>
    </row>
    <row r="182" spans="1:14" ht="30">
      <c r="A182" s="41">
        <f t="shared" si="4"/>
        <v>179</v>
      </c>
      <c r="B182" s="20" t="s">
        <v>707</v>
      </c>
      <c r="C182" s="103" t="s">
        <v>708</v>
      </c>
      <c r="D182" s="16" t="str">
        <f t="shared" si="5"/>
        <v>tenure by number of bedrooms</v>
      </c>
      <c r="E182" s="16" t="s">
        <v>705</v>
      </c>
      <c r="F182" s="16" t="s">
        <v>98</v>
      </c>
      <c r="G182" s="67">
        <v>41873</v>
      </c>
      <c r="H182" s="42" t="s">
        <v>709</v>
      </c>
      <c r="I182" s="44"/>
      <c r="J182" s="16"/>
      <c r="K182" s="16"/>
      <c r="L182" s="16"/>
      <c r="M182" s="22"/>
      <c r="N182" s="39"/>
    </row>
    <row r="183" spans="1:14" ht="30">
      <c r="A183" s="41">
        <f t="shared" si="4"/>
        <v>180</v>
      </c>
      <c r="B183" s="20" t="s">
        <v>710</v>
      </c>
      <c r="C183" s="103" t="s">
        <v>711</v>
      </c>
      <c r="D183" s="16" t="str">
        <f t="shared" si="5"/>
        <v>occupation by age by ethnic group by sex</v>
      </c>
      <c r="E183" s="16" t="s">
        <v>53</v>
      </c>
      <c r="F183" s="16" t="s">
        <v>712</v>
      </c>
      <c r="G183" s="67">
        <v>41908</v>
      </c>
      <c r="H183" s="42" t="s">
        <v>713</v>
      </c>
      <c r="I183" s="44"/>
      <c r="J183" s="16"/>
      <c r="K183" s="16"/>
      <c r="L183" s="16"/>
      <c r="M183" s="22"/>
      <c r="N183" s="39"/>
    </row>
    <row r="184" spans="1:14" ht="30">
      <c r="A184" s="41">
        <f t="shared" si="4"/>
        <v>181</v>
      </c>
      <c r="B184" s="20" t="s">
        <v>714</v>
      </c>
      <c r="C184" s="103" t="s">
        <v>715</v>
      </c>
      <c r="D184" s="16" t="str">
        <f t="shared" si="5"/>
        <v>country of birth by occupation (specified 4 digits)</v>
      </c>
      <c r="E184" s="16" t="s">
        <v>53</v>
      </c>
      <c r="F184" s="16" t="s">
        <v>712</v>
      </c>
      <c r="G184" s="67">
        <v>41908</v>
      </c>
      <c r="H184" s="42" t="s">
        <v>716</v>
      </c>
      <c r="I184" s="44"/>
      <c r="J184" s="16"/>
      <c r="K184" s="16"/>
      <c r="L184" s="16"/>
      <c r="M184" s="22"/>
      <c r="N184" s="39"/>
    </row>
    <row r="185" spans="1:14">
      <c r="A185" s="41">
        <f t="shared" si="4"/>
        <v>182</v>
      </c>
      <c r="B185" s="20" t="s">
        <v>717</v>
      </c>
      <c r="C185" s="103" t="s">
        <v>718</v>
      </c>
      <c r="D185" s="16" t="str">
        <f t="shared" si="5"/>
        <v>national identity by religion</v>
      </c>
      <c r="E185" s="16" t="s">
        <v>53</v>
      </c>
      <c r="F185" s="16" t="s">
        <v>35</v>
      </c>
      <c r="G185" s="67">
        <v>41926</v>
      </c>
      <c r="H185" s="42" t="s">
        <v>719</v>
      </c>
      <c r="I185" s="44"/>
      <c r="J185" s="16"/>
      <c r="K185" s="16"/>
      <c r="L185" s="16"/>
      <c r="M185" s="22"/>
      <c r="N185" s="39"/>
    </row>
    <row r="186" spans="1:14">
      <c r="A186" s="41">
        <f t="shared" si="4"/>
        <v>183</v>
      </c>
      <c r="B186" s="20" t="s">
        <v>720</v>
      </c>
      <c r="C186" s="103" t="s">
        <v>721</v>
      </c>
      <c r="D186" s="16" t="str">
        <f t="shared" si="5"/>
        <v>country of birth</v>
      </c>
      <c r="E186" s="16" t="s">
        <v>53</v>
      </c>
      <c r="F186" s="16" t="s">
        <v>722</v>
      </c>
      <c r="G186" s="67">
        <v>41926</v>
      </c>
      <c r="H186" s="42" t="s">
        <v>723</v>
      </c>
      <c r="I186" s="44"/>
      <c r="J186" s="16"/>
      <c r="K186" s="16"/>
      <c r="L186" s="16"/>
      <c r="M186" s="22"/>
      <c r="N186" s="39"/>
    </row>
    <row r="187" spans="1:14">
      <c r="A187" s="41">
        <f t="shared" si="4"/>
        <v>184</v>
      </c>
      <c r="B187" s="20" t="s">
        <v>724</v>
      </c>
      <c r="C187" s="103" t="s">
        <v>725</v>
      </c>
      <c r="D187" s="16" t="str">
        <f t="shared" si="5"/>
        <v>bespoke passport held (detailed) - dual passport</v>
      </c>
      <c r="E187" s="16" t="s">
        <v>53</v>
      </c>
      <c r="F187" s="16" t="s">
        <v>722</v>
      </c>
      <c r="G187" s="67">
        <v>42146</v>
      </c>
      <c r="H187" s="42" t="s">
        <v>726</v>
      </c>
      <c r="I187" s="44"/>
      <c r="J187" s="16"/>
      <c r="K187" s="16"/>
      <c r="L187" s="16"/>
      <c r="M187" s="22"/>
      <c r="N187" s="39"/>
    </row>
    <row r="188" spans="1:14" ht="30">
      <c r="A188" s="41">
        <f t="shared" si="4"/>
        <v>185</v>
      </c>
      <c r="B188" s="20" t="s">
        <v>727</v>
      </c>
      <c r="C188" s="31" t="s">
        <v>728</v>
      </c>
      <c r="D188" s="16" t="str">
        <f t="shared" si="5"/>
        <v>sex by occupation (1 digit)</v>
      </c>
      <c r="E188" s="16" t="s">
        <v>729</v>
      </c>
      <c r="F188" s="16" t="s">
        <v>730</v>
      </c>
      <c r="G188" s="67">
        <v>42012</v>
      </c>
      <c r="H188" s="42" t="s">
        <v>731</v>
      </c>
      <c r="I188" s="44"/>
      <c r="J188" s="16"/>
      <c r="K188" s="16"/>
      <c r="L188" s="16"/>
      <c r="M188" s="22"/>
      <c r="N188" s="39"/>
    </row>
    <row r="189" spans="1:14">
      <c r="A189" s="41">
        <f t="shared" si="4"/>
        <v>186</v>
      </c>
      <c r="B189" s="20" t="s">
        <v>732</v>
      </c>
      <c r="C189" s="103" t="s">
        <v>733</v>
      </c>
      <c r="D189" s="16" t="str">
        <f t="shared" si="5"/>
        <v>national identity - dual national identity</v>
      </c>
      <c r="E189" s="16" t="s">
        <v>53</v>
      </c>
      <c r="F189" s="16" t="s">
        <v>722</v>
      </c>
      <c r="G189" s="67">
        <v>41956</v>
      </c>
      <c r="H189" s="42" t="s">
        <v>734</v>
      </c>
      <c r="I189" s="44"/>
      <c r="J189" s="16"/>
      <c r="K189" s="16"/>
      <c r="L189" s="16"/>
      <c r="M189" s="22"/>
      <c r="N189" s="39"/>
    </row>
    <row r="190" spans="1:14" ht="24.6" customHeight="1">
      <c r="A190" s="41">
        <f t="shared" si="4"/>
        <v>187</v>
      </c>
      <c r="B190" s="20" t="s">
        <v>735</v>
      </c>
      <c r="C190" s="103" t="s">
        <v>736</v>
      </c>
      <c r="D190" s="16" t="str">
        <f t="shared" si="5"/>
        <v>main language</v>
      </c>
      <c r="E190" s="16" t="s">
        <v>53</v>
      </c>
      <c r="F190" s="16" t="s">
        <v>737</v>
      </c>
      <c r="G190" s="67">
        <v>41926</v>
      </c>
      <c r="H190" s="42" t="s">
        <v>738</v>
      </c>
      <c r="I190" s="44"/>
      <c r="J190" s="16"/>
      <c r="K190" s="16"/>
      <c r="L190" s="16"/>
      <c r="M190" s="22"/>
      <c r="N190" s="39"/>
    </row>
    <row r="191" spans="1:14">
      <c r="A191" s="41">
        <f t="shared" si="4"/>
        <v>188</v>
      </c>
      <c r="B191" s="20" t="s">
        <v>739</v>
      </c>
      <c r="C191" s="103" t="s">
        <v>693</v>
      </c>
      <c r="D191" s="16" t="str">
        <f t="shared" si="5"/>
        <v>ethnic group (write-in response) by religion</v>
      </c>
      <c r="E191" s="16" t="s">
        <v>53</v>
      </c>
      <c r="F191" s="16" t="s">
        <v>740</v>
      </c>
      <c r="G191" s="67">
        <v>41956</v>
      </c>
      <c r="H191" s="42" t="s">
        <v>741</v>
      </c>
      <c r="I191" s="44"/>
      <c r="J191" s="16"/>
      <c r="K191" s="16"/>
      <c r="L191" s="16"/>
      <c r="M191" s="22"/>
      <c r="N191" s="39"/>
    </row>
    <row r="192" spans="1:14" ht="23.85" customHeight="1">
      <c r="A192" s="41">
        <f t="shared" si="4"/>
        <v>189</v>
      </c>
      <c r="B192" s="20" t="s">
        <v>742</v>
      </c>
      <c r="C192" s="103" t="s">
        <v>721</v>
      </c>
      <c r="D192" s="16" t="str">
        <f t="shared" si="5"/>
        <v>country of birth</v>
      </c>
      <c r="E192" s="16" t="s">
        <v>53</v>
      </c>
      <c r="F192" s="16" t="s">
        <v>743</v>
      </c>
      <c r="G192" s="67">
        <v>41926</v>
      </c>
      <c r="H192" s="55" t="s">
        <v>744</v>
      </c>
      <c r="I192" s="44"/>
      <c r="J192" s="16"/>
      <c r="K192" s="16"/>
      <c r="L192" s="16"/>
      <c r="M192" s="22"/>
      <c r="N192" s="39"/>
    </row>
    <row r="193" spans="1:14" ht="25.35" customHeight="1">
      <c r="A193" s="41">
        <f t="shared" si="4"/>
        <v>190</v>
      </c>
      <c r="B193" s="20" t="s">
        <v>745</v>
      </c>
      <c r="C193" s="103" t="s">
        <v>746</v>
      </c>
      <c r="D193" s="16" t="str">
        <f t="shared" si="5"/>
        <v>sex by age by religion</v>
      </c>
      <c r="E193" s="16" t="s">
        <v>53</v>
      </c>
      <c r="F193" s="16" t="s">
        <v>35</v>
      </c>
      <c r="G193" s="67">
        <v>41926</v>
      </c>
      <c r="H193" s="42" t="s">
        <v>747</v>
      </c>
      <c r="I193" s="44"/>
      <c r="J193" s="16"/>
      <c r="K193" s="16"/>
      <c r="L193" s="16"/>
      <c r="M193" s="22"/>
      <c r="N193" s="39"/>
    </row>
    <row r="194" spans="1:14">
      <c r="A194" s="41">
        <f t="shared" si="4"/>
        <v>191</v>
      </c>
      <c r="B194" s="20" t="s">
        <v>748</v>
      </c>
      <c r="C194" s="103" t="s">
        <v>749</v>
      </c>
      <c r="D194" s="16" t="str">
        <f t="shared" si="5"/>
        <v>sex by age by country of birth by ethnic group</v>
      </c>
      <c r="E194" s="16" t="s">
        <v>301</v>
      </c>
      <c r="F194" s="16" t="s">
        <v>35</v>
      </c>
      <c r="G194" s="67">
        <v>41964</v>
      </c>
      <c r="H194" s="42" t="s">
        <v>750</v>
      </c>
      <c r="I194" s="44"/>
      <c r="J194" s="16"/>
      <c r="K194" s="16"/>
      <c r="L194" s="16"/>
      <c r="M194" s="22"/>
      <c r="N194" s="39"/>
    </row>
    <row r="195" spans="1:14">
      <c r="A195" s="41">
        <f t="shared" si="4"/>
        <v>192</v>
      </c>
      <c r="B195" s="20" t="s">
        <v>751</v>
      </c>
      <c r="C195" s="103" t="s">
        <v>752</v>
      </c>
      <c r="D195" s="16" t="str">
        <f t="shared" si="5"/>
        <v>highest level of qualification by country of birth</v>
      </c>
      <c r="E195" s="16" t="s">
        <v>447</v>
      </c>
      <c r="F195" s="16" t="s">
        <v>690</v>
      </c>
      <c r="G195" s="67">
        <v>41890</v>
      </c>
      <c r="H195" s="42" t="s">
        <v>753</v>
      </c>
      <c r="I195" s="44"/>
      <c r="J195" s="16"/>
      <c r="K195" s="16"/>
      <c r="L195" s="16"/>
      <c r="M195" s="22"/>
      <c r="N195" s="39"/>
    </row>
    <row r="196" spans="1:14">
      <c r="A196" s="41">
        <f t="shared" si="4"/>
        <v>193</v>
      </c>
      <c r="B196" s="20" t="s">
        <v>754</v>
      </c>
      <c r="C196" s="103" t="s">
        <v>755</v>
      </c>
      <c r="D196" s="16" t="str">
        <f t="shared" si="5"/>
        <v>self-contained accommodation</v>
      </c>
      <c r="E196" s="16" t="s">
        <v>447</v>
      </c>
      <c r="F196" s="16" t="s">
        <v>81</v>
      </c>
      <c r="G196" s="67">
        <v>41890</v>
      </c>
      <c r="H196" s="42" t="s">
        <v>756</v>
      </c>
      <c r="I196" s="44"/>
      <c r="J196" s="16"/>
      <c r="K196" s="16"/>
      <c r="L196" s="16"/>
      <c r="M196" s="22"/>
      <c r="N196" s="39"/>
    </row>
    <row r="197" spans="1:14">
      <c r="A197" s="41">
        <f t="shared" ref="A197:A260" si="6">IF(AND(NOT(ISERR(FIND($J$4,D197))),NOT(ISERR(FIND($J$5,D197))),NOT(ISERR(FIND($J$6,D197))),NOT(ISERR(FIND($J$7,D197))) ),A196+1,A196)</f>
        <v>194</v>
      </c>
      <c r="B197" s="20" t="s">
        <v>757</v>
      </c>
      <c r="C197" s="103" t="s">
        <v>758</v>
      </c>
      <c r="D197" s="16" t="str">
        <f t="shared" ref="D197:D262" si="7">LOWER(C197)</f>
        <v>country of birth (afghanistan) by religion (sikh)</v>
      </c>
      <c r="E197" s="16" t="s">
        <v>53</v>
      </c>
      <c r="F197" s="16" t="s">
        <v>35</v>
      </c>
      <c r="G197" s="67">
        <v>41884</v>
      </c>
      <c r="H197" s="42" t="s">
        <v>759</v>
      </c>
      <c r="I197" s="44"/>
      <c r="J197" s="16"/>
      <c r="K197" s="16"/>
      <c r="L197" s="16"/>
      <c r="M197" s="22"/>
      <c r="N197" s="39"/>
    </row>
    <row r="198" spans="1:14" ht="30">
      <c r="A198" s="41">
        <f t="shared" si="6"/>
        <v>195</v>
      </c>
      <c r="B198" s="20" t="s">
        <v>760</v>
      </c>
      <c r="C198" s="103" t="s">
        <v>761</v>
      </c>
      <c r="D198" s="16" t="str">
        <f t="shared" si="7"/>
        <v>occupation (4 digit)</v>
      </c>
      <c r="E198" s="16" t="s">
        <v>762</v>
      </c>
      <c r="F198" s="56" t="s">
        <v>763</v>
      </c>
      <c r="G198" s="67">
        <v>41921</v>
      </c>
      <c r="H198" s="42" t="s">
        <v>764</v>
      </c>
      <c r="I198" s="44"/>
      <c r="J198" s="16"/>
      <c r="K198" s="16"/>
      <c r="L198" s="16"/>
      <c r="M198" s="22"/>
      <c r="N198" s="39"/>
    </row>
    <row r="199" spans="1:14" ht="30">
      <c r="A199" s="41">
        <f t="shared" si="6"/>
        <v>196</v>
      </c>
      <c r="B199" s="20" t="s">
        <v>765</v>
      </c>
      <c r="C199" s="103" t="s">
        <v>766</v>
      </c>
      <c r="D199" s="16" t="str">
        <f t="shared" si="7"/>
        <v xml:space="preserve">industry (2 digits / 3 digits) </v>
      </c>
      <c r="E199" s="16" t="s">
        <v>762</v>
      </c>
      <c r="F199" s="16" t="s">
        <v>763</v>
      </c>
      <c r="G199" s="67">
        <v>41921</v>
      </c>
      <c r="H199" s="42" t="s">
        <v>767</v>
      </c>
      <c r="I199" s="44"/>
      <c r="J199" s="16"/>
      <c r="K199" s="16"/>
      <c r="L199" s="16"/>
      <c r="M199" s="22"/>
      <c r="N199" s="39"/>
    </row>
    <row r="200" spans="1:14" ht="30">
      <c r="A200" s="41">
        <f t="shared" si="6"/>
        <v>197</v>
      </c>
      <c r="B200" s="20" t="s">
        <v>768</v>
      </c>
      <c r="C200" s="103" t="s">
        <v>118</v>
      </c>
      <c r="D200" s="16" t="str">
        <f t="shared" si="7"/>
        <v>accommodation type by tenure by number of rooms by car or van availability</v>
      </c>
      <c r="E200" s="16" t="s">
        <v>769</v>
      </c>
      <c r="F200" s="16" t="s">
        <v>81</v>
      </c>
      <c r="G200" s="67">
        <v>42027</v>
      </c>
      <c r="H200" s="42" t="s">
        <v>770</v>
      </c>
      <c r="I200" s="44"/>
      <c r="J200" s="16"/>
      <c r="K200" s="16"/>
      <c r="L200" s="16"/>
      <c r="M200" s="22"/>
      <c r="N200" s="39"/>
    </row>
    <row r="201" spans="1:14" ht="30">
      <c r="A201" s="41">
        <f t="shared" si="6"/>
        <v>198</v>
      </c>
      <c r="B201" s="20" t="s">
        <v>771</v>
      </c>
      <c r="C201" s="16" t="s">
        <v>772</v>
      </c>
      <c r="D201" s="16" t="str">
        <f t="shared" si="7"/>
        <v>age by year of arrival in the uk by sex by main language</v>
      </c>
      <c r="E201" s="16" t="s">
        <v>53</v>
      </c>
      <c r="F201" s="16" t="s">
        <v>773</v>
      </c>
      <c r="G201" s="67">
        <v>41942</v>
      </c>
      <c r="H201" s="42" t="s">
        <v>774</v>
      </c>
      <c r="I201" s="44"/>
      <c r="J201" s="16"/>
      <c r="K201" s="16"/>
      <c r="L201" s="16"/>
      <c r="M201" s="22"/>
      <c r="N201" s="39"/>
    </row>
    <row r="202" spans="1:14">
      <c r="A202" s="41">
        <f t="shared" si="6"/>
        <v>199</v>
      </c>
      <c r="B202" s="20" t="s">
        <v>775</v>
      </c>
      <c r="C202" s="103" t="s">
        <v>776</v>
      </c>
      <c r="D202" s="16" t="str">
        <f t="shared" si="7"/>
        <v>age by long-term health problem or disability  by sex</v>
      </c>
      <c r="E202" s="16" t="s">
        <v>777</v>
      </c>
      <c r="F202" s="16" t="s">
        <v>35</v>
      </c>
      <c r="G202" s="67">
        <v>41925</v>
      </c>
      <c r="H202" s="42" t="s">
        <v>778</v>
      </c>
      <c r="I202" s="44"/>
      <c r="J202" s="16"/>
      <c r="K202" s="16"/>
      <c r="L202" s="16"/>
      <c r="M202" s="22"/>
      <c r="N202" s="39"/>
    </row>
    <row r="203" spans="1:14" ht="24" customHeight="1">
      <c r="A203" s="41">
        <f t="shared" si="6"/>
        <v>200</v>
      </c>
      <c r="B203" s="20" t="s">
        <v>779</v>
      </c>
      <c r="C203" s="103" t="s">
        <v>780</v>
      </c>
      <c r="D203" s="16" t="str">
        <f t="shared" si="7"/>
        <v>economic activity by ns-sec by ethnic group by country of birth (born in the uk / born outside the uk)</v>
      </c>
      <c r="E203" s="16" t="s">
        <v>53</v>
      </c>
      <c r="F203" s="16" t="s">
        <v>23</v>
      </c>
      <c r="G203" s="67">
        <v>41925</v>
      </c>
      <c r="H203" s="42" t="s">
        <v>781</v>
      </c>
      <c r="I203" s="44"/>
      <c r="J203" s="16"/>
      <c r="K203" s="16"/>
      <c r="L203" s="16"/>
      <c r="M203" s="22"/>
      <c r="N203" s="39"/>
    </row>
    <row r="204" spans="1:14">
      <c r="A204" s="41">
        <f t="shared" si="6"/>
        <v>201</v>
      </c>
      <c r="B204" s="20" t="s">
        <v>782</v>
      </c>
      <c r="C204" s="103" t="s">
        <v>783</v>
      </c>
      <c r="D204" s="16" t="str">
        <f t="shared" si="7"/>
        <v>provision of unpaid care by age</v>
      </c>
      <c r="E204" s="16" t="s">
        <v>784</v>
      </c>
      <c r="F204" s="16" t="s">
        <v>785</v>
      </c>
      <c r="G204" s="67">
        <v>41921</v>
      </c>
      <c r="H204" s="42" t="s">
        <v>786</v>
      </c>
      <c r="I204" s="44"/>
      <c r="J204" s="16"/>
      <c r="K204" s="16"/>
      <c r="L204" s="16"/>
      <c r="M204" s="22"/>
      <c r="N204" s="39"/>
    </row>
    <row r="205" spans="1:14" ht="30">
      <c r="A205" s="41">
        <f t="shared" si="6"/>
        <v>202</v>
      </c>
      <c r="B205" s="20" t="s">
        <v>787</v>
      </c>
      <c r="C205" s="103" t="s">
        <v>189</v>
      </c>
      <c r="D205" s="16" t="str">
        <f t="shared" si="7"/>
        <v>age by provision of unpaid care</v>
      </c>
      <c r="E205" s="16" t="s">
        <v>788</v>
      </c>
      <c r="F205" s="16" t="s">
        <v>191</v>
      </c>
      <c r="G205" s="67">
        <v>41960</v>
      </c>
      <c r="H205" s="42" t="s">
        <v>789</v>
      </c>
      <c r="I205" s="44"/>
      <c r="J205" s="16"/>
      <c r="K205" s="16"/>
      <c r="L205" s="16"/>
      <c r="M205" s="22"/>
      <c r="N205" s="39"/>
    </row>
    <row r="206" spans="1:14" ht="30">
      <c r="A206" s="41">
        <f t="shared" si="6"/>
        <v>203</v>
      </c>
      <c r="B206" s="20" t="s">
        <v>790</v>
      </c>
      <c r="C206" s="103" t="s">
        <v>637</v>
      </c>
      <c r="D206" s="16" t="str">
        <f t="shared" si="7"/>
        <v>age by tenure by number of bedrooms</v>
      </c>
      <c r="E206" s="16" t="s">
        <v>791</v>
      </c>
      <c r="F206" s="16" t="s">
        <v>98</v>
      </c>
      <c r="G206" s="67">
        <v>41927</v>
      </c>
      <c r="H206" s="42" t="s">
        <v>792</v>
      </c>
      <c r="I206" s="44"/>
      <c r="J206" s="16"/>
      <c r="K206" s="16"/>
      <c r="L206" s="16"/>
      <c r="M206" s="22"/>
      <c r="N206" s="39"/>
    </row>
    <row r="207" spans="1:14">
      <c r="A207" s="41">
        <f t="shared" si="6"/>
        <v>204</v>
      </c>
      <c r="B207" s="20" t="s">
        <v>793</v>
      </c>
      <c r="C207" s="103" t="s">
        <v>794</v>
      </c>
      <c r="D207" s="16" t="str">
        <f t="shared" si="7"/>
        <v xml:space="preserve">age by general health by sex </v>
      </c>
      <c r="E207" s="16" t="s">
        <v>795</v>
      </c>
      <c r="F207" s="16" t="s">
        <v>35</v>
      </c>
      <c r="G207" s="67">
        <v>41961</v>
      </c>
      <c r="H207" s="42" t="s">
        <v>796</v>
      </c>
      <c r="I207" s="44"/>
      <c r="J207" s="16"/>
      <c r="K207" s="16"/>
      <c r="L207" s="16"/>
      <c r="M207" s="22"/>
      <c r="N207" s="39"/>
    </row>
    <row r="208" spans="1:14" ht="30">
      <c r="A208" s="41">
        <f t="shared" si="6"/>
        <v>205</v>
      </c>
      <c r="B208" s="20" t="s">
        <v>797</v>
      </c>
      <c r="C208" s="103" t="s">
        <v>798</v>
      </c>
      <c r="D208" s="16" t="str">
        <f t="shared" si="7"/>
        <v>religion by marital and civil partnership status by number of children in the household</v>
      </c>
      <c r="E208" s="16" t="s">
        <v>53</v>
      </c>
      <c r="F208" s="16" t="s">
        <v>799</v>
      </c>
      <c r="G208" s="67">
        <v>41989</v>
      </c>
      <c r="H208" s="42" t="s">
        <v>800</v>
      </c>
      <c r="I208" s="44"/>
      <c r="J208" s="16"/>
      <c r="K208" s="16"/>
      <c r="L208" s="16"/>
      <c r="M208" s="22"/>
      <c r="N208" s="39"/>
    </row>
    <row r="209" spans="1:14" ht="40.5" customHeight="1">
      <c r="A209" s="41">
        <f t="shared" si="6"/>
        <v>206</v>
      </c>
      <c r="B209" s="20" t="s">
        <v>801</v>
      </c>
      <c r="C209" s="103" t="s">
        <v>802</v>
      </c>
      <c r="D209" s="16" t="str">
        <f t="shared" si="7"/>
        <v>ethnic group of youngest dependent child(ren) by household language</v>
      </c>
      <c r="E209" s="16" t="s">
        <v>53</v>
      </c>
      <c r="F209" s="16" t="s">
        <v>803</v>
      </c>
      <c r="G209" s="67">
        <v>42013</v>
      </c>
      <c r="H209" s="42" t="s">
        <v>804</v>
      </c>
      <c r="I209" s="44"/>
      <c r="J209" s="16"/>
      <c r="K209" s="16"/>
      <c r="L209" s="16"/>
      <c r="M209" s="22"/>
      <c r="N209" s="39"/>
    </row>
    <row r="210" spans="1:14" ht="36" customHeight="1">
      <c r="A210" s="41">
        <f t="shared" si="6"/>
        <v>207</v>
      </c>
      <c r="B210" s="20" t="s">
        <v>805</v>
      </c>
      <c r="C210" s="103" t="s">
        <v>806</v>
      </c>
      <c r="D210" s="16" t="str">
        <f t="shared" si="7"/>
        <v>household composition by religion of persons in household</v>
      </c>
      <c r="E210" s="16" t="s">
        <v>53</v>
      </c>
      <c r="F210" s="16" t="s">
        <v>807</v>
      </c>
      <c r="G210" s="67">
        <v>41992</v>
      </c>
      <c r="H210" s="42" t="s">
        <v>808</v>
      </c>
      <c r="I210" s="44"/>
      <c r="J210" s="16"/>
      <c r="K210" s="16"/>
      <c r="L210" s="16"/>
      <c r="M210" s="22"/>
      <c r="N210" s="39"/>
    </row>
    <row r="211" spans="1:14" ht="45">
      <c r="A211" s="41">
        <f t="shared" si="6"/>
        <v>208</v>
      </c>
      <c r="B211" s="20" t="s">
        <v>809</v>
      </c>
      <c r="C211" s="16" t="s">
        <v>810</v>
      </c>
      <c r="D211" s="16" t="str">
        <f t="shared" si="7"/>
        <v>citizenship (lithuanian/other) by country of birth (lithuania/other) by ethnic group (lithuanian/other) by main language (lithuanian/other) by sex by age</v>
      </c>
      <c r="E211" s="16" t="s">
        <v>53</v>
      </c>
      <c r="F211" s="16" t="s">
        <v>35</v>
      </c>
      <c r="G211" s="67">
        <v>41939</v>
      </c>
      <c r="H211" s="42" t="s">
        <v>811</v>
      </c>
      <c r="I211" s="44"/>
      <c r="J211" s="16"/>
      <c r="K211" s="16"/>
      <c r="L211" s="16"/>
      <c r="M211" s="22"/>
      <c r="N211" s="39"/>
    </row>
    <row r="212" spans="1:14" ht="60">
      <c r="A212" s="41">
        <f t="shared" si="6"/>
        <v>209</v>
      </c>
      <c r="B212" s="20" t="s">
        <v>812</v>
      </c>
      <c r="C212" s="16" t="s">
        <v>813</v>
      </c>
      <c r="D212" s="16" t="str">
        <f t="shared" si="7"/>
        <v>citizenship (lithuanian/other) by country of birth (lithuania/other) by ethnic group (lithuanian/other) by main language (lithuanian/other) by highest educational attainment (isced)</v>
      </c>
      <c r="E212" s="16" t="s">
        <v>53</v>
      </c>
      <c r="F212" s="16" t="s">
        <v>54</v>
      </c>
      <c r="G212" s="67">
        <v>41939</v>
      </c>
      <c r="H212" s="42" t="s">
        <v>814</v>
      </c>
      <c r="I212" s="44"/>
      <c r="J212" s="16"/>
      <c r="K212" s="16"/>
      <c r="L212" s="16"/>
      <c r="M212" s="22"/>
      <c r="N212" s="39"/>
    </row>
    <row r="213" spans="1:14" ht="60">
      <c r="A213" s="41">
        <f t="shared" si="6"/>
        <v>210</v>
      </c>
      <c r="B213" s="20" t="s">
        <v>815</v>
      </c>
      <c r="C213" s="16" t="s">
        <v>816</v>
      </c>
      <c r="D213" s="16" t="str">
        <f t="shared" si="7"/>
        <v>citizenship (lithuanian/other) by country of birth (lithuania/other) by ethnic group (lithuanian/other) by main language (lithuanian/other) by main occupational group (isco-88)</v>
      </c>
      <c r="E213" s="16" t="s">
        <v>53</v>
      </c>
      <c r="F213" s="16" t="s">
        <v>63</v>
      </c>
      <c r="G213" s="67">
        <v>41939</v>
      </c>
      <c r="H213" s="42" t="s">
        <v>817</v>
      </c>
      <c r="I213" s="44"/>
      <c r="J213" s="16"/>
      <c r="K213" s="16"/>
      <c r="L213" s="16"/>
      <c r="M213" s="22"/>
      <c r="N213" s="39"/>
    </row>
    <row r="214" spans="1:14">
      <c r="A214" s="41">
        <f t="shared" si="6"/>
        <v>211</v>
      </c>
      <c r="B214" s="20" t="s">
        <v>818</v>
      </c>
      <c r="C214" s="103" t="s">
        <v>819</v>
      </c>
      <c r="D214" s="16" t="str">
        <f t="shared" si="7"/>
        <v>household composition by tenure by age of hrp</v>
      </c>
      <c r="E214" s="16" t="s">
        <v>820</v>
      </c>
      <c r="F214" s="16" t="s">
        <v>368</v>
      </c>
      <c r="G214" s="67">
        <v>41946</v>
      </c>
      <c r="H214" s="42" t="s">
        <v>821</v>
      </c>
      <c r="I214" s="44"/>
      <c r="J214" s="16"/>
      <c r="K214" s="16"/>
      <c r="L214" s="16"/>
      <c r="M214" s="22"/>
      <c r="N214" s="39"/>
    </row>
    <row r="215" spans="1:14">
      <c r="A215" s="41">
        <f t="shared" si="6"/>
        <v>212</v>
      </c>
      <c r="B215" s="20" t="s">
        <v>822</v>
      </c>
      <c r="C215" s="103" t="s">
        <v>823</v>
      </c>
      <c r="D215" s="16" t="str">
        <f t="shared" si="7"/>
        <v>sex by median age</v>
      </c>
      <c r="E215" s="16" t="s">
        <v>824</v>
      </c>
      <c r="F215" s="16" t="s">
        <v>35</v>
      </c>
      <c r="G215" s="67">
        <v>41970</v>
      </c>
      <c r="H215" s="42" t="s">
        <v>825</v>
      </c>
      <c r="I215" s="44"/>
      <c r="J215" s="16"/>
      <c r="K215" s="16"/>
      <c r="L215" s="16"/>
      <c r="M215" s="22"/>
      <c r="N215" s="39"/>
    </row>
    <row r="216" spans="1:14" ht="30">
      <c r="A216" s="41">
        <f t="shared" si="6"/>
        <v>213</v>
      </c>
      <c r="B216" s="20" t="s">
        <v>826</v>
      </c>
      <c r="C216" s="16" t="s">
        <v>827</v>
      </c>
      <c r="D216" s="16" t="str">
        <f t="shared" si="7"/>
        <v>age by year of arrival in the uk  by sex by main language</v>
      </c>
      <c r="E216" s="16" t="s">
        <v>53</v>
      </c>
      <c r="F216" s="16" t="s">
        <v>828</v>
      </c>
      <c r="G216" s="67">
        <v>41942</v>
      </c>
      <c r="H216" s="42" t="s">
        <v>829</v>
      </c>
      <c r="I216" s="44"/>
      <c r="J216" s="16"/>
      <c r="K216" s="16"/>
      <c r="L216" s="16"/>
      <c r="M216" s="22"/>
      <c r="N216" s="39"/>
    </row>
    <row r="217" spans="1:14">
      <c r="A217" s="41">
        <f t="shared" si="6"/>
        <v>214</v>
      </c>
      <c r="B217" s="20" t="s">
        <v>830</v>
      </c>
      <c r="C217" s="103" t="s">
        <v>831</v>
      </c>
      <c r="D217" s="16" t="str">
        <f t="shared" si="7"/>
        <v>sex by marital status, ratio females to males</v>
      </c>
      <c r="E217" s="16" t="s">
        <v>832</v>
      </c>
      <c r="F217" s="16" t="s">
        <v>833</v>
      </c>
      <c r="G217" s="67">
        <v>41927</v>
      </c>
      <c r="H217" s="42" t="s">
        <v>834</v>
      </c>
      <c r="I217" s="44"/>
      <c r="J217" s="16"/>
      <c r="K217" s="16"/>
      <c r="L217" s="16"/>
      <c r="M217" s="22"/>
      <c r="N217" s="39"/>
    </row>
    <row r="218" spans="1:14" ht="30">
      <c r="A218" s="41">
        <f t="shared" si="6"/>
        <v>215</v>
      </c>
      <c r="B218" s="20" t="s">
        <v>835</v>
      </c>
      <c r="C218" s="103" t="s">
        <v>836</v>
      </c>
      <c r="D218" s="16" t="str">
        <f t="shared" si="7"/>
        <v>age by ethnic group by general health by provision on unpaid care by sex</v>
      </c>
      <c r="E218" s="16" t="s">
        <v>837</v>
      </c>
      <c r="F218" s="16" t="s">
        <v>35</v>
      </c>
      <c r="G218" s="67">
        <v>41984</v>
      </c>
      <c r="H218" s="42" t="s">
        <v>838</v>
      </c>
      <c r="I218" s="44"/>
      <c r="J218" s="16"/>
      <c r="K218" s="16"/>
      <c r="L218" s="16"/>
      <c r="M218" s="22"/>
      <c r="N218" s="39"/>
    </row>
    <row r="219" spans="1:14" ht="60">
      <c r="A219" s="41">
        <f t="shared" si="6"/>
        <v>216</v>
      </c>
      <c r="B219" s="20" t="s">
        <v>839</v>
      </c>
      <c r="C219" s="103" t="s">
        <v>840</v>
      </c>
      <c r="D219" s="16" t="str">
        <f t="shared" si="7"/>
        <v>age of household reference person (hrp) by household composition by tenure by accommodation type (excluding caravans or other mobile or temporary structures) by number of bedrooms</v>
      </c>
      <c r="E219" s="16" t="s">
        <v>124</v>
      </c>
      <c r="F219" s="16" t="s">
        <v>841</v>
      </c>
      <c r="G219" s="67">
        <v>41969</v>
      </c>
      <c r="H219" s="42" t="s">
        <v>842</v>
      </c>
      <c r="I219" s="44"/>
      <c r="J219" s="16"/>
      <c r="K219" s="16"/>
      <c r="L219" s="16"/>
      <c r="M219" s="22"/>
      <c r="N219" s="39"/>
    </row>
    <row r="220" spans="1:14">
      <c r="A220" s="41">
        <f t="shared" si="6"/>
        <v>217</v>
      </c>
      <c r="B220" s="20" t="s">
        <v>843</v>
      </c>
      <c r="C220" s="103" t="s">
        <v>844</v>
      </c>
      <c r="D220" s="16" t="str">
        <f t="shared" si="7"/>
        <v>age by general health by sex</v>
      </c>
      <c r="E220" s="16" t="s">
        <v>845</v>
      </c>
      <c r="F220" s="16" t="s">
        <v>846</v>
      </c>
      <c r="G220" s="67">
        <v>41971</v>
      </c>
      <c r="H220" s="42" t="s">
        <v>847</v>
      </c>
      <c r="I220" s="44"/>
      <c r="J220" s="16"/>
      <c r="K220" s="16"/>
      <c r="L220" s="16"/>
      <c r="M220" s="22"/>
      <c r="N220" s="39"/>
    </row>
    <row r="221" spans="1:14">
      <c r="A221" s="41">
        <f t="shared" si="6"/>
        <v>218</v>
      </c>
      <c r="B221" s="20" t="s">
        <v>848</v>
      </c>
      <c r="C221" s="103" t="s">
        <v>849</v>
      </c>
      <c r="D221" s="16" t="str">
        <f t="shared" si="7"/>
        <v>age by long-term health problem or disability by sex</v>
      </c>
      <c r="E221" s="16" t="s">
        <v>845</v>
      </c>
      <c r="F221" s="16" t="s">
        <v>846</v>
      </c>
      <c r="G221" s="67">
        <v>41971</v>
      </c>
      <c r="H221" s="42" t="s">
        <v>850</v>
      </c>
      <c r="I221" s="44"/>
      <c r="J221" s="16"/>
      <c r="K221" s="16"/>
      <c r="L221" s="16"/>
      <c r="M221" s="22"/>
      <c r="N221" s="39"/>
    </row>
    <row r="222" spans="1:14" ht="30">
      <c r="A222" s="41">
        <f t="shared" si="6"/>
        <v>219</v>
      </c>
      <c r="B222" s="20" t="s">
        <v>851</v>
      </c>
      <c r="C222" s="103" t="s">
        <v>704</v>
      </c>
      <c r="D222" s="16" t="str">
        <f t="shared" si="7"/>
        <v>accommodation type by number of bedrooms</v>
      </c>
      <c r="E222" s="16" t="s">
        <v>852</v>
      </c>
      <c r="F222" s="16" t="s">
        <v>853</v>
      </c>
      <c r="G222" s="67">
        <v>41960</v>
      </c>
      <c r="H222" s="42" t="s">
        <v>854</v>
      </c>
      <c r="I222" s="44"/>
      <c r="J222" s="16"/>
      <c r="K222" s="16"/>
      <c r="L222" s="16"/>
      <c r="M222" s="22"/>
      <c r="N222" s="39"/>
    </row>
    <row r="223" spans="1:14" ht="45">
      <c r="A223" s="41">
        <f t="shared" si="6"/>
        <v>220</v>
      </c>
      <c r="B223" s="20" t="s">
        <v>855</v>
      </c>
      <c r="C223" s="103" t="s">
        <v>856</v>
      </c>
      <c r="D223" s="16" t="str">
        <f t="shared" si="7"/>
        <v>tenure by bespoke accommodation type by number of bedrooms by age</v>
      </c>
      <c r="E223" s="16" t="s">
        <v>216</v>
      </c>
      <c r="F223" s="16" t="s">
        <v>857</v>
      </c>
      <c r="G223" s="67">
        <v>41991</v>
      </c>
      <c r="H223" s="42" t="s">
        <v>858</v>
      </c>
      <c r="I223" s="44"/>
      <c r="J223" s="16"/>
      <c r="K223" s="16"/>
      <c r="L223" s="16"/>
      <c r="M223" s="22"/>
      <c r="N223" s="39"/>
    </row>
    <row r="224" spans="1:14" ht="30">
      <c r="A224" s="41">
        <f t="shared" si="6"/>
        <v>221</v>
      </c>
      <c r="B224" s="20" t="s">
        <v>859</v>
      </c>
      <c r="C224" s="103" t="s">
        <v>860</v>
      </c>
      <c r="D224" s="16" t="str">
        <f t="shared" si="7"/>
        <v>method of travel to work (2001 specification) by long-term health problem or disability</v>
      </c>
      <c r="E224" s="16" t="s">
        <v>158</v>
      </c>
      <c r="F224" s="16" t="s">
        <v>23</v>
      </c>
      <c r="G224" s="67">
        <v>41956</v>
      </c>
      <c r="H224" s="42" t="s">
        <v>861</v>
      </c>
      <c r="I224" s="44"/>
      <c r="J224" s="16"/>
      <c r="K224" s="16"/>
      <c r="L224" s="16"/>
      <c r="M224" s="22"/>
      <c r="N224" s="39"/>
    </row>
    <row r="225" spans="1:14" ht="30">
      <c r="A225" s="41">
        <f t="shared" si="6"/>
        <v>222</v>
      </c>
      <c r="B225" s="20" t="s">
        <v>862</v>
      </c>
      <c r="C225" s="16" t="s">
        <v>863</v>
      </c>
      <c r="D225" s="16" t="str">
        <f t="shared" si="7"/>
        <v>highest level of qualification by year of arrival in the uk by sex by main language</v>
      </c>
      <c r="E225" s="16" t="s">
        <v>53</v>
      </c>
      <c r="F225" s="16" t="s">
        <v>864</v>
      </c>
      <c r="G225" s="67">
        <v>41942</v>
      </c>
      <c r="H225" s="42" t="s">
        <v>865</v>
      </c>
      <c r="I225" s="44"/>
      <c r="J225" s="16"/>
      <c r="K225" s="16"/>
      <c r="L225" s="16"/>
      <c r="M225" s="22"/>
      <c r="N225" s="39"/>
    </row>
    <row r="226" spans="1:14" ht="30">
      <c r="A226" s="41">
        <f t="shared" si="6"/>
        <v>223</v>
      </c>
      <c r="B226" s="20" t="s">
        <v>866</v>
      </c>
      <c r="C226" s="16" t="s">
        <v>863</v>
      </c>
      <c r="D226" s="16" t="str">
        <f t="shared" si="7"/>
        <v>highest level of qualification by year of arrival in the uk by sex by main language</v>
      </c>
      <c r="E226" s="16" t="s">
        <v>53</v>
      </c>
      <c r="F226" s="16" t="s">
        <v>867</v>
      </c>
      <c r="G226" s="67">
        <v>41942</v>
      </c>
      <c r="H226" s="42" t="s">
        <v>868</v>
      </c>
      <c r="I226" s="44"/>
      <c r="J226" s="16"/>
      <c r="K226" s="16"/>
      <c r="L226" s="16"/>
      <c r="M226" s="22"/>
      <c r="N226" s="39"/>
    </row>
    <row r="227" spans="1:14">
      <c r="A227" s="41">
        <f t="shared" si="6"/>
        <v>224</v>
      </c>
      <c r="B227" s="20" t="s">
        <v>869</v>
      </c>
      <c r="C227" s="16" t="s">
        <v>870</v>
      </c>
      <c r="D227" s="16" t="str">
        <f t="shared" si="7"/>
        <v>economic activity by main language by sex</v>
      </c>
      <c r="E227" s="16" t="s">
        <v>53</v>
      </c>
      <c r="F227" s="16" t="s">
        <v>864</v>
      </c>
      <c r="G227" s="67">
        <v>41942</v>
      </c>
      <c r="H227" s="42" t="s">
        <v>871</v>
      </c>
      <c r="I227" s="44"/>
      <c r="J227" s="16"/>
      <c r="K227" s="16"/>
      <c r="L227" s="16"/>
      <c r="M227" s="22"/>
      <c r="N227" s="39"/>
    </row>
    <row r="228" spans="1:14" ht="30">
      <c r="A228" s="41">
        <f t="shared" si="6"/>
        <v>225</v>
      </c>
      <c r="B228" s="20" t="s">
        <v>872</v>
      </c>
      <c r="C228" s="16" t="s">
        <v>870</v>
      </c>
      <c r="D228" s="16" t="str">
        <f t="shared" si="7"/>
        <v>economic activity by main language by sex</v>
      </c>
      <c r="E228" s="16" t="s">
        <v>53</v>
      </c>
      <c r="F228" s="16" t="s">
        <v>873</v>
      </c>
      <c r="G228" s="67">
        <v>41942</v>
      </c>
      <c r="H228" s="42" t="s">
        <v>874</v>
      </c>
      <c r="I228" s="44"/>
      <c r="J228" s="16"/>
      <c r="K228" s="16"/>
      <c r="L228" s="16"/>
      <c r="M228" s="22"/>
      <c r="N228" s="39"/>
    </row>
    <row r="229" spans="1:14" ht="30">
      <c r="A229" s="41">
        <f t="shared" si="6"/>
        <v>226</v>
      </c>
      <c r="B229" s="20" t="s">
        <v>875</v>
      </c>
      <c r="C229" s="16" t="s">
        <v>876</v>
      </c>
      <c r="D229" s="16" t="str">
        <f t="shared" si="7"/>
        <v>highest level of qualification by sex occupation (2 digits) by main language by year of arrival in the uk</v>
      </c>
      <c r="E229" s="16" t="s">
        <v>53</v>
      </c>
      <c r="F229" s="16" t="s">
        <v>877</v>
      </c>
      <c r="G229" s="67">
        <v>41942</v>
      </c>
      <c r="H229" s="42" t="s">
        <v>878</v>
      </c>
      <c r="I229" s="44"/>
      <c r="J229" s="16"/>
      <c r="K229" s="16"/>
      <c r="L229" s="16"/>
      <c r="M229" s="22"/>
      <c r="N229" s="39"/>
    </row>
    <row r="230" spans="1:14" ht="30">
      <c r="A230" s="41">
        <f t="shared" si="6"/>
        <v>227</v>
      </c>
      <c r="B230" s="20" t="s">
        <v>879</v>
      </c>
      <c r="C230" s="31" t="s">
        <v>880</v>
      </c>
      <c r="D230" s="16" t="str">
        <f t="shared" si="7"/>
        <v>sex by industry (1 digit)</v>
      </c>
      <c r="E230" s="16" t="s">
        <v>729</v>
      </c>
      <c r="F230" s="16" t="s">
        <v>730</v>
      </c>
      <c r="G230" s="67">
        <v>42012</v>
      </c>
      <c r="H230" s="42" t="s">
        <v>881</v>
      </c>
      <c r="I230" s="44"/>
      <c r="J230" s="16"/>
      <c r="K230" s="16"/>
      <c r="L230" s="16"/>
      <c r="M230" s="22"/>
      <c r="N230" s="39"/>
    </row>
    <row r="231" spans="1:14" ht="30">
      <c r="A231" s="41">
        <f t="shared" si="6"/>
        <v>228</v>
      </c>
      <c r="B231" s="20" t="s">
        <v>882</v>
      </c>
      <c r="C231" s="103" t="s">
        <v>704</v>
      </c>
      <c r="D231" s="16" t="str">
        <f t="shared" si="7"/>
        <v>accommodation type by number of bedrooms</v>
      </c>
      <c r="E231" s="16" t="s">
        <v>883</v>
      </c>
      <c r="F231" s="16" t="s">
        <v>853</v>
      </c>
      <c r="G231" s="67">
        <v>41960</v>
      </c>
      <c r="H231" s="42" t="s">
        <v>884</v>
      </c>
      <c r="I231" s="44"/>
      <c r="J231" s="16"/>
      <c r="K231" s="16"/>
      <c r="L231" s="16"/>
      <c r="M231" s="22"/>
      <c r="N231" s="39"/>
    </row>
    <row r="232" spans="1:14" ht="30">
      <c r="A232" s="41">
        <f t="shared" si="6"/>
        <v>229</v>
      </c>
      <c r="B232" s="20" t="s">
        <v>885</v>
      </c>
      <c r="C232" s="31" t="s">
        <v>886</v>
      </c>
      <c r="D232" s="16" t="str">
        <f t="shared" si="7"/>
        <v>age</v>
      </c>
      <c r="E232" s="16" t="s">
        <v>887</v>
      </c>
      <c r="F232" s="16" t="s">
        <v>888</v>
      </c>
      <c r="G232" s="67">
        <v>41933</v>
      </c>
      <c r="H232" s="42" t="s">
        <v>889</v>
      </c>
      <c r="I232" s="44"/>
      <c r="J232" s="16"/>
      <c r="K232" s="16"/>
      <c r="L232" s="16"/>
      <c r="M232" s="22"/>
      <c r="N232" s="39"/>
    </row>
    <row r="233" spans="1:14" ht="30">
      <c r="A233" s="41">
        <f t="shared" si="6"/>
        <v>230</v>
      </c>
      <c r="B233" s="20" t="s">
        <v>890</v>
      </c>
      <c r="C233" s="31" t="s">
        <v>891</v>
      </c>
      <c r="D233" s="16" t="str">
        <f t="shared" si="7"/>
        <v xml:space="preserve">age by age of arrival in uk by ethnic group </v>
      </c>
      <c r="E233" s="16" t="s">
        <v>892</v>
      </c>
      <c r="F233" s="16" t="s">
        <v>35</v>
      </c>
      <c r="G233" s="67">
        <v>42027</v>
      </c>
      <c r="H233" s="42" t="s">
        <v>893</v>
      </c>
      <c r="I233" s="44"/>
      <c r="J233" s="16"/>
      <c r="K233" s="16"/>
      <c r="L233" s="16"/>
      <c r="M233" s="22"/>
      <c r="N233" s="39"/>
    </row>
    <row r="234" spans="1:14" ht="30">
      <c r="A234" s="41">
        <f t="shared" si="6"/>
        <v>231</v>
      </c>
      <c r="B234" s="20" t="s">
        <v>894</v>
      </c>
      <c r="C234" s="103" t="s">
        <v>895</v>
      </c>
      <c r="D234" s="16" t="str">
        <f t="shared" si="7"/>
        <v xml:space="preserve">sex by age </v>
      </c>
      <c r="E234" s="16" t="s">
        <v>896</v>
      </c>
      <c r="F234" s="16" t="s">
        <v>297</v>
      </c>
      <c r="G234" s="67">
        <v>41953</v>
      </c>
      <c r="H234" s="42" t="s">
        <v>897</v>
      </c>
      <c r="I234" s="44"/>
      <c r="J234" s="16"/>
      <c r="K234" s="16"/>
      <c r="L234" s="16"/>
      <c r="M234" s="22"/>
      <c r="N234" s="39"/>
    </row>
    <row r="235" spans="1:14" ht="30">
      <c r="A235" s="41">
        <f t="shared" si="6"/>
        <v>232</v>
      </c>
      <c r="B235" s="20" t="s">
        <v>898</v>
      </c>
      <c r="C235" s="103" t="s">
        <v>899</v>
      </c>
      <c r="D235" s="16" t="str">
        <f t="shared" si="7"/>
        <v>tenure by accommodation type by number of bedrooms</v>
      </c>
      <c r="E235" s="16" t="s">
        <v>216</v>
      </c>
      <c r="F235" s="16" t="s">
        <v>900</v>
      </c>
      <c r="G235" s="67">
        <v>41991</v>
      </c>
      <c r="H235" s="42" t="s">
        <v>901</v>
      </c>
      <c r="I235" s="44"/>
      <c r="J235" s="16"/>
      <c r="K235" s="16"/>
      <c r="L235" s="16"/>
      <c r="M235" s="22"/>
      <c r="N235" s="39"/>
    </row>
    <row r="236" spans="1:14">
      <c r="A236" s="41">
        <f t="shared" si="6"/>
        <v>233</v>
      </c>
      <c r="B236" s="20" t="s">
        <v>902</v>
      </c>
      <c r="C236" s="103" t="s">
        <v>903</v>
      </c>
      <c r="D236" s="16" t="str">
        <f t="shared" si="7"/>
        <v>ability to speak welsh by ethnic group by age</v>
      </c>
      <c r="E236" s="16" t="s">
        <v>904</v>
      </c>
      <c r="F236" s="16" t="s">
        <v>905</v>
      </c>
      <c r="G236" s="67">
        <v>41955</v>
      </c>
      <c r="H236" s="42" t="s">
        <v>906</v>
      </c>
      <c r="I236" s="44"/>
      <c r="J236" s="16"/>
      <c r="K236" s="16"/>
      <c r="L236" s="16"/>
      <c r="M236" s="22"/>
      <c r="N236" s="39"/>
    </row>
    <row r="237" spans="1:14">
      <c r="A237" s="41">
        <f t="shared" si="6"/>
        <v>234</v>
      </c>
      <c r="B237" s="20" t="s">
        <v>907</v>
      </c>
      <c r="C237" s="103" t="s">
        <v>908</v>
      </c>
      <c r="D237" s="16" t="str">
        <f t="shared" si="7"/>
        <v>religion by ethnic group by main language</v>
      </c>
      <c r="E237" s="16" t="s">
        <v>53</v>
      </c>
      <c r="F237" s="16" t="s">
        <v>673</v>
      </c>
      <c r="G237" s="67">
        <v>42061</v>
      </c>
      <c r="H237" s="42" t="s">
        <v>909</v>
      </c>
      <c r="I237" s="44"/>
      <c r="J237" s="16"/>
      <c r="K237" s="16"/>
      <c r="L237" s="16"/>
      <c r="M237" s="22"/>
      <c r="N237" s="39"/>
    </row>
    <row r="238" spans="1:14">
      <c r="A238" s="41">
        <f t="shared" si="6"/>
        <v>235</v>
      </c>
      <c r="B238" s="20" t="s">
        <v>910</v>
      </c>
      <c r="C238" s="103" t="s">
        <v>148</v>
      </c>
      <c r="D238" s="16" t="str">
        <f t="shared" si="7"/>
        <v>age by family status by living arrangements</v>
      </c>
      <c r="E238" s="16" t="s">
        <v>911</v>
      </c>
      <c r="F238" s="16" t="s">
        <v>98</v>
      </c>
      <c r="G238" s="67">
        <v>42061</v>
      </c>
      <c r="H238" s="42" t="s">
        <v>912</v>
      </c>
      <c r="I238" s="44"/>
      <c r="J238" s="16"/>
      <c r="K238" s="16"/>
      <c r="L238" s="16"/>
      <c r="M238" s="22"/>
      <c r="N238" s="39"/>
    </row>
    <row r="239" spans="1:14" ht="60">
      <c r="A239" s="41">
        <f t="shared" si="6"/>
        <v>236</v>
      </c>
      <c r="B239" s="20" t="s">
        <v>913</v>
      </c>
      <c r="C239" s="103" t="s">
        <v>840</v>
      </c>
      <c r="D239" s="16" t="str">
        <f t="shared" si="7"/>
        <v>age of household reference person (hrp) by household composition by tenure by accommodation type (excluding caravans or other mobile or temporary structures) by number of bedrooms</v>
      </c>
      <c r="E239" s="16" t="s">
        <v>158</v>
      </c>
      <c r="F239" s="16" t="s">
        <v>914</v>
      </c>
      <c r="G239" s="67">
        <v>41969</v>
      </c>
      <c r="H239" s="42" t="s">
        <v>915</v>
      </c>
      <c r="I239" s="44"/>
      <c r="J239" s="16"/>
      <c r="K239" s="16"/>
      <c r="L239" s="16"/>
      <c r="M239" s="22"/>
      <c r="N239" s="39"/>
    </row>
    <row r="240" spans="1:14">
      <c r="A240" s="41">
        <f t="shared" si="6"/>
        <v>237</v>
      </c>
      <c r="B240" s="20" t="s">
        <v>916</v>
      </c>
      <c r="C240" s="103" t="s">
        <v>917</v>
      </c>
      <c r="D240" s="16" t="str">
        <f t="shared" si="7"/>
        <v>sex by age by ethnic group by year of arrival</v>
      </c>
      <c r="E240" s="16" t="s">
        <v>918</v>
      </c>
      <c r="F240" s="16" t="s">
        <v>919</v>
      </c>
      <c r="G240" s="67">
        <v>42048</v>
      </c>
      <c r="H240" s="42" t="s">
        <v>920</v>
      </c>
      <c r="I240" s="44"/>
      <c r="J240" s="16"/>
      <c r="K240" s="16"/>
      <c r="L240" s="16"/>
      <c r="M240" s="22"/>
      <c r="N240" s="39"/>
    </row>
    <row r="241" spans="1:14" ht="32.25" customHeight="1">
      <c r="A241" s="41">
        <f t="shared" si="6"/>
        <v>238</v>
      </c>
      <c r="B241" s="107" t="s">
        <v>921</v>
      </c>
      <c r="C241" s="103" t="s">
        <v>922</v>
      </c>
      <c r="D241" s="16" t="str">
        <f t="shared" si="7"/>
        <v>sex by occupation (4 digits)</v>
      </c>
      <c r="E241" s="16" t="s">
        <v>228</v>
      </c>
      <c r="F241" s="108" t="s">
        <v>923</v>
      </c>
      <c r="G241" s="109">
        <v>42034</v>
      </c>
      <c r="H241" s="42" t="s">
        <v>924</v>
      </c>
      <c r="I241" s="44"/>
      <c r="J241" s="16"/>
      <c r="K241" s="16"/>
      <c r="L241" s="16"/>
      <c r="M241" s="22"/>
      <c r="N241" s="57"/>
    </row>
    <row r="242" spans="1:14" ht="31.5" customHeight="1">
      <c r="A242" s="41">
        <f t="shared" si="6"/>
        <v>239</v>
      </c>
      <c r="B242" s="107"/>
      <c r="C242" s="103"/>
      <c r="D242" s="16"/>
      <c r="E242" s="16"/>
      <c r="F242" s="108"/>
      <c r="G242" s="109"/>
      <c r="H242" s="42" t="s">
        <v>925</v>
      </c>
      <c r="I242" s="44"/>
      <c r="J242" s="16"/>
      <c r="K242" s="16"/>
      <c r="L242" s="16"/>
      <c r="M242" s="22"/>
      <c r="N242" s="57"/>
    </row>
    <row r="243" spans="1:14" ht="33" customHeight="1">
      <c r="A243" s="41">
        <f t="shared" si="6"/>
        <v>240</v>
      </c>
      <c r="B243" s="107"/>
      <c r="C243" s="103"/>
      <c r="D243" s="16"/>
      <c r="E243" s="16"/>
      <c r="F243" s="108"/>
      <c r="G243" s="109"/>
      <c r="H243" s="42" t="s">
        <v>926</v>
      </c>
      <c r="I243" s="44"/>
      <c r="J243" s="16"/>
      <c r="K243" s="16"/>
      <c r="L243" s="16"/>
      <c r="M243" s="22"/>
      <c r="N243" s="57"/>
    </row>
    <row r="244" spans="1:14" ht="30">
      <c r="A244" s="41">
        <f t="shared" si="6"/>
        <v>241</v>
      </c>
      <c r="B244" s="20" t="s">
        <v>927</v>
      </c>
      <c r="C244" s="103" t="s">
        <v>928</v>
      </c>
      <c r="D244" s="16" t="str">
        <f t="shared" si="7"/>
        <v>sex by age by ethnic group by marital and civil partnership status</v>
      </c>
      <c r="E244" s="16" t="s">
        <v>918</v>
      </c>
      <c r="F244" s="16" t="s">
        <v>919</v>
      </c>
      <c r="G244" s="67">
        <v>42048</v>
      </c>
      <c r="H244" s="45" t="s">
        <v>929</v>
      </c>
      <c r="I244" s="44"/>
      <c r="J244" s="16"/>
      <c r="K244" s="16"/>
      <c r="L244" s="16"/>
      <c r="M244" s="22"/>
      <c r="N244" s="39"/>
    </row>
    <row r="245" spans="1:14" ht="30">
      <c r="A245" s="41">
        <f t="shared" si="6"/>
        <v>242</v>
      </c>
      <c r="B245" s="20" t="s">
        <v>930</v>
      </c>
      <c r="C245" s="103" t="s">
        <v>931</v>
      </c>
      <c r="D245" s="16" t="str">
        <f t="shared" si="7"/>
        <v>country of birth of the household reference person (hrp) by tenure</v>
      </c>
      <c r="E245" s="16" t="s">
        <v>658</v>
      </c>
      <c r="F245" s="16" t="s">
        <v>932</v>
      </c>
      <c r="G245" s="67">
        <v>41960</v>
      </c>
      <c r="H245" s="42" t="s">
        <v>933</v>
      </c>
      <c r="I245" s="44"/>
      <c r="J245" s="16"/>
      <c r="K245" s="16"/>
      <c r="L245" s="16"/>
      <c r="M245" s="22"/>
      <c r="N245" s="39"/>
    </row>
    <row r="246" spans="1:14" ht="30">
      <c r="A246" s="41">
        <f t="shared" si="6"/>
        <v>243</v>
      </c>
      <c r="B246" s="20" t="s">
        <v>934</v>
      </c>
      <c r="C246" s="103" t="s">
        <v>935</v>
      </c>
      <c r="D246" s="16" t="str">
        <f t="shared" si="7"/>
        <v>country of birth of the household reference person (hrp) by household composition</v>
      </c>
      <c r="E246" s="16" t="s">
        <v>658</v>
      </c>
      <c r="F246" s="16" t="s">
        <v>932</v>
      </c>
      <c r="G246" s="67">
        <v>41960</v>
      </c>
      <c r="H246" s="42" t="s">
        <v>936</v>
      </c>
      <c r="I246" s="44"/>
      <c r="J246" s="16"/>
      <c r="K246" s="16"/>
      <c r="L246" s="16"/>
      <c r="M246" s="22"/>
      <c r="N246" s="39"/>
    </row>
    <row r="247" spans="1:14" ht="45">
      <c r="A247" s="41">
        <f t="shared" si="6"/>
        <v>244</v>
      </c>
      <c r="B247" s="20" t="s">
        <v>937</v>
      </c>
      <c r="C247" s="103" t="s">
        <v>938</v>
      </c>
      <c r="D247" s="16" t="str">
        <f t="shared" si="7"/>
        <v>country of birth of the household reference person (hrp) by central heating and occupancy rating (rooms and bedrooms)</v>
      </c>
      <c r="E247" s="16" t="s">
        <v>658</v>
      </c>
      <c r="F247" s="16" t="s">
        <v>932</v>
      </c>
      <c r="G247" s="67">
        <v>41960</v>
      </c>
      <c r="H247" s="42" t="s">
        <v>939</v>
      </c>
      <c r="I247" s="44"/>
      <c r="J247" s="16"/>
      <c r="K247" s="16"/>
      <c r="L247" s="16"/>
      <c r="M247" s="22"/>
      <c r="N247" s="39"/>
    </row>
    <row r="248" spans="1:14" ht="30">
      <c r="A248" s="41">
        <f t="shared" si="6"/>
        <v>245</v>
      </c>
      <c r="B248" s="20" t="s">
        <v>940</v>
      </c>
      <c r="C248" s="16" t="s">
        <v>941</v>
      </c>
      <c r="D248" s="16" t="str">
        <f t="shared" si="7"/>
        <v>qualifications gained (foreign qualifications only) by year of arrival in the uk by sex by main language</v>
      </c>
      <c r="E248" s="16" t="s">
        <v>53</v>
      </c>
      <c r="F248" s="16" t="s">
        <v>942</v>
      </c>
      <c r="G248" s="67">
        <v>42045</v>
      </c>
      <c r="H248" s="42" t="s">
        <v>943</v>
      </c>
      <c r="I248" s="44"/>
      <c r="J248" s="16"/>
      <c r="K248" s="16"/>
      <c r="L248" s="16"/>
      <c r="M248" s="22"/>
      <c r="N248" s="39"/>
    </row>
    <row r="249" spans="1:14" ht="30">
      <c r="A249" s="41">
        <f t="shared" si="6"/>
        <v>246</v>
      </c>
      <c r="B249" s="20" t="s">
        <v>944</v>
      </c>
      <c r="C249" s="103" t="s">
        <v>945</v>
      </c>
      <c r="D249" s="16" t="str">
        <f t="shared" si="7"/>
        <v>religion by age by sex by highest educational attainment (isced)</v>
      </c>
      <c r="E249" s="16" t="s">
        <v>946</v>
      </c>
      <c r="F249" s="16" t="s">
        <v>54</v>
      </c>
      <c r="G249" s="67">
        <v>42016</v>
      </c>
      <c r="H249" s="42" t="s">
        <v>947</v>
      </c>
      <c r="I249" s="44"/>
      <c r="J249" s="16"/>
      <c r="K249" s="16"/>
      <c r="L249" s="16"/>
      <c r="M249" s="22"/>
      <c r="N249" s="39"/>
    </row>
    <row r="250" spans="1:14" ht="45">
      <c r="A250" s="41">
        <f t="shared" si="6"/>
        <v>247</v>
      </c>
      <c r="B250" s="20" t="s">
        <v>948</v>
      </c>
      <c r="C250" s="103" t="s">
        <v>949</v>
      </c>
      <c r="D250" s="16" t="str">
        <f t="shared" si="7"/>
        <v>origin and destination of migrants into london (wards) by age by sex</v>
      </c>
      <c r="E250" s="16" t="s">
        <v>950</v>
      </c>
      <c r="F250" s="16" t="s">
        <v>951</v>
      </c>
      <c r="G250" s="67">
        <v>42010</v>
      </c>
      <c r="H250" s="42" t="s">
        <v>952</v>
      </c>
      <c r="I250" s="44"/>
      <c r="J250" s="16"/>
      <c r="K250" s="16"/>
      <c r="L250" s="16"/>
      <c r="M250" s="22"/>
      <c r="N250" s="39"/>
    </row>
    <row r="251" spans="1:14" ht="45">
      <c r="A251" s="41">
        <f t="shared" si="6"/>
        <v>248</v>
      </c>
      <c r="B251" s="20" t="s">
        <v>953</v>
      </c>
      <c r="C251" s="103" t="s">
        <v>52</v>
      </c>
      <c r="D251" s="16" t="str">
        <f t="shared" si="7"/>
        <v>occupation (4 digits)</v>
      </c>
      <c r="E251" s="16" t="s">
        <v>954</v>
      </c>
      <c r="F251" s="16" t="s">
        <v>955</v>
      </c>
      <c r="G251" s="67">
        <v>42034</v>
      </c>
      <c r="H251" s="42" t="s">
        <v>956</v>
      </c>
      <c r="I251" s="44"/>
      <c r="J251" s="16"/>
      <c r="K251" s="16"/>
      <c r="L251" s="16"/>
      <c r="M251" s="22"/>
      <c r="N251" s="39"/>
    </row>
    <row r="252" spans="1:14" ht="45">
      <c r="A252" s="41">
        <f t="shared" si="6"/>
        <v>249</v>
      </c>
      <c r="B252" s="20" t="s">
        <v>957</v>
      </c>
      <c r="C252" s="103" t="s">
        <v>958</v>
      </c>
      <c r="D252" s="16" t="str">
        <f t="shared" si="7"/>
        <v>origin and destination of migrants out of london (wards) by age by sex</v>
      </c>
      <c r="E252" s="16" t="s">
        <v>959</v>
      </c>
      <c r="F252" s="16" t="s">
        <v>960</v>
      </c>
      <c r="G252" s="67">
        <v>42010</v>
      </c>
      <c r="H252" s="42" t="s">
        <v>961</v>
      </c>
      <c r="I252" s="44"/>
      <c r="J252" s="16"/>
      <c r="K252" s="16"/>
      <c r="L252" s="16"/>
      <c r="M252" s="22"/>
      <c r="N252" s="39"/>
    </row>
    <row r="253" spans="1:14" ht="30">
      <c r="A253" s="41">
        <f t="shared" si="6"/>
        <v>250</v>
      </c>
      <c r="B253" s="20" t="s">
        <v>962</v>
      </c>
      <c r="C253" s="16" t="s">
        <v>863</v>
      </c>
      <c r="D253" s="16" t="str">
        <f t="shared" si="7"/>
        <v>highest level of qualification by year of arrival in the uk by sex by main language</v>
      </c>
      <c r="E253" s="16" t="s">
        <v>53</v>
      </c>
      <c r="F253" s="16" t="s">
        <v>864</v>
      </c>
      <c r="G253" s="67">
        <v>42045</v>
      </c>
      <c r="H253" s="42" t="s">
        <v>963</v>
      </c>
      <c r="I253" s="44"/>
      <c r="J253" s="16"/>
      <c r="K253" s="16"/>
      <c r="L253" s="16"/>
      <c r="M253" s="22"/>
      <c r="N253" s="39"/>
    </row>
    <row r="254" spans="1:14" ht="30">
      <c r="A254" s="41">
        <f t="shared" si="6"/>
        <v>251</v>
      </c>
      <c r="B254" s="20" t="s">
        <v>964</v>
      </c>
      <c r="C254" s="103" t="s">
        <v>965</v>
      </c>
      <c r="D254" s="16" t="str">
        <f t="shared" si="7"/>
        <v>sex by age by ethnic group by highest level of qualification</v>
      </c>
      <c r="E254" s="16" t="s">
        <v>918</v>
      </c>
      <c r="F254" s="16" t="s">
        <v>919</v>
      </c>
      <c r="G254" s="67">
        <v>42048</v>
      </c>
      <c r="H254" s="42" t="s">
        <v>966</v>
      </c>
      <c r="I254" s="44"/>
      <c r="J254" s="16"/>
      <c r="K254" s="16"/>
      <c r="L254" s="16"/>
      <c r="M254" s="22"/>
      <c r="N254" s="39"/>
    </row>
    <row r="255" spans="1:14" ht="45">
      <c r="A255" s="41">
        <f t="shared" si="6"/>
        <v>252</v>
      </c>
      <c r="B255" s="20" t="s">
        <v>967</v>
      </c>
      <c r="C255" s="103" t="s">
        <v>968</v>
      </c>
      <c r="D255" s="16" t="str">
        <f t="shared" si="7"/>
        <v>sex by age by ethnic group by occupation (1 digit)</v>
      </c>
      <c r="E255" s="16" t="s">
        <v>918</v>
      </c>
      <c r="F255" s="16" t="s">
        <v>969</v>
      </c>
      <c r="G255" s="67">
        <v>42048</v>
      </c>
      <c r="H255" s="42" t="s">
        <v>970</v>
      </c>
      <c r="I255" s="44"/>
      <c r="J255" s="16"/>
      <c r="K255" s="16"/>
      <c r="L255" s="16"/>
      <c r="M255" s="22"/>
      <c r="N255" s="39"/>
    </row>
    <row r="256" spans="1:14" ht="30">
      <c r="A256" s="41">
        <f t="shared" si="6"/>
        <v>253</v>
      </c>
      <c r="B256" s="20" t="s">
        <v>971</v>
      </c>
      <c r="C256" s="103" t="s">
        <v>965</v>
      </c>
      <c r="D256" s="16" t="str">
        <f t="shared" si="7"/>
        <v>sex by age by ethnic group by highest level of qualification</v>
      </c>
      <c r="E256" s="16" t="s">
        <v>918</v>
      </c>
      <c r="F256" s="16" t="s">
        <v>972</v>
      </c>
      <c r="G256" s="67">
        <v>42048</v>
      </c>
      <c r="H256" s="42" t="s">
        <v>973</v>
      </c>
      <c r="I256" s="44"/>
      <c r="J256" s="16"/>
      <c r="K256" s="16"/>
      <c r="L256" s="16"/>
      <c r="M256" s="22"/>
      <c r="N256" s="39"/>
    </row>
    <row r="257" spans="1:14" ht="45">
      <c r="A257" s="41">
        <f t="shared" si="6"/>
        <v>254</v>
      </c>
      <c r="B257" s="20" t="s">
        <v>974</v>
      </c>
      <c r="C257" s="103" t="s">
        <v>975</v>
      </c>
      <c r="D257" s="16" t="str">
        <f t="shared" si="7"/>
        <v>accommodation type (excluding caravans or other mobile or temporary structures) by tenure by number of rooms by car or van availability</v>
      </c>
      <c r="E257" s="16" t="s">
        <v>976</v>
      </c>
      <c r="F257" s="16" t="s">
        <v>977</v>
      </c>
      <c r="G257" s="67">
        <v>41988</v>
      </c>
      <c r="H257" s="42" t="s">
        <v>978</v>
      </c>
      <c r="I257" s="44"/>
      <c r="J257" s="16"/>
      <c r="K257" s="16"/>
      <c r="L257" s="16"/>
      <c r="M257" s="22"/>
      <c r="N257" s="39"/>
    </row>
    <row r="258" spans="1:14" ht="30">
      <c r="A258" s="41">
        <f t="shared" si="6"/>
        <v>255</v>
      </c>
      <c r="B258" s="20" t="s">
        <v>979</v>
      </c>
      <c r="C258" s="103" t="s">
        <v>132</v>
      </c>
      <c r="D258" s="16" t="str">
        <f t="shared" si="7"/>
        <v>economic activity</v>
      </c>
      <c r="E258" s="16" t="s">
        <v>228</v>
      </c>
      <c r="F258" s="16" t="s">
        <v>980</v>
      </c>
      <c r="G258" s="67">
        <v>41991</v>
      </c>
      <c r="H258" s="42" t="s">
        <v>981</v>
      </c>
      <c r="I258" s="44"/>
      <c r="J258" s="16"/>
      <c r="K258" s="16"/>
      <c r="L258" s="16"/>
      <c r="M258" s="22"/>
      <c r="N258" s="39"/>
    </row>
    <row r="259" spans="1:14" ht="30">
      <c r="A259" s="41">
        <f t="shared" si="6"/>
        <v>256</v>
      </c>
      <c r="B259" s="20" t="s">
        <v>982</v>
      </c>
      <c r="C259" s="103" t="s">
        <v>983</v>
      </c>
      <c r="D259" s="16" t="str">
        <f t="shared" si="7"/>
        <v>age by year of arrival in the uk by sex by ethnic group (baltic states/other write-in responses)</v>
      </c>
      <c r="E259" s="16" t="s">
        <v>53</v>
      </c>
      <c r="F259" s="16" t="s">
        <v>984</v>
      </c>
      <c r="G259" s="67" t="s">
        <v>985</v>
      </c>
      <c r="H259" s="42" t="s">
        <v>986</v>
      </c>
      <c r="I259" s="44"/>
      <c r="J259" s="16"/>
      <c r="K259" s="16"/>
      <c r="L259" s="16"/>
      <c r="M259" s="22"/>
      <c r="N259" s="39"/>
    </row>
    <row r="260" spans="1:14" ht="30">
      <c r="A260" s="41">
        <f t="shared" si="6"/>
        <v>257</v>
      </c>
      <c r="B260" s="20" t="s">
        <v>987</v>
      </c>
      <c r="C260" s="103" t="s">
        <v>708</v>
      </c>
      <c r="D260" s="16" t="str">
        <f t="shared" si="7"/>
        <v>tenure by number of bedrooms</v>
      </c>
      <c r="E260" s="16" t="s">
        <v>791</v>
      </c>
      <c r="F260" s="16" t="s">
        <v>81</v>
      </c>
      <c r="G260" s="67">
        <v>42046</v>
      </c>
      <c r="H260" s="42" t="s">
        <v>988</v>
      </c>
      <c r="I260" s="44"/>
      <c r="J260" s="16"/>
      <c r="K260" s="16"/>
      <c r="L260" s="16"/>
      <c r="M260" s="22"/>
      <c r="N260" s="39"/>
    </row>
    <row r="261" spans="1:14" ht="45">
      <c r="A261" s="41">
        <f t="shared" ref="A261:A324" si="8">IF(AND(NOT(ISERR(FIND($J$4,D261))),NOT(ISERR(FIND($J$5,D261))),NOT(ISERR(FIND($J$6,D261))),NOT(ISERR(FIND($J$7,D261))) ),A260+1,A260)</f>
        <v>258</v>
      </c>
      <c r="B261" s="20" t="s">
        <v>989</v>
      </c>
      <c r="C261" s="103" t="s">
        <v>990</v>
      </c>
      <c r="D261" s="16" t="str">
        <f t="shared" si="7"/>
        <v>ethnic group of father (where father present) by age of mother by ethnic group of mother by ethnic group of infant (aged 0)</v>
      </c>
      <c r="E261" s="16" t="s">
        <v>991</v>
      </c>
      <c r="F261" s="16" t="s">
        <v>992</v>
      </c>
      <c r="G261" s="67">
        <v>42123</v>
      </c>
      <c r="H261" s="42" t="s">
        <v>993</v>
      </c>
      <c r="I261" s="44"/>
      <c r="J261" s="16"/>
      <c r="K261" s="16"/>
      <c r="L261" s="16"/>
      <c r="M261" s="22"/>
      <c r="N261" s="39"/>
    </row>
    <row r="262" spans="1:14" ht="30">
      <c r="A262" s="41">
        <f t="shared" si="8"/>
        <v>259</v>
      </c>
      <c r="B262" s="20" t="s">
        <v>994</v>
      </c>
      <c r="C262" s="103" t="s">
        <v>637</v>
      </c>
      <c r="D262" s="16" t="str">
        <f t="shared" si="7"/>
        <v>age by tenure by number of bedrooms</v>
      </c>
      <c r="E262" s="16" t="s">
        <v>995</v>
      </c>
      <c r="F262" s="16" t="s">
        <v>98</v>
      </c>
      <c r="G262" s="67">
        <v>42048</v>
      </c>
      <c r="H262" s="42" t="s">
        <v>996</v>
      </c>
      <c r="I262" s="44"/>
      <c r="J262" s="16"/>
      <c r="K262" s="16"/>
      <c r="L262" s="16"/>
      <c r="M262" s="22"/>
      <c r="N262" s="39"/>
    </row>
    <row r="263" spans="1:14" ht="30">
      <c r="A263" s="41">
        <f t="shared" si="8"/>
        <v>260</v>
      </c>
      <c r="B263" s="20" t="s">
        <v>997</v>
      </c>
      <c r="C263" s="103" t="s">
        <v>708</v>
      </c>
      <c r="D263" s="16" t="str">
        <f t="shared" ref="D263:D337" si="9">LOWER(C263)</f>
        <v>tenure by number of bedrooms</v>
      </c>
      <c r="E263" s="16" t="s">
        <v>995</v>
      </c>
      <c r="F263" s="16" t="s">
        <v>81</v>
      </c>
      <c r="G263" s="67">
        <v>42048</v>
      </c>
      <c r="H263" s="42" t="s">
        <v>998</v>
      </c>
      <c r="I263" s="44"/>
      <c r="J263" s="16"/>
      <c r="K263" s="16"/>
      <c r="L263" s="16"/>
      <c r="M263" s="22"/>
      <c r="N263" s="39"/>
    </row>
    <row r="264" spans="1:14" ht="30">
      <c r="A264" s="41">
        <f t="shared" si="8"/>
        <v>261</v>
      </c>
      <c r="B264" s="20" t="s">
        <v>999</v>
      </c>
      <c r="C264" s="103" t="s">
        <v>1000</v>
      </c>
      <c r="D264" s="16" t="str">
        <f t="shared" si="9"/>
        <v>origin and destination of international migrants into london by age by sex</v>
      </c>
      <c r="E264" s="16" t="s">
        <v>154</v>
      </c>
      <c r="F264" s="16" t="s">
        <v>1001</v>
      </c>
      <c r="G264" s="67">
        <v>41992</v>
      </c>
      <c r="H264" s="42" t="s">
        <v>1002</v>
      </c>
      <c r="I264" s="44"/>
      <c r="J264" s="16"/>
      <c r="K264" s="16"/>
      <c r="L264" s="16"/>
      <c r="M264" s="22"/>
      <c r="N264" s="39"/>
    </row>
    <row r="265" spans="1:14" ht="30">
      <c r="A265" s="41">
        <f t="shared" si="8"/>
        <v>262</v>
      </c>
      <c r="B265" s="20" t="s">
        <v>1003</v>
      </c>
      <c r="C265" s="103" t="s">
        <v>1004</v>
      </c>
      <c r="D265" s="16" t="str">
        <f t="shared" si="9"/>
        <v>origin and destination of migrants into london by age by sex</v>
      </c>
      <c r="E265" s="16" t="s">
        <v>154</v>
      </c>
      <c r="F265" s="16" t="s">
        <v>1005</v>
      </c>
      <c r="G265" s="67">
        <v>41992</v>
      </c>
      <c r="H265" s="42" t="s">
        <v>1006</v>
      </c>
      <c r="I265" s="44"/>
      <c r="J265" s="16"/>
      <c r="K265" s="16"/>
      <c r="L265" s="16"/>
      <c r="M265" s="22"/>
      <c r="N265" s="39"/>
    </row>
    <row r="266" spans="1:14" ht="30">
      <c r="A266" s="41">
        <f t="shared" si="8"/>
        <v>263</v>
      </c>
      <c r="B266" s="20" t="s">
        <v>1007</v>
      </c>
      <c r="C266" s="103" t="s">
        <v>1008</v>
      </c>
      <c r="D266" s="16" t="str">
        <f t="shared" si="9"/>
        <v>origin and destination of migrants out of london by age by sex</v>
      </c>
      <c r="E266" s="16" t="s">
        <v>154</v>
      </c>
      <c r="F266" s="16" t="s">
        <v>1009</v>
      </c>
      <c r="G266" s="67">
        <v>41992</v>
      </c>
      <c r="H266" s="42" t="s">
        <v>1010</v>
      </c>
      <c r="I266" s="44"/>
      <c r="J266" s="16"/>
      <c r="K266" s="16"/>
      <c r="L266" s="16"/>
      <c r="M266" s="22"/>
      <c r="N266" s="39"/>
    </row>
    <row r="267" spans="1:14" ht="45">
      <c r="A267" s="41">
        <f t="shared" si="8"/>
        <v>264</v>
      </c>
      <c r="B267" s="20" t="s">
        <v>1011</v>
      </c>
      <c r="C267" s="103" t="s">
        <v>1012</v>
      </c>
      <c r="D267" s="16" t="str">
        <f t="shared" si="9"/>
        <v>origin and destination of migrants who moved within london during the 12 months before the census by age by sex</v>
      </c>
      <c r="E267" s="16" t="s">
        <v>154</v>
      </c>
      <c r="F267" s="16" t="s">
        <v>1013</v>
      </c>
      <c r="G267" s="67">
        <v>41992</v>
      </c>
      <c r="H267" s="42" t="s">
        <v>1014</v>
      </c>
      <c r="I267" s="44"/>
      <c r="J267" s="16"/>
      <c r="K267" s="16"/>
      <c r="L267" s="16"/>
      <c r="M267" s="22"/>
      <c r="N267" s="39"/>
    </row>
    <row r="268" spans="1:14" ht="32.25" customHeight="1">
      <c r="A268" s="41">
        <f t="shared" si="8"/>
        <v>265</v>
      </c>
      <c r="B268" s="20" t="s">
        <v>1015</v>
      </c>
      <c r="C268" s="103" t="s">
        <v>239</v>
      </c>
      <c r="D268" s="16" t="str">
        <f t="shared" si="9"/>
        <v>sex by age by marital and civil partnership status</v>
      </c>
      <c r="E268" s="16" t="s">
        <v>1016</v>
      </c>
      <c r="F268" s="16" t="s">
        <v>1017</v>
      </c>
      <c r="G268" s="67">
        <v>42016</v>
      </c>
      <c r="H268" s="42" t="s">
        <v>1018</v>
      </c>
      <c r="I268" s="44"/>
      <c r="J268" s="16"/>
      <c r="K268" s="16"/>
      <c r="L268" s="16"/>
      <c r="M268" s="22"/>
      <c r="N268" s="39"/>
    </row>
    <row r="269" spans="1:14" ht="75">
      <c r="A269" s="41">
        <f t="shared" si="8"/>
        <v>266</v>
      </c>
      <c r="B269" s="20" t="s">
        <v>1019</v>
      </c>
      <c r="C269" s="103" t="s">
        <v>1020</v>
      </c>
      <c r="D269" s="16" t="str">
        <f t="shared" si="9"/>
        <v>accommodation type (excluding caravans or other mobile or temporary structures) by number of bedrooms by car or van availability; number of households in the area; number of cars or vans in the area</v>
      </c>
      <c r="E269" s="16" t="s">
        <v>1021</v>
      </c>
      <c r="F269" s="16" t="s">
        <v>1022</v>
      </c>
      <c r="G269" s="67" t="s">
        <v>1023</v>
      </c>
      <c r="H269" s="42" t="s">
        <v>1024</v>
      </c>
      <c r="I269" s="44"/>
      <c r="J269" s="16"/>
      <c r="K269" s="16"/>
      <c r="L269" s="16"/>
      <c r="M269" s="22"/>
      <c r="N269" s="39"/>
    </row>
    <row r="270" spans="1:14" ht="45">
      <c r="A270" s="41">
        <f t="shared" si="8"/>
        <v>267</v>
      </c>
      <c r="B270" s="20" t="s">
        <v>1025</v>
      </c>
      <c r="C270" s="103" t="s">
        <v>975</v>
      </c>
      <c r="D270" s="16" t="str">
        <f t="shared" si="9"/>
        <v>accommodation type (excluding caravans or other mobile or temporary structures) by tenure by number of rooms by car or van availability</v>
      </c>
      <c r="E270" s="16" t="s">
        <v>976</v>
      </c>
      <c r="F270" s="16" t="s">
        <v>977</v>
      </c>
      <c r="G270" s="67">
        <v>42017</v>
      </c>
      <c r="H270" s="42" t="s">
        <v>1026</v>
      </c>
      <c r="I270" s="44"/>
      <c r="J270" s="16"/>
      <c r="K270" s="16"/>
      <c r="L270" s="16"/>
      <c r="M270" s="22"/>
      <c r="N270" s="39"/>
    </row>
    <row r="271" spans="1:14" ht="30">
      <c r="A271" s="41">
        <f t="shared" si="8"/>
        <v>268</v>
      </c>
      <c r="B271" s="20" t="s">
        <v>1027</v>
      </c>
      <c r="C271" s="103" t="s">
        <v>1028</v>
      </c>
      <c r="D271" s="16" t="str">
        <f t="shared" si="9"/>
        <v>economic activity by highest level of qualification by length of residency in the uk by sex</v>
      </c>
      <c r="E271" s="16" t="s">
        <v>991</v>
      </c>
      <c r="F271" s="16" t="s">
        <v>1029</v>
      </c>
      <c r="G271" s="67">
        <v>42025</v>
      </c>
      <c r="H271" s="42" t="s">
        <v>1030</v>
      </c>
      <c r="I271" s="44"/>
      <c r="J271" s="16"/>
      <c r="K271" s="16"/>
      <c r="L271" s="16"/>
      <c r="M271" s="22"/>
      <c r="N271" s="39"/>
    </row>
    <row r="272" spans="1:14">
      <c r="A272" s="41">
        <f t="shared" si="8"/>
        <v>269</v>
      </c>
      <c r="B272" s="20" t="s">
        <v>1031</v>
      </c>
      <c r="C272" s="103" t="s">
        <v>1032</v>
      </c>
      <c r="D272" s="16" t="str">
        <f t="shared" si="9"/>
        <v>living arrangements by age by sex</v>
      </c>
      <c r="E272" s="16" t="s">
        <v>1033</v>
      </c>
      <c r="F272" s="16" t="s">
        <v>1034</v>
      </c>
      <c r="G272" s="67">
        <v>42030</v>
      </c>
      <c r="H272" s="42" t="s">
        <v>1035</v>
      </c>
      <c r="I272" s="44"/>
      <c r="J272" s="16"/>
      <c r="K272" s="16"/>
      <c r="L272" s="16"/>
      <c r="M272" s="22"/>
      <c r="N272" s="39"/>
    </row>
    <row r="273" spans="1:14">
      <c r="A273" s="41">
        <f t="shared" si="8"/>
        <v>270</v>
      </c>
      <c r="B273" s="20" t="s">
        <v>1036</v>
      </c>
      <c r="C273" s="103" t="s">
        <v>1037</v>
      </c>
      <c r="D273" s="16" t="str">
        <f t="shared" si="9"/>
        <v>age by sex by general health</v>
      </c>
      <c r="E273" s="16" t="s">
        <v>53</v>
      </c>
      <c r="F273" s="16" t="s">
        <v>35</v>
      </c>
      <c r="G273" s="67" t="s">
        <v>1038</v>
      </c>
      <c r="H273" s="42" t="s">
        <v>1039</v>
      </c>
      <c r="I273" s="44"/>
      <c r="J273" s="16"/>
      <c r="K273" s="16"/>
      <c r="L273" s="16"/>
      <c r="M273" s="22"/>
      <c r="N273" s="39"/>
    </row>
    <row r="274" spans="1:14">
      <c r="A274" s="41">
        <f t="shared" si="8"/>
        <v>271</v>
      </c>
      <c r="B274" s="20" t="s">
        <v>1040</v>
      </c>
      <c r="C274" s="103" t="s">
        <v>1041</v>
      </c>
      <c r="D274" s="16" t="str">
        <f t="shared" si="9"/>
        <v>age by sex by car or van availability</v>
      </c>
      <c r="E274" s="16" t="s">
        <v>53</v>
      </c>
      <c r="F274" s="16" t="s">
        <v>98</v>
      </c>
      <c r="G274" s="67" t="s">
        <v>1038</v>
      </c>
      <c r="H274" s="42" t="s">
        <v>1042</v>
      </c>
      <c r="I274" s="44"/>
      <c r="J274" s="16"/>
      <c r="K274" s="16"/>
      <c r="L274" s="16"/>
      <c r="M274" s="22"/>
      <c r="N274" s="39"/>
    </row>
    <row r="275" spans="1:14">
      <c r="A275" s="41">
        <f t="shared" si="8"/>
        <v>272</v>
      </c>
      <c r="B275" s="107" t="s">
        <v>1043</v>
      </c>
      <c r="C275" s="103" t="s">
        <v>844</v>
      </c>
      <c r="D275" s="16" t="str">
        <f t="shared" si="9"/>
        <v>age by general health by sex</v>
      </c>
      <c r="E275" s="16" t="s">
        <v>195</v>
      </c>
      <c r="F275" s="108" t="s">
        <v>1044</v>
      </c>
      <c r="G275" s="109">
        <v>42058</v>
      </c>
      <c r="H275" s="42" t="s">
        <v>1045</v>
      </c>
      <c r="I275" s="44"/>
      <c r="J275" s="16"/>
      <c r="K275" s="16"/>
      <c r="L275" s="16"/>
      <c r="M275" s="22"/>
      <c r="N275" s="39"/>
    </row>
    <row r="276" spans="1:14">
      <c r="A276" s="41">
        <f t="shared" si="8"/>
        <v>273</v>
      </c>
      <c r="B276" s="107"/>
      <c r="C276" s="103"/>
      <c r="D276" s="16"/>
      <c r="E276" s="16"/>
      <c r="F276" s="108"/>
      <c r="G276" s="109"/>
      <c r="H276" s="42" t="s">
        <v>1046</v>
      </c>
      <c r="I276" s="44"/>
      <c r="J276" s="16"/>
      <c r="K276" s="16"/>
      <c r="L276" s="16"/>
      <c r="M276" s="22"/>
      <c r="N276" s="39"/>
    </row>
    <row r="277" spans="1:14">
      <c r="A277" s="41">
        <f t="shared" si="8"/>
        <v>274</v>
      </c>
      <c r="B277" s="107"/>
      <c r="C277" s="103"/>
      <c r="D277" s="16"/>
      <c r="E277" s="16"/>
      <c r="F277" s="108"/>
      <c r="G277" s="109"/>
      <c r="H277" s="42" t="s">
        <v>1047</v>
      </c>
      <c r="I277" s="44"/>
      <c r="J277" s="16"/>
      <c r="K277" s="16"/>
      <c r="L277" s="16"/>
      <c r="M277" s="22"/>
      <c r="N277" s="39"/>
    </row>
    <row r="278" spans="1:14" ht="28.5" customHeight="1">
      <c r="A278" s="41">
        <f t="shared" si="8"/>
        <v>275</v>
      </c>
      <c r="B278" s="107" t="s">
        <v>1048</v>
      </c>
      <c r="C278" s="110" t="s">
        <v>1049</v>
      </c>
      <c r="D278" s="16" t="str">
        <f t="shared" si="9"/>
        <v>age by general health by long term health problem or disability by sex</v>
      </c>
      <c r="E278" s="108" t="s">
        <v>1050</v>
      </c>
      <c r="F278" s="108" t="s">
        <v>1051</v>
      </c>
      <c r="G278" s="109">
        <v>42058</v>
      </c>
      <c r="H278" s="42" t="s">
        <v>1052</v>
      </c>
      <c r="I278" s="44"/>
      <c r="J278" s="16"/>
      <c r="K278" s="16"/>
      <c r="L278" s="16"/>
      <c r="M278" s="22"/>
      <c r="N278" s="39"/>
    </row>
    <row r="279" spans="1:14" ht="26.25" customHeight="1">
      <c r="A279" s="41">
        <f t="shared" si="8"/>
        <v>276</v>
      </c>
      <c r="B279" s="107"/>
      <c r="C279" s="110"/>
      <c r="D279" s="16"/>
      <c r="E279" s="108"/>
      <c r="F279" s="108"/>
      <c r="G279" s="109"/>
      <c r="H279" s="42" t="s">
        <v>1053</v>
      </c>
      <c r="I279" s="44"/>
      <c r="J279" s="16"/>
      <c r="K279" s="16"/>
      <c r="L279" s="16"/>
      <c r="M279" s="22"/>
      <c r="N279" s="39"/>
    </row>
    <row r="280" spans="1:14" ht="24" customHeight="1">
      <c r="A280" s="41">
        <f t="shared" si="8"/>
        <v>277</v>
      </c>
      <c r="B280" s="107"/>
      <c r="C280" s="110"/>
      <c r="D280" s="16"/>
      <c r="E280" s="108"/>
      <c r="F280" s="108"/>
      <c r="G280" s="109"/>
      <c r="H280" s="42" t="s">
        <v>1054</v>
      </c>
      <c r="I280" s="44"/>
      <c r="J280" s="16"/>
      <c r="K280" s="16"/>
      <c r="L280" s="16"/>
      <c r="M280" s="22"/>
      <c r="N280" s="39"/>
    </row>
    <row r="281" spans="1:14" ht="28.5" customHeight="1">
      <c r="A281" s="41">
        <f t="shared" si="8"/>
        <v>278</v>
      </c>
      <c r="B281" s="107"/>
      <c r="C281" s="110"/>
      <c r="D281" s="16"/>
      <c r="E281" s="108"/>
      <c r="F281" s="108"/>
      <c r="G281" s="109"/>
      <c r="H281" s="42" t="s">
        <v>1055</v>
      </c>
      <c r="I281" s="44"/>
      <c r="J281" s="16"/>
      <c r="K281" s="16"/>
      <c r="L281" s="16"/>
      <c r="M281" s="22"/>
      <c r="N281" s="39"/>
    </row>
    <row r="282" spans="1:14" ht="28.5" customHeight="1">
      <c r="A282" s="41">
        <f t="shared" si="8"/>
        <v>279</v>
      </c>
      <c r="B282" s="107"/>
      <c r="C282" s="110"/>
      <c r="D282" s="16"/>
      <c r="E282" s="108"/>
      <c r="F282" s="108"/>
      <c r="G282" s="109"/>
      <c r="H282" s="42" t="s">
        <v>1056</v>
      </c>
      <c r="I282" s="44"/>
      <c r="J282" s="16"/>
      <c r="K282" s="16"/>
      <c r="L282" s="16"/>
      <c r="M282" s="22"/>
      <c r="N282" s="39"/>
    </row>
    <row r="283" spans="1:14" ht="24" customHeight="1">
      <c r="A283" s="41">
        <f t="shared" si="8"/>
        <v>280</v>
      </c>
      <c r="B283" s="107"/>
      <c r="C283" s="110"/>
      <c r="D283" s="16"/>
      <c r="E283" s="108"/>
      <c r="F283" s="108"/>
      <c r="G283" s="109"/>
      <c r="H283" s="42" t="s">
        <v>1057</v>
      </c>
      <c r="I283" s="44"/>
      <c r="J283" s="16"/>
      <c r="K283" s="16"/>
      <c r="L283" s="16"/>
      <c r="M283" s="22"/>
      <c r="N283" s="39"/>
    </row>
    <row r="284" spans="1:14" ht="27.6" customHeight="1">
      <c r="A284" s="41">
        <f t="shared" si="8"/>
        <v>281</v>
      </c>
      <c r="B284" s="107"/>
      <c r="C284" s="110"/>
      <c r="D284" s="16"/>
      <c r="E284" s="108"/>
      <c r="F284" s="108"/>
      <c r="G284" s="109"/>
      <c r="H284" s="42" t="s">
        <v>1058</v>
      </c>
      <c r="I284" s="44"/>
      <c r="J284" s="16"/>
      <c r="K284" s="16"/>
      <c r="L284" s="16"/>
      <c r="M284" s="22"/>
      <c r="N284" s="39"/>
    </row>
    <row r="285" spans="1:14" ht="26.1" customHeight="1">
      <c r="A285" s="41">
        <f t="shared" si="8"/>
        <v>282</v>
      </c>
      <c r="B285" s="107"/>
      <c r="C285" s="110"/>
      <c r="D285" s="16"/>
      <c r="E285" s="108"/>
      <c r="F285" s="108"/>
      <c r="G285" s="109"/>
      <c r="H285" s="42" t="s">
        <v>1059</v>
      </c>
      <c r="I285" s="44"/>
      <c r="J285" s="16"/>
      <c r="K285" s="16"/>
      <c r="L285" s="16"/>
      <c r="M285" s="22"/>
      <c r="N285" s="39"/>
    </row>
    <row r="286" spans="1:14" ht="27.6" customHeight="1">
      <c r="A286" s="41">
        <f t="shared" si="8"/>
        <v>283</v>
      </c>
      <c r="B286" s="107"/>
      <c r="C286" s="110"/>
      <c r="D286" s="16"/>
      <c r="E286" s="108"/>
      <c r="F286" s="108"/>
      <c r="G286" s="109"/>
      <c r="H286" s="42" t="s">
        <v>1060</v>
      </c>
      <c r="I286" s="44"/>
      <c r="J286" s="16"/>
      <c r="K286" s="16"/>
      <c r="L286" s="16"/>
      <c r="M286" s="22"/>
      <c r="N286" s="39"/>
    </row>
    <row r="287" spans="1:14" ht="19.350000000000001" customHeight="1">
      <c r="A287" s="41">
        <f t="shared" si="8"/>
        <v>284</v>
      </c>
      <c r="B287" s="107" t="s">
        <v>1061</v>
      </c>
      <c r="C287" s="103" t="s">
        <v>1062</v>
      </c>
      <c r="D287" s="16" t="str">
        <f t="shared" si="9"/>
        <v>age by highest level of qualification</v>
      </c>
      <c r="E287" s="108" t="s">
        <v>195</v>
      </c>
      <c r="F287" s="108" t="s">
        <v>1044</v>
      </c>
      <c r="G287" s="109">
        <v>42055</v>
      </c>
      <c r="H287" s="42" t="s">
        <v>1063</v>
      </c>
      <c r="I287" s="44"/>
      <c r="J287" s="16"/>
      <c r="K287" s="16"/>
      <c r="L287" s="16"/>
      <c r="M287" s="22"/>
      <c r="N287" s="39"/>
    </row>
    <row r="288" spans="1:14">
      <c r="A288" s="41">
        <f t="shared" si="8"/>
        <v>285</v>
      </c>
      <c r="B288" s="107"/>
      <c r="C288" s="103"/>
      <c r="D288" s="16"/>
      <c r="E288" s="108"/>
      <c r="F288" s="108"/>
      <c r="G288" s="109"/>
      <c r="H288" s="42" t="s">
        <v>1064</v>
      </c>
      <c r="I288" s="44"/>
      <c r="J288" s="16"/>
      <c r="K288" s="16"/>
      <c r="L288" s="16"/>
      <c r="M288" s="22"/>
      <c r="N288" s="39"/>
    </row>
    <row r="289" spans="1:14">
      <c r="A289" s="41">
        <f t="shared" si="8"/>
        <v>286</v>
      </c>
      <c r="B289" s="107"/>
      <c r="C289" s="103"/>
      <c r="D289" s="16"/>
      <c r="E289" s="108"/>
      <c r="F289" s="108"/>
      <c r="G289" s="109"/>
      <c r="H289" s="42" t="s">
        <v>1065</v>
      </c>
      <c r="I289" s="44"/>
      <c r="J289" s="16"/>
      <c r="K289" s="16"/>
      <c r="L289" s="16"/>
      <c r="M289" s="22"/>
      <c r="N289" s="39"/>
    </row>
    <row r="290" spans="1:14" ht="30">
      <c r="A290" s="41">
        <f t="shared" si="8"/>
        <v>287</v>
      </c>
      <c r="B290" s="20" t="s">
        <v>1066</v>
      </c>
      <c r="C290" s="103" t="s">
        <v>1067</v>
      </c>
      <c r="D290" s="16" t="str">
        <f t="shared" si="9"/>
        <v>bespoke household type by sex by age by economic activity</v>
      </c>
      <c r="E290" s="16" t="s">
        <v>1068</v>
      </c>
      <c r="F290" s="16" t="s">
        <v>1069</v>
      </c>
      <c r="G290" s="67">
        <v>42125</v>
      </c>
      <c r="H290" s="42" t="s">
        <v>1070</v>
      </c>
      <c r="I290" s="44"/>
      <c r="J290" s="16"/>
      <c r="K290" s="16"/>
      <c r="L290" s="16"/>
      <c r="M290" s="22"/>
      <c r="N290" s="39"/>
    </row>
    <row r="291" spans="1:14" ht="30">
      <c r="A291" s="41">
        <f t="shared" si="8"/>
        <v>288</v>
      </c>
      <c r="B291" s="20" t="s">
        <v>1071</v>
      </c>
      <c r="C291" s="103" t="s">
        <v>1072</v>
      </c>
      <c r="D291" s="16" t="str">
        <f t="shared" si="9"/>
        <v>industry (1 digit) by passports held</v>
      </c>
      <c r="E291" s="16" t="s">
        <v>484</v>
      </c>
      <c r="F291" s="16" t="s">
        <v>63</v>
      </c>
      <c r="G291" s="67">
        <v>42082</v>
      </c>
      <c r="H291" s="42" t="s">
        <v>1073</v>
      </c>
      <c r="I291" s="44"/>
      <c r="J291" s="16"/>
      <c r="K291" s="16"/>
      <c r="L291" s="16"/>
      <c r="M291" s="22"/>
      <c r="N291" s="39"/>
    </row>
    <row r="292" spans="1:14" ht="30">
      <c r="A292" s="41">
        <f t="shared" si="8"/>
        <v>289</v>
      </c>
      <c r="B292" s="20" t="s">
        <v>1074</v>
      </c>
      <c r="C292" s="103" t="s">
        <v>1075</v>
      </c>
      <c r="D292" s="16" t="str">
        <f t="shared" si="9"/>
        <v>industry (2 digits / 3 digits) by passports held</v>
      </c>
      <c r="E292" s="16" t="s">
        <v>837</v>
      </c>
      <c r="F292" s="16" t="s">
        <v>63</v>
      </c>
      <c r="G292" s="67">
        <v>42082</v>
      </c>
      <c r="H292" s="42" t="s">
        <v>1076</v>
      </c>
      <c r="I292" s="44"/>
      <c r="J292" s="16"/>
      <c r="K292" s="16"/>
      <c r="L292" s="16"/>
      <c r="M292" s="22"/>
      <c r="N292" s="39"/>
    </row>
    <row r="293" spans="1:14" ht="30">
      <c r="A293" s="41">
        <f t="shared" si="8"/>
        <v>290</v>
      </c>
      <c r="B293" s="20" t="s">
        <v>1077</v>
      </c>
      <c r="C293" s="103" t="s">
        <v>1078</v>
      </c>
      <c r="D293" s="16" t="str">
        <f t="shared" si="9"/>
        <v xml:space="preserve">occupation (1 digit) by industry (selected 2 digits) by passports held </v>
      </c>
      <c r="E293" s="16" t="s">
        <v>837</v>
      </c>
      <c r="F293" s="16" t="s">
        <v>63</v>
      </c>
      <c r="G293" s="67">
        <v>42082</v>
      </c>
      <c r="H293" s="42" t="s">
        <v>1079</v>
      </c>
      <c r="I293" s="44"/>
      <c r="J293" s="16"/>
      <c r="K293" s="16"/>
      <c r="L293" s="16"/>
      <c r="M293" s="22"/>
      <c r="N293" s="39"/>
    </row>
    <row r="294" spans="1:14" ht="30">
      <c r="A294" s="41">
        <f t="shared" si="8"/>
        <v>291</v>
      </c>
      <c r="B294" s="20" t="s">
        <v>1080</v>
      </c>
      <c r="C294" s="103" t="s">
        <v>1081</v>
      </c>
      <c r="D294" s="16" t="str">
        <f t="shared" si="9"/>
        <v>industry (selected 2 digits) by highest level of qualification by passports held</v>
      </c>
      <c r="E294" s="16" t="s">
        <v>837</v>
      </c>
      <c r="F294" s="16" t="s">
        <v>63</v>
      </c>
      <c r="G294" s="67">
        <v>42115</v>
      </c>
      <c r="H294" s="42" t="s">
        <v>1082</v>
      </c>
      <c r="I294" s="44"/>
      <c r="J294" s="16"/>
      <c r="K294" s="16"/>
      <c r="L294" s="16"/>
      <c r="M294" s="22"/>
      <c r="N294" s="39"/>
    </row>
    <row r="295" spans="1:14" ht="30">
      <c r="A295" s="41">
        <f t="shared" si="8"/>
        <v>292</v>
      </c>
      <c r="B295" s="20" t="s">
        <v>1083</v>
      </c>
      <c r="C295" s="103" t="s">
        <v>1084</v>
      </c>
      <c r="D295" s="16" t="str">
        <f t="shared" si="9"/>
        <v>industry (selected 2 digits) by proficiency in english by passports held</v>
      </c>
      <c r="E295" s="16" t="s">
        <v>837</v>
      </c>
      <c r="F295" s="16" t="s">
        <v>63</v>
      </c>
      <c r="G295" s="67">
        <v>42115</v>
      </c>
      <c r="H295" s="42" t="s">
        <v>1085</v>
      </c>
      <c r="I295" s="44"/>
      <c r="J295" s="16"/>
      <c r="K295" s="16"/>
      <c r="L295" s="16"/>
      <c r="M295" s="22"/>
      <c r="N295" s="39"/>
    </row>
    <row r="296" spans="1:14" ht="45">
      <c r="A296" s="41">
        <f t="shared" si="8"/>
        <v>293</v>
      </c>
      <c r="B296" s="20" t="s">
        <v>1086</v>
      </c>
      <c r="C296" s="103" t="s">
        <v>1087</v>
      </c>
      <c r="D296" s="16" t="str">
        <f t="shared" si="9"/>
        <v>tenure by bespoke accommodation type (excluding caravans or other mobile or temporary structures) by number of bedrooms by age</v>
      </c>
      <c r="E296" s="16" t="s">
        <v>216</v>
      </c>
      <c r="F296" s="16" t="s">
        <v>857</v>
      </c>
      <c r="G296" s="67">
        <v>42053</v>
      </c>
      <c r="H296" s="42" t="s">
        <v>1088</v>
      </c>
      <c r="I296" s="44"/>
      <c r="J296" s="16"/>
      <c r="K296" s="16"/>
      <c r="L296" s="16"/>
      <c r="M296" s="22"/>
      <c r="N296" s="39"/>
    </row>
    <row r="297" spans="1:14" ht="45">
      <c r="A297" s="41">
        <f t="shared" si="8"/>
        <v>294</v>
      </c>
      <c r="B297" s="20" t="s">
        <v>1089</v>
      </c>
      <c r="C297" s="103" t="s">
        <v>1090</v>
      </c>
      <c r="D297" s="16" t="str">
        <f t="shared" si="9"/>
        <v>tenure by bespoke accommodation type (excluding caravans or other mobile or temporary structures) by number of bedrooms</v>
      </c>
      <c r="E297" s="16" t="s">
        <v>216</v>
      </c>
      <c r="F297" s="16" t="s">
        <v>900</v>
      </c>
      <c r="G297" s="67">
        <v>42053</v>
      </c>
      <c r="H297" s="42" t="s">
        <v>1091</v>
      </c>
      <c r="I297" s="44"/>
      <c r="J297" s="16"/>
      <c r="K297" s="16"/>
      <c r="L297" s="16"/>
      <c r="M297" s="22"/>
      <c r="N297" s="39"/>
    </row>
    <row r="298" spans="1:14" ht="30">
      <c r="A298" s="41">
        <f t="shared" si="8"/>
        <v>295</v>
      </c>
      <c r="B298" s="20" t="s">
        <v>1092</v>
      </c>
      <c r="C298" s="103" t="s">
        <v>1093</v>
      </c>
      <c r="D298" s="16" t="str">
        <f t="shared" si="9"/>
        <v>age (syoa) by accommodation type by tenure by number of bedrooms</v>
      </c>
      <c r="E298" s="16" t="s">
        <v>1094</v>
      </c>
      <c r="F298" s="16" t="s">
        <v>1095</v>
      </c>
      <c r="G298" s="67">
        <v>42074</v>
      </c>
      <c r="H298" s="42" t="s">
        <v>1096</v>
      </c>
      <c r="I298" s="44"/>
      <c r="J298" s="16"/>
      <c r="K298" s="16"/>
      <c r="L298" s="16"/>
      <c r="M298" s="22"/>
      <c r="N298" s="39"/>
    </row>
    <row r="299" spans="1:14">
      <c r="A299" s="41">
        <f t="shared" si="8"/>
        <v>296</v>
      </c>
      <c r="B299" s="20" t="s">
        <v>1097</v>
      </c>
      <c r="C299" s="103" t="s">
        <v>725</v>
      </c>
      <c r="D299" s="16" t="str">
        <f t="shared" si="9"/>
        <v>bespoke passport held (detailed) - dual passport</v>
      </c>
      <c r="E299" s="16" t="s">
        <v>53</v>
      </c>
      <c r="F299" s="16" t="s">
        <v>1098</v>
      </c>
      <c r="G299" s="67">
        <v>42146</v>
      </c>
      <c r="H299" s="42" t="s">
        <v>1099</v>
      </c>
      <c r="I299" s="44"/>
      <c r="J299" s="16"/>
      <c r="K299" s="16"/>
      <c r="L299" s="16"/>
      <c r="M299" s="22"/>
      <c r="N299" s="39"/>
    </row>
    <row r="300" spans="1:14" ht="30">
      <c r="A300" s="41">
        <f t="shared" si="8"/>
        <v>297</v>
      </c>
      <c r="B300" s="20" t="s">
        <v>1100</v>
      </c>
      <c r="C300" s="103" t="s">
        <v>111</v>
      </c>
      <c r="D300" s="16" t="str">
        <f t="shared" si="9"/>
        <v>accommodation type by tenure by number of bedrooms</v>
      </c>
      <c r="E300" s="16" t="s">
        <v>1101</v>
      </c>
      <c r="F300" s="16" t="s">
        <v>81</v>
      </c>
      <c r="G300" s="67">
        <v>42090</v>
      </c>
      <c r="H300" s="42" t="s">
        <v>1102</v>
      </c>
      <c r="I300" s="44"/>
      <c r="J300" s="16"/>
      <c r="K300" s="16"/>
      <c r="L300" s="16"/>
      <c r="M300" s="22"/>
      <c r="N300" s="39"/>
    </row>
    <row r="301" spans="1:14" ht="30">
      <c r="A301" s="41">
        <f t="shared" si="8"/>
        <v>298</v>
      </c>
      <c r="B301" s="20" t="s">
        <v>1103</v>
      </c>
      <c r="C301" s="103" t="s">
        <v>1104</v>
      </c>
      <c r="D301" s="16" t="str">
        <f t="shared" si="9"/>
        <v>age (syoa) of dependent children by accommodation type by tenure by number of bedrooms</v>
      </c>
      <c r="E301" s="16" t="s">
        <v>1101</v>
      </c>
      <c r="F301" s="16" t="s">
        <v>1105</v>
      </c>
      <c r="G301" s="67">
        <v>42090</v>
      </c>
      <c r="H301" s="42" t="s">
        <v>1106</v>
      </c>
      <c r="I301" s="44"/>
      <c r="J301" s="16"/>
      <c r="K301" s="16"/>
      <c r="L301" s="16"/>
      <c r="M301" s="22"/>
      <c r="N301" s="39"/>
    </row>
    <row r="302" spans="1:14" ht="30">
      <c r="A302" s="41">
        <f t="shared" si="8"/>
        <v>299</v>
      </c>
      <c r="B302" s="20" t="s">
        <v>1107</v>
      </c>
      <c r="C302" s="103" t="s">
        <v>1108</v>
      </c>
      <c r="D302" s="16" t="str">
        <f t="shared" si="9"/>
        <v xml:space="preserve">tenure by household composition by approximated social grade </v>
      </c>
      <c r="E302" s="16" t="s">
        <v>1109</v>
      </c>
      <c r="F302" s="16" t="s">
        <v>1110</v>
      </c>
      <c r="G302" s="67">
        <v>42081</v>
      </c>
      <c r="H302" s="42" t="s">
        <v>1111</v>
      </c>
      <c r="I302" s="44"/>
      <c r="J302" s="16"/>
      <c r="K302" s="16"/>
      <c r="L302" s="16"/>
      <c r="M302" s="22"/>
      <c r="N302" s="39"/>
    </row>
    <row r="303" spans="1:14">
      <c r="A303" s="41">
        <f t="shared" si="8"/>
        <v>300</v>
      </c>
      <c r="B303" s="20" t="s">
        <v>1112</v>
      </c>
      <c r="C303" s="103" t="s">
        <v>1113</v>
      </c>
      <c r="D303" s="16" t="str">
        <f t="shared" si="9"/>
        <v>living arrangements by detailed age by sex</v>
      </c>
      <c r="E303" s="16" t="s">
        <v>1114</v>
      </c>
      <c r="F303" s="16" t="s">
        <v>1034</v>
      </c>
      <c r="G303" s="67">
        <v>42053</v>
      </c>
      <c r="H303" s="42" t="s">
        <v>1115</v>
      </c>
      <c r="I303" s="44"/>
      <c r="J303" s="16"/>
      <c r="K303" s="16"/>
      <c r="L303" s="16"/>
      <c r="M303" s="22"/>
      <c r="N303" s="39"/>
    </row>
    <row r="304" spans="1:14">
      <c r="A304" s="41">
        <f t="shared" si="8"/>
        <v>301</v>
      </c>
      <c r="B304" s="20" t="s">
        <v>1116</v>
      </c>
      <c r="C304" s="103" t="s">
        <v>1117</v>
      </c>
      <c r="D304" s="16" t="str">
        <f t="shared" si="9"/>
        <v>sex by country of birth by age by passports held</v>
      </c>
      <c r="E304" s="16" t="s">
        <v>1118</v>
      </c>
      <c r="F304" s="16" t="s">
        <v>1119</v>
      </c>
      <c r="G304" s="67">
        <v>42121</v>
      </c>
      <c r="H304" s="42" t="s">
        <v>1120</v>
      </c>
      <c r="I304" s="44"/>
      <c r="J304" s="16"/>
      <c r="K304" s="16"/>
      <c r="L304" s="16"/>
      <c r="M304" s="22"/>
      <c r="N304" s="39"/>
    </row>
    <row r="305" spans="1:14" ht="30">
      <c r="A305" s="41">
        <f t="shared" si="8"/>
        <v>302</v>
      </c>
      <c r="B305" s="20" t="s">
        <v>1121</v>
      </c>
      <c r="C305" s="103" t="s">
        <v>1122</v>
      </c>
      <c r="D305" s="16" t="str">
        <f t="shared" si="9"/>
        <v>sex by country of birth by highest level of qualification</v>
      </c>
      <c r="E305" s="16" t="s">
        <v>1118</v>
      </c>
      <c r="F305" s="16" t="s">
        <v>1123</v>
      </c>
      <c r="G305" s="67">
        <v>42121</v>
      </c>
      <c r="H305" s="42" t="s">
        <v>1124</v>
      </c>
      <c r="I305" s="44"/>
      <c r="J305" s="16"/>
      <c r="K305" s="16"/>
      <c r="L305" s="16"/>
      <c r="M305" s="22"/>
      <c r="N305" s="39"/>
    </row>
    <row r="306" spans="1:14" ht="45">
      <c r="A306" s="41">
        <f t="shared" si="8"/>
        <v>303</v>
      </c>
      <c r="B306" s="20" t="s">
        <v>1125</v>
      </c>
      <c r="C306" s="103" t="s">
        <v>1126</v>
      </c>
      <c r="D306" s="16" t="str">
        <f t="shared" si="9"/>
        <v>country of birth of household reference person (hrp) by household size by number and age of dependent children in household</v>
      </c>
      <c r="E306" s="16" t="s">
        <v>1118</v>
      </c>
      <c r="F306" s="16" t="s">
        <v>1127</v>
      </c>
      <c r="G306" s="67">
        <v>42121</v>
      </c>
      <c r="H306" s="42" t="s">
        <v>1128</v>
      </c>
      <c r="I306" s="44"/>
      <c r="J306" s="16"/>
      <c r="K306" s="16"/>
      <c r="L306" s="16"/>
      <c r="M306" s="22"/>
      <c r="N306" s="39"/>
    </row>
    <row r="307" spans="1:14" ht="30">
      <c r="A307" s="41">
        <f t="shared" si="8"/>
        <v>304</v>
      </c>
      <c r="B307" s="20" t="s">
        <v>1129</v>
      </c>
      <c r="C307" s="103" t="s">
        <v>1130</v>
      </c>
      <c r="D307" s="16" t="str">
        <f t="shared" si="9"/>
        <v>origin and destination of migrants in to london by age by sex</v>
      </c>
      <c r="E307" s="16" t="s">
        <v>1131</v>
      </c>
      <c r="F307" s="16" t="s">
        <v>1132</v>
      </c>
      <c r="G307" s="67">
        <v>42054</v>
      </c>
      <c r="H307" s="42" t="s">
        <v>1133</v>
      </c>
      <c r="I307" s="44"/>
      <c r="J307" s="16"/>
      <c r="K307" s="16"/>
      <c r="L307" s="16"/>
      <c r="M307" s="22"/>
      <c r="N307" s="39"/>
    </row>
    <row r="308" spans="1:14" ht="45">
      <c r="A308" s="41">
        <f t="shared" si="8"/>
        <v>305</v>
      </c>
      <c r="B308" s="20" t="s">
        <v>1134</v>
      </c>
      <c r="C308" s="103" t="s">
        <v>1008</v>
      </c>
      <c r="D308" s="16" t="str">
        <f t="shared" si="9"/>
        <v>origin and destination of migrants out of london by age by sex</v>
      </c>
      <c r="E308" s="16" t="s">
        <v>1135</v>
      </c>
      <c r="F308" s="16" t="s">
        <v>1136</v>
      </c>
      <c r="G308" s="67">
        <v>42054</v>
      </c>
      <c r="H308" s="42" t="s">
        <v>1137</v>
      </c>
      <c r="I308" s="44"/>
      <c r="J308" s="16"/>
      <c r="K308" s="16"/>
      <c r="L308" s="16"/>
      <c r="M308" s="22"/>
      <c r="N308" s="39"/>
    </row>
    <row r="309" spans="1:14" ht="30">
      <c r="A309" s="41">
        <f t="shared" si="8"/>
        <v>306</v>
      </c>
      <c r="B309" s="20" t="s">
        <v>1138</v>
      </c>
      <c r="C309" s="103" t="s">
        <v>1139</v>
      </c>
      <c r="D309" s="16" t="str">
        <f t="shared" si="9"/>
        <v>origin and destination of migrants in to london by age by sex by ethnic groups</v>
      </c>
      <c r="E309" s="16" t="s">
        <v>1140</v>
      </c>
      <c r="F309" s="16" t="s">
        <v>1141</v>
      </c>
      <c r="G309" s="67">
        <v>42059</v>
      </c>
      <c r="H309" s="42" t="s">
        <v>1142</v>
      </c>
      <c r="I309" s="44"/>
      <c r="J309" s="16"/>
      <c r="K309" s="16"/>
      <c r="L309" s="16"/>
      <c r="M309" s="22"/>
      <c r="N309" s="39"/>
    </row>
    <row r="310" spans="1:14" ht="30">
      <c r="A310" s="41">
        <f t="shared" si="8"/>
        <v>307</v>
      </c>
      <c r="B310" s="20" t="s">
        <v>1143</v>
      </c>
      <c r="C310" s="103" t="s">
        <v>1144</v>
      </c>
      <c r="D310" s="16" t="str">
        <f t="shared" si="9"/>
        <v>origin and destination of migrants out of london by age by sex by ethnic groups</v>
      </c>
      <c r="E310" s="16" t="s">
        <v>1145</v>
      </c>
      <c r="F310" s="16" t="s">
        <v>1136</v>
      </c>
      <c r="G310" s="67">
        <v>42059</v>
      </c>
      <c r="H310" s="42" t="s">
        <v>1146</v>
      </c>
      <c r="I310" s="44"/>
      <c r="J310" s="16"/>
      <c r="K310" s="16"/>
      <c r="L310" s="16"/>
      <c r="M310" s="22"/>
      <c r="N310" s="39"/>
    </row>
    <row r="311" spans="1:14" ht="30">
      <c r="A311" s="41">
        <f t="shared" si="8"/>
        <v>308</v>
      </c>
      <c r="B311" s="20" t="s">
        <v>1147</v>
      </c>
      <c r="C311" s="103" t="s">
        <v>1148</v>
      </c>
      <c r="D311" s="16" t="str">
        <f t="shared" si="9"/>
        <v xml:space="preserve">occupation (3 digits) by ns-sec by sex by age </v>
      </c>
      <c r="E311" s="16" t="s">
        <v>1149</v>
      </c>
      <c r="F311" s="16" t="s">
        <v>1150</v>
      </c>
      <c r="G311" s="67">
        <v>42135</v>
      </c>
      <c r="H311" s="42" t="s">
        <v>1151</v>
      </c>
      <c r="I311" s="44"/>
      <c r="J311" s="16"/>
      <c r="K311" s="16"/>
      <c r="L311" s="16"/>
      <c r="M311" s="22"/>
      <c r="N311" s="39"/>
    </row>
    <row r="312" spans="1:14" ht="30">
      <c r="A312" s="41">
        <f t="shared" si="8"/>
        <v>309</v>
      </c>
      <c r="B312" s="20" t="s">
        <v>1152</v>
      </c>
      <c r="C312" s="103" t="s">
        <v>1148</v>
      </c>
      <c r="D312" s="16" t="str">
        <f t="shared" si="9"/>
        <v xml:space="preserve">occupation (3 digits) by ns-sec by sex by age </v>
      </c>
      <c r="E312" s="16" t="s">
        <v>1149</v>
      </c>
      <c r="F312" s="16" t="s">
        <v>1153</v>
      </c>
      <c r="G312" s="67">
        <v>42135</v>
      </c>
      <c r="H312" s="42" t="s">
        <v>1154</v>
      </c>
      <c r="I312" s="44"/>
      <c r="J312" s="16"/>
      <c r="K312" s="16"/>
      <c r="L312" s="16"/>
      <c r="M312" s="22"/>
      <c r="N312" s="39"/>
    </row>
    <row r="313" spans="1:14">
      <c r="A313" s="41">
        <f t="shared" si="8"/>
        <v>310</v>
      </c>
      <c r="B313" s="20" t="s">
        <v>1155</v>
      </c>
      <c r="C313" s="103" t="s">
        <v>1156</v>
      </c>
      <c r="D313" s="16" t="str">
        <f t="shared" si="9"/>
        <v xml:space="preserve">age by child family status </v>
      </c>
      <c r="E313" s="16" t="s">
        <v>911</v>
      </c>
      <c r="F313" s="16" t="s">
        <v>98</v>
      </c>
      <c r="G313" s="67">
        <v>42061</v>
      </c>
      <c r="H313" s="42" t="s">
        <v>1157</v>
      </c>
      <c r="I313" s="44"/>
      <c r="J313" s="16"/>
      <c r="K313" s="16"/>
      <c r="L313" s="16"/>
      <c r="M313" s="22"/>
      <c r="N313" s="39"/>
    </row>
    <row r="314" spans="1:14" ht="45">
      <c r="A314" s="41">
        <f t="shared" si="8"/>
        <v>311</v>
      </c>
      <c r="B314" s="20" t="s">
        <v>1158</v>
      </c>
      <c r="C314" s="103" t="s">
        <v>949</v>
      </c>
      <c r="D314" s="16" t="str">
        <f t="shared" si="9"/>
        <v>origin and destination of migrants into london (wards) by age by sex</v>
      </c>
      <c r="E314" s="16" t="s">
        <v>1159</v>
      </c>
      <c r="F314" s="16" t="s">
        <v>951</v>
      </c>
      <c r="G314" s="67">
        <v>42055</v>
      </c>
      <c r="H314" s="42" t="s">
        <v>1160</v>
      </c>
      <c r="I314" s="44"/>
      <c r="J314" s="16"/>
      <c r="K314" s="16"/>
      <c r="L314" s="16"/>
      <c r="M314" s="22"/>
      <c r="N314" s="39"/>
    </row>
    <row r="315" spans="1:14" ht="45">
      <c r="A315" s="41">
        <f t="shared" si="8"/>
        <v>312</v>
      </c>
      <c r="B315" s="20" t="s">
        <v>1161</v>
      </c>
      <c r="C315" s="103" t="s">
        <v>975</v>
      </c>
      <c r="D315" s="16" t="str">
        <f t="shared" si="9"/>
        <v>accommodation type (excluding caravans or other mobile or temporary structures) by tenure by number of rooms by car or van availability</v>
      </c>
      <c r="E315" s="16" t="s">
        <v>1162</v>
      </c>
      <c r="F315" s="16" t="s">
        <v>98</v>
      </c>
      <c r="G315" s="67">
        <v>42082</v>
      </c>
      <c r="H315" s="42" t="s">
        <v>1163</v>
      </c>
      <c r="I315" s="44"/>
      <c r="J315" s="16"/>
      <c r="K315" s="16"/>
      <c r="L315" s="16"/>
      <c r="M315" s="22"/>
      <c r="N315" s="39"/>
    </row>
    <row r="316" spans="1:14" ht="30">
      <c r="A316" s="41">
        <f t="shared" si="8"/>
        <v>313</v>
      </c>
      <c r="B316" s="20" t="s">
        <v>1164</v>
      </c>
      <c r="C316" s="16" t="s">
        <v>1165</v>
      </c>
      <c r="D316" s="16" t="str">
        <f t="shared" si="9"/>
        <v>date of birth of youngest child by family status (mothers only) by part-time working</v>
      </c>
      <c r="E316" s="16" t="s">
        <v>447</v>
      </c>
      <c r="F316" s="16" t="s">
        <v>1166</v>
      </c>
      <c r="G316" s="67">
        <v>42095</v>
      </c>
      <c r="H316" s="42" t="s">
        <v>1167</v>
      </c>
      <c r="I316" s="44"/>
      <c r="J316" s="16"/>
      <c r="K316" s="16"/>
      <c r="L316" s="16"/>
      <c r="M316" s="22"/>
      <c r="N316" s="39"/>
    </row>
    <row r="317" spans="1:14" ht="30">
      <c r="A317" s="41">
        <f t="shared" si="8"/>
        <v>314</v>
      </c>
      <c r="B317" s="20" t="s">
        <v>1168</v>
      </c>
      <c r="C317" s="103" t="s">
        <v>1169</v>
      </c>
      <c r="D317" s="16" t="str">
        <f t="shared" si="9"/>
        <v>age by household size by household composition and family status</v>
      </c>
      <c r="E317" s="16" t="s">
        <v>837</v>
      </c>
      <c r="F317" s="16" t="s">
        <v>1170</v>
      </c>
      <c r="G317" s="67">
        <v>42124</v>
      </c>
      <c r="H317" s="42" t="s">
        <v>1171</v>
      </c>
      <c r="I317" s="44"/>
      <c r="J317" s="16"/>
      <c r="K317" s="16"/>
      <c r="L317" s="16"/>
      <c r="M317" s="22"/>
      <c r="N317" s="39"/>
    </row>
    <row r="318" spans="1:14">
      <c r="A318" s="41">
        <f t="shared" si="8"/>
        <v>315</v>
      </c>
      <c r="B318" s="20" t="s">
        <v>1172</v>
      </c>
      <c r="C318" s="103" t="s">
        <v>1173</v>
      </c>
      <c r="D318" s="16" t="str">
        <f t="shared" si="9"/>
        <v>age by sex</v>
      </c>
      <c r="E318" s="16" t="s">
        <v>1174</v>
      </c>
      <c r="F318" s="16" t="s">
        <v>297</v>
      </c>
      <c r="G318" s="67">
        <v>42082</v>
      </c>
      <c r="H318" s="42" t="s">
        <v>1175</v>
      </c>
      <c r="I318" s="44"/>
      <c r="J318" s="16"/>
      <c r="K318" s="16"/>
      <c r="L318" s="16"/>
      <c r="M318" s="22"/>
      <c r="N318" s="39"/>
    </row>
    <row r="319" spans="1:14" ht="30">
      <c r="A319" s="41">
        <f t="shared" si="8"/>
        <v>316</v>
      </c>
      <c r="B319" s="20" t="s">
        <v>1176</v>
      </c>
      <c r="C319" s="103" t="s">
        <v>1177</v>
      </c>
      <c r="D319" s="16" t="str">
        <f t="shared" si="9"/>
        <v>country of birth by year of arrival in the uk by age of arrival in the uk</v>
      </c>
      <c r="E319" s="16" t="s">
        <v>1178</v>
      </c>
      <c r="F319" s="16" t="s">
        <v>35</v>
      </c>
      <c r="G319" s="67">
        <v>42255</v>
      </c>
      <c r="H319" s="42" t="s">
        <v>1179</v>
      </c>
      <c r="I319" s="44"/>
      <c r="J319" s="16"/>
      <c r="K319" s="16"/>
      <c r="L319" s="16"/>
      <c r="M319" s="22"/>
      <c r="N319" s="39"/>
    </row>
    <row r="320" spans="1:14">
      <c r="A320" s="41">
        <f t="shared" si="8"/>
        <v>317</v>
      </c>
      <c r="B320" s="20" t="s">
        <v>1180</v>
      </c>
      <c r="C320" s="103" t="s">
        <v>1181</v>
      </c>
      <c r="D320" s="16" t="str">
        <f t="shared" si="9"/>
        <v>sex by age by ethnic group by provision of unpaid care</v>
      </c>
      <c r="E320" s="16" t="s">
        <v>946</v>
      </c>
      <c r="F320" s="16" t="s">
        <v>98</v>
      </c>
      <c r="G320" s="67">
        <v>42104</v>
      </c>
      <c r="H320" s="42" t="s">
        <v>1182</v>
      </c>
      <c r="I320" s="44"/>
      <c r="J320" s="16"/>
      <c r="K320" s="16"/>
      <c r="L320" s="16"/>
      <c r="M320" s="22"/>
      <c r="N320" s="39"/>
    </row>
    <row r="321" spans="1:14">
      <c r="A321" s="41">
        <f t="shared" si="8"/>
        <v>318</v>
      </c>
      <c r="B321" s="20" t="s">
        <v>1183</v>
      </c>
      <c r="C321" s="103" t="s">
        <v>1184</v>
      </c>
      <c r="D321" s="16" t="str">
        <f t="shared" si="9"/>
        <v>age (syoa) by number of bedrooms</v>
      </c>
      <c r="E321" s="16" t="s">
        <v>1185</v>
      </c>
      <c r="F321" s="16" t="s">
        <v>98</v>
      </c>
      <c r="G321" s="67">
        <v>42075</v>
      </c>
      <c r="H321" s="42" t="s">
        <v>1186</v>
      </c>
      <c r="I321" s="44"/>
      <c r="J321" s="16"/>
      <c r="K321" s="16"/>
      <c r="L321" s="16"/>
      <c r="M321" s="22"/>
      <c r="N321" s="39"/>
    </row>
    <row r="322" spans="1:14" ht="45">
      <c r="A322" s="41">
        <f t="shared" si="8"/>
        <v>319</v>
      </c>
      <c r="B322" s="20" t="s">
        <v>1187</v>
      </c>
      <c r="C322" s="16" t="s">
        <v>1188</v>
      </c>
      <c r="D322" s="16" t="str">
        <f t="shared" si="9"/>
        <v>bespoke demography: sex and age and highest level of qualification and proficiency in english</v>
      </c>
      <c r="E322" s="16" t="s">
        <v>1189</v>
      </c>
      <c r="F322" s="16" t="s">
        <v>1190</v>
      </c>
      <c r="G322" s="67">
        <v>42075</v>
      </c>
      <c r="H322" s="42" t="s">
        <v>1191</v>
      </c>
      <c r="I322" s="44"/>
      <c r="J322" s="16"/>
      <c r="K322" s="16"/>
      <c r="L322" s="16"/>
      <c r="M322" s="22"/>
      <c r="N322" s="39"/>
    </row>
    <row r="323" spans="1:14" ht="60">
      <c r="A323" s="41">
        <f t="shared" si="8"/>
        <v>320</v>
      </c>
      <c r="B323" s="20" t="s">
        <v>1192</v>
      </c>
      <c r="C323" s="103" t="s">
        <v>1193</v>
      </c>
      <c r="D323" s="16" t="str">
        <f t="shared" si="9"/>
        <v>origin destination workplace: method of travel to work (2001 specification) by distance travelled to work</v>
      </c>
      <c r="E323" s="16" t="s">
        <v>1194</v>
      </c>
      <c r="F323" s="16" t="s">
        <v>1195</v>
      </c>
      <c r="G323" s="67">
        <v>42192</v>
      </c>
      <c r="H323" s="42" t="s">
        <v>1196</v>
      </c>
      <c r="I323" s="44"/>
      <c r="J323" s="16"/>
      <c r="K323" s="16"/>
      <c r="L323" s="16"/>
      <c r="M323" s="22"/>
      <c r="N323" s="39"/>
    </row>
    <row r="324" spans="1:14" ht="45">
      <c r="A324" s="41">
        <f t="shared" si="8"/>
        <v>321</v>
      </c>
      <c r="B324" s="20" t="s">
        <v>1197</v>
      </c>
      <c r="C324" s="103" t="s">
        <v>975</v>
      </c>
      <c r="D324" s="16" t="str">
        <f t="shared" si="9"/>
        <v>accommodation type (excluding caravans or other mobile or temporary structures) by tenure by number of rooms by car or van availability</v>
      </c>
      <c r="E324" s="16" t="s">
        <v>1198</v>
      </c>
      <c r="F324" s="16" t="s">
        <v>98</v>
      </c>
      <c r="G324" s="67">
        <v>42082</v>
      </c>
      <c r="H324" s="42" t="s">
        <v>1199</v>
      </c>
      <c r="I324" s="44"/>
      <c r="J324" s="16"/>
      <c r="K324" s="16"/>
      <c r="L324" s="16"/>
      <c r="M324" s="22"/>
      <c r="N324" s="39"/>
    </row>
    <row r="325" spans="1:14" ht="30">
      <c r="A325" s="41">
        <f t="shared" ref="A325:A388" si="10">IF(AND(NOT(ISERR(FIND($J$4,D325))),NOT(ISERR(FIND($J$5,D325))),NOT(ISERR(FIND($J$6,D325))),NOT(ISERR(FIND($J$7,D325))) ),A324+1,A324)</f>
        <v>322</v>
      </c>
      <c r="B325" s="20" t="s">
        <v>1200</v>
      </c>
      <c r="C325" s="103" t="s">
        <v>1201</v>
      </c>
      <c r="D325" s="16" t="str">
        <f t="shared" si="9"/>
        <v>migration within the uk and from outside of the uk by age and sex</v>
      </c>
      <c r="E325" s="16" t="s">
        <v>166</v>
      </c>
      <c r="F325" s="16" t="s">
        <v>1202</v>
      </c>
      <c r="G325" s="67">
        <v>42086</v>
      </c>
      <c r="H325" s="42" t="s">
        <v>1203</v>
      </c>
      <c r="I325" s="44"/>
      <c r="J325" s="16"/>
      <c r="K325" s="16"/>
      <c r="L325" s="16"/>
      <c r="M325" s="22"/>
      <c r="N325" s="39"/>
    </row>
    <row r="326" spans="1:14" ht="45">
      <c r="A326" s="41">
        <f t="shared" si="10"/>
        <v>323</v>
      </c>
      <c r="B326" s="20" t="s">
        <v>1204</v>
      </c>
      <c r="C326" s="103" t="s">
        <v>1205</v>
      </c>
      <c r="D326" s="16" t="str">
        <f t="shared" si="9"/>
        <v>living arrangements by age (65 or over and 80 or over); household composition (persons living alone) by age (65 or over and 80 or over)</v>
      </c>
      <c r="E326" s="16" t="s">
        <v>1206</v>
      </c>
      <c r="F326" s="16" t="s">
        <v>1207</v>
      </c>
      <c r="G326" s="67">
        <v>42079</v>
      </c>
      <c r="H326" s="42" t="s">
        <v>1208</v>
      </c>
      <c r="I326" s="44"/>
      <c r="J326" s="16"/>
      <c r="K326" s="16"/>
      <c r="L326" s="16"/>
      <c r="M326" s="22"/>
      <c r="N326" s="39"/>
    </row>
    <row r="327" spans="1:14" ht="30">
      <c r="A327" s="41">
        <f t="shared" si="10"/>
        <v>324</v>
      </c>
      <c r="B327" s="20" t="s">
        <v>1209</v>
      </c>
      <c r="C327" s="31" t="s">
        <v>1210</v>
      </c>
      <c r="D327" s="16" t="str">
        <f t="shared" si="9"/>
        <v xml:space="preserve">sex by age by long-term health problem or disability by ethnic group </v>
      </c>
      <c r="E327" s="16" t="s">
        <v>1211</v>
      </c>
      <c r="F327" s="16" t="s">
        <v>35</v>
      </c>
      <c r="G327" s="67">
        <v>42136</v>
      </c>
      <c r="H327" s="42" t="s">
        <v>1212</v>
      </c>
      <c r="I327" s="44"/>
      <c r="J327" s="16"/>
      <c r="K327" s="16"/>
      <c r="L327" s="16"/>
      <c r="M327" s="22"/>
      <c r="N327" s="39"/>
    </row>
    <row r="328" spans="1:14" ht="30">
      <c r="A328" s="41">
        <f t="shared" si="10"/>
        <v>325</v>
      </c>
      <c r="B328" s="20" t="s">
        <v>1213</v>
      </c>
      <c r="C328" s="103" t="s">
        <v>1214</v>
      </c>
      <c r="D328" s="16" t="str">
        <f t="shared" si="9"/>
        <v>country of birth of the household reference person (hrp) by year of arrival in the uk by household size</v>
      </c>
      <c r="E328" s="16" t="s">
        <v>53</v>
      </c>
      <c r="F328" s="16" t="s">
        <v>125</v>
      </c>
      <c r="G328" s="67">
        <v>42160</v>
      </c>
      <c r="H328" s="42" t="s">
        <v>1215</v>
      </c>
      <c r="I328" s="44"/>
      <c r="J328" s="16"/>
      <c r="K328" s="16"/>
      <c r="L328" s="16"/>
      <c r="M328" s="22"/>
      <c r="N328" s="39"/>
    </row>
    <row r="329" spans="1:14" ht="45">
      <c r="A329" s="41">
        <f t="shared" si="10"/>
        <v>326</v>
      </c>
      <c r="B329" s="20" t="s">
        <v>1216</v>
      </c>
      <c r="C329" s="103" t="s">
        <v>1217</v>
      </c>
      <c r="D329" s="16" t="str">
        <f t="shared" si="9"/>
        <v>country of birth of household reference person (born in the uk/born outside the uk) - increase in households between 2001 census and 2011 census</v>
      </c>
      <c r="E329" s="16" t="s">
        <v>53</v>
      </c>
      <c r="F329" s="16" t="s">
        <v>81</v>
      </c>
      <c r="G329" s="67">
        <v>42079</v>
      </c>
      <c r="H329" s="42" t="s">
        <v>1218</v>
      </c>
      <c r="I329" s="44"/>
      <c r="J329" s="16"/>
      <c r="K329" s="16"/>
      <c r="L329" s="16"/>
      <c r="M329" s="22"/>
      <c r="N329" s="39"/>
    </row>
    <row r="330" spans="1:14" ht="30">
      <c r="A330" s="41">
        <f t="shared" si="10"/>
        <v>327</v>
      </c>
      <c r="B330" s="20" t="s">
        <v>1219</v>
      </c>
      <c r="C330" s="103" t="s">
        <v>1220</v>
      </c>
      <c r="D330" s="16" t="str">
        <f t="shared" si="9"/>
        <v>sex by occupation (4 digit)</v>
      </c>
      <c r="E330" s="16" t="s">
        <v>1221</v>
      </c>
      <c r="F330" s="16" t="s">
        <v>1222</v>
      </c>
      <c r="G330" s="67">
        <v>42086</v>
      </c>
      <c r="H330" s="42" t="s">
        <v>1223</v>
      </c>
      <c r="I330" s="44"/>
      <c r="J330" s="16"/>
      <c r="K330" s="16"/>
      <c r="L330" s="16"/>
      <c r="M330" s="22"/>
      <c r="N330" s="39"/>
    </row>
    <row r="331" spans="1:14" ht="45">
      <c r="A331" s="41">
        <f t="shared" si="10"/>
        <v>328</v>
      </c>
      <c r="B331" s="20" t="s">
        <v>1224</v>
      </c>
      <c r="C331" s="103" t="s">
        <v>1225</v>
      </c>
      <c r="D331" s="16" t="str">
        <f t="shared" si="9"/>
        <v>country of birth of household reference person (born in the uk/born outside the uk) - increase in households in the uk between 2001 census and 2011 census</v>
      </c>
      <c r="E331" s="16" t="s">
        <v>166</v>
      </c>
      <c r="F331" s="16" t="s">
        <v>81</v>
      </c>
      <c r="G331" s="67">
        <v>42082</v>
      </c>
      <c r="H331" s="42" t="s">
        <v>1226</v>
      </c>
      <c r="I331" s="44"/>
      <c r="J331" s="16"/>
      <c r="K331" s="16"/>
      <c r="L331" s="16"/>
      <c r="M331" s="22"/>
      <c r="N331" s="39"/>
    </row>
    <row r="332" spans="1:14">
      <c r="A332" s="41">
        <f t="shared" si="10"/>
        <v>329</v>
      </c>
      <c r="B332" s="20" t="s">
        <v>1227</v>
      </c>
      <c r="C332" s="103" t="s">
        <v>1228</v>
      </c>
      <c r="D332" s="16" t="str">
        <f t="shared" si="9"/>
        <v>highest level of qualification</v>
      </c>
      <c r="E332" s="16" t="s">
        <v>53</v>
      </c>
      <c r="F332" s="16" t="s">
        <v>1229</v>
      </c>
      <c r="G332" s="67">
        <v>42138</v>
      </c>
      <c r="H332" s="42" t="s">
        <v>1230</v>
      </c>
      <c r="I332" s="44"/>
      <c r="J332" s="16"/>
      <c r="K332" s="16"/>
      <c r="L332" s="16"/>
      <c r="M332" s="22"/>
      <c r="N332" s="39"/>
    </row>
    <row r="333" spans="1:14" ht="30">
      <c r="A333" s="41">
        <f t="shared" si="10"/>
        <v>330</v>
      </c>
      <c r="B333" s="20" t="s">
        <v>1231</v>
      </c>
      <c r="C333" s="103" t="s">
        <v>749</v>
      </c>
      <c r="D333" s="16" t="str">
        <f t="shared" si="9"/>
        <v>sex by age by country of birth by ethnic group</v>
      </c>
      <c r="E333" s="16" t="s">
        <v>1232</v>
      </c>
      <c r="F333" s="16" t="s">
        <v>35</v>
      </c>
      <c r="G333" s="67">
        <v>42179</v>
      </c>
      <c r="H333" s="42" t="s">
        <v>1233</v>
      </c>
      <c r="I333" s="44"/>
      <c r="J333" s="16"/>
      <c r="K333" s="16"/>
      <c r="L333" s="16"/>
      <c r="M333" s="22"/>
      <c r="N333" s="39"/>
    </row>
    <row r="334" spans="1:14" ht="30">
      <c r="A334" s="41">
        <f t="shared" si="10"/>
        <v>331</v>
      </c>
      <c r="B334" s="20" t="s">
        <v>1234</v>
      </c>
      <c r="C334" s="103" t="s">
        <v>1235</v>
      </c>
      <c r="D334" s="16" t="str">
        <f t="shared" si="9"/>
        <v xml:space="preserve">industry (3 digits) by sex by age by ns-sec  </v>
      </c>
      <c r="E334" s="16" t="s">
        <v>1149</v>
      </c>
      <c r="F334" s="16" t="s">
        <v>1150</v>
      </c>
      <c r="G334" s="67">
        <v>42135</v>
      </c>
      <c r="H334" s="42" t="s">
        <v>1236</v>
      </c>
      <c r="I334" s="44"/>
      <c r="J334" s="16"/>
      <c r="K334" s="16"/>
      <c r="L334" s="16"/>
      <c r="M334" s="22"/>
      <c r="N334" s="39"/>
    </row>
    <row r="335" spans="1:14" ht="30">
      <c r="A335" s="41">
        <f t="shared" si="10"/>
        <v>332</v>
      </c>
      <c r="B335" s="20" t="s">
        <v>1237</v>
      </c>
      <c r="C335" s="103" t="s">
        <v>1235</v>
      </c>
      <c r="D335" s="16" t="str">
        <f t="shared" si="9"/>
        <v xml:space="preserve">industry (3 digits) by sex by age by ns-sec  </v>
      </c>
      <c r="E335" s="16" t="s">
        <v>1149</v>
      </c>
      <c r="F335" s="16" t="s">
        <v>1153</v>
      </c>
      <c r="G335" s="67">
        <v>42135</v>
      </c>
      <c r="H335" s="42" t="s">
        <v>1238</v>
      </c>
      <c r="I335" s="44"/>
      <c r="J335" s="16"/>
      <c r="K335" s="16"/>
      <c r="L335" s="16"/>
      <c r="M335" s="22"/>
      <c r="N335" s="39"/>
    </row>
    <row r="336" spans="1:14" ht="30">
      <c r="A336" s="41">
        <f t="shared" si="10"/>
        <v>333</v>
      </c>
      <c r="B336" s="20" t="s">
        <v>1239</v>
      </c>
      <c r="C336" s="103" t="s">
        <v>1108</v>
      </c>
      <c r="D336" s="16" t="str">
        <f t="shared" si="9"/>
        <v xml:space="preserve">tenure by household composition by approximated social grade </v>
      </c>
      <c r="E336" s="16" t="s">
        <v>1109</v>
      </c>
      <c r="F336" s="16" t="s">
        <v>1240</v>
      </c>
      <c r="G336" s="67">
        <v>42111</v>
      </c>
      <c r="H336" s="42" t="s">
        <v>1241</v>
      </c>
      <c r="I336" s="44"/>
      <c r="J336" s="16"/>
      <c r="K336" s="16"/>
      <c r="L336" s="16"/>
      <c r="M336" s="22"/>
      <c r="N336" s="39"/>
    </row>
    <row r="337" spans="1:14">
      <c r="A337" s="41">
        <f t="shared" si="10"/>
        <v>334</v>
      </c>
      <c r="B337" s="20" t="s">
        <v>1242</v>
      </c>
      <c r="C337" s="103" t="s">
        <v>1243</v>
      </c>
      <c r="D337" s="16" t="str">
        <f t="shared" si="9"/>
        <v>national identity by age - dual national identity</v>
      </c>
      <c r="E337" s="16" t="s">
        <v>53</v>
      </c>
      <c r="F337" s="16" t="s">
        <v>1244</v>
      </c>
      <c r="G337" s="67">
        <v>42156</v>
      </c>
      <c r="H337" s="42" t="s">
        <v>1245</v>
      </c>
      <c r="I337" s="44"/>
      <c r="J337" s="16"/>
      <c r="K337" s="16"/>
      <c r="L337" s="16"/>
      <c r="M337" s="22"/>
      <c r="N337" s="39"/>
    </row>
    <row r="338" spans="1:14">
      <c r="A338" s="41">
        <f t="shared" si="10"/>
        <v>335</v>
      </c>
      <c r="B338" s="20" t="s">
        <v>1246</v>
      </c>
      <c r="C338" s="103" t="s">
        <v>1247</v>
      </c>
      <c r="D338" s="16" t="str">
        <f t="shared" ref="D338:D401" si="11">LOWER(C338)</f>
        <v>year of arrival in the uk by age</v>
      </c>
      <c r="E338" s="16" t="s">
        <v>53</v>
      </c>
      <c r="F338" s="16" t="s">
        <v>1244</v>
      </c>
      <c r="G338" s="67">
        <v>42156</v>
      </c>
      <c r="H338" s="42" t="s">
        <v>1248</v>
      </c>
      <c r="I338" s="44"/>
      <c r="J338" s="16"/>
      <c r="K338" s="16"/>
      <c r="L338" s="16"/>
      <c r="M338" s="22"/>
      <c r="N338" s="39"/>
    </row>
    <row r="339" spans="1:14" ht="30">
      <c r="A339" s="41">
        <f t="shared" si="10"/>
        <v>336</v>
      </c>
      <c r="B339" s="20" t="s">
        <v>1249</v>
      </c>
      <c r="C339" s="103" t="s">
        <v>1243</v>
      </c>
      <c r="D339" s="16" t="str">
        <f t="shared" si="11"/>
        <v>national identity by age - dual national identity</v>
      </c>
      <c r="E339" s="16" t="s">
        <v>53</v>
      </c>
      <c r="F339" s="16" t="s">
        <v>1250</v>
      </c>
      <c r="G339" s="67">
        <v>42156</v>
      </c>
      <c r="H339" s="42" t="s">
        <v>1251</v>
      </c>
      <c r="I339" s="44"/>
      <c r="J339" s="16"/>
      <c r="K339" s="16"/>
      <c r="L339" s="16"/>
      <c r="M339" s="22"/>
      <c r="N339" s="39"/>
    </row>
    <row r="340" spans="1:14" ht="30">
      <c r="A340" s="41">
        <f t="shared" si="10"/>
        <v>337</v>
      </c>
      <c r="B340" s="20" t="s">
        <v>1252</v>
      </c>
      <c r="C340" s="103" t="s">
        <v>1253</v>
      </c>
      <c r="D340" s="16" t="str">
        <f t="shared" si="11"/>
        <v xml:space="preserve">ethnic group by religion by bespoke age by household composition by tenure </v>
      </c>
      <c r="E340" s="16" t="s">
        <v>1254</v>
      </c>
      <c r="F340" s="16" t="s">
        <v>98</v>
      </c>
      <c r="G340" s="67">
        <v>42143</v>
      </c>
      <c r="H340" s="42" t="s">
        <v>1255</v>
      </c>
      <c r="I340" s="44"/>
      <c r="J340" s="16"/>
      <c r="K340" s="16"/>
      <c r="L340" s="16"/>
      <c r="M340" s="22"/>
      <c r="N340" s="39"/>
    </row>
    <row r="341" spans="1:14" ht="30">
      <c r="A341" s="41">
        <f t="shared" si="10"/>
        <v>338</v>
      </c>
      <c r="B341" s="20" t="s">
        <v>1256</v>
      </c>
      <c r="C341" s="103" t="s">
        <v>1257</v>
      </c>
      <c r="D341" s="16" t="str">
        <f t="shared" si="11"/>
        <v xml:space="preserve">sex by ethnic group by bespoke age by household composition by tenure </v>
      </c>
      <c r="E341" s="16" t="s">
        <v>1258</v>
      </c>
      <c r="F341" s="16" t="s">
        <v>98</v>
      </c>
      <c r="G341" s="67">
        <v>42143</v>
      </c>
      <c r="H341" s="42" t="s">
        <v>1259</v>
      </c>
      <c r="I341" s="44"/>
      <c r="J341" s="16"/>
      <c r="K341" s="16"/>
      <c r="L341" s="16"/>
      <c r="M341" s="22"/>
      <c r="N341" s="39"/>
    </row>
    <row r="342" spans="1:14" ht="30">
      <c r="A342" s="41">
        <f t="shared" si="10"/>
        <v>339</v>
      </c>
      <c r="B342" s="20" t="s">
        <v>1260</v>
      </c>
      <c r="C342" s="103" t="s">
        <v>1261</v>
      </c>
      <c r="D342" s="16" t="str">
        <f t="shared" si="11"/>
        <v xml:space="preserve">sex by marital status by bespoke age by household composition by tenure </v>
      </c>
      <c r="E342" s="16" t="s">
        <v>1258</v>
      </c>
      <c r="F342" s="16" t="s">
        <v>175</v>
      </c>
      <c r="G342" s="67">
        <v>42143</v>
      </c>
      <c r="H342" s="42" t="s">
        <v>1262</v>
      </c>
      <c r="I342" s="44"/>
      <c r="J342" s="16"/>
      <c r="K342" s="16"/>
      <c r="L342" s="16"/>
      <c r="M342" s="22"/>
      <c r="N342" s="39"/>
    </row>
    <row r="343" spans="1:14" ht="30">
      <c r="A343" s="41">
        <f t="shared" si="10"/>
        <v>340</v>
      </c>
      <c r="B343" s="20" t="s">
        <v>1263</v>
      </c>
      <c r="C343" s="103" t="s">
        <v>1264</v>
      </c>
      <c r="D343" s="16" t="str">
        <f t="shared" si="11"/>
        <v>sex by religion by bespoke age by household composition by tenure</v>
      </c>
      <c r="E343" s="16" t="s">
        <v>1258</v>
      </c>
      <c r="F343" s="16" t="s">
        <v>98</v>
      </c>
      <c r="G343" s="67">
        <v>42143</v>
      </c>
      <c r="H343" s="42" t="s">
        <v>1265</v>
      </c>
      <c r="I343" s="44"/>
      <c r="J343" s="16"/>
      <c r="K343" s="16"/>
      <c r="L343" s="16"/>
      <c r="M343" s="22"/>
      <c r="N343" s="39"/>
    </row>
    <row r="344" spans="1:14">
      <c r="A344" s="41">
        <f t="shared" si="10"/>
        <v>341</v>
      </c>
      <c r="B344" s="20" t="s">
        <v>1266</v>
      </c>
      <c r="C344" s="103" t="s">
        <v>123</v>
      </c>
      <c r="D344" s="16" t="str">
        <f t="shared" si="11"/>
        <v>age by occupancy rating (bedrooms) by tenure</v>
      </c>
      <c r="E344" s="16" t="s">
        <v>1174</v>
      </c>
      <c r="F344" s="16" t="s">
        <v>98</v>
      </c>
      <c r="G344" s="67">
        <v>42153</v>
      </c>
      <c r="H344" s="42" t="s">
        <v>1267</v>
      </c>
      <c r="I344" s="44"/>
      <c r="J344" s="16"/>
      <c r="K344" s="16"/>
      <c r="L344" s="16"/>
      <c r="M344" s="22"/>
      <c r="N344" s="39"/>
    </row>
    <row r="345" spans="1:14" ht="26.25" customHeight="1">
      <c r="A345" s="41">
        <f t="shared" si="10"/>
        <v>342</v>
      </c>
      <c r="B345" s="20" t="s">
        <v>1268</v>
      </c>
      <c r="C345" s="103" t="s">
        <v>1269</v>
      </c>
      <c r="D345" s="16" t="str">
        <f t="shared" si="11"/>
        <v>age by occupancy rating (bedrooms)</v>
      </c>
      <c r="E345" s="16" t="s">
        <v>777</v>
      </c>
      <c r="F345" s="16" t="s">
        <v>98</v>
      </c>
      <c r="G345" s="67">
        <v>42166</v>
      </c>
      <c r="H345" s="42" t="s">
        <v>1270</v>
      </c>
      <c r="I345" s="44"/>
      <c r="J345" s="16"/>
      <c r="K345" s="16"/>
      <c r="L345" s="16"/>
      <c r="M345" s="22"/>
      <c r="N345" s="39"/>
    </row>
    <row r="346" spans="1:14" ht="30">
      <c r="A346" s="41">
        <f t="shared" si="10"/>
        <v>343</v>
      </c>
      <c r="B346" s="20" t="s">
        <v>1271</v>
      </c>
      <c r="C346" s="103" t="s">
        <v>1272</v>
      </c>
      <c r="D346" s="16" t="str">
        <f t="shared" si="11"/>
        <v>national statistics socio-economic classification (ns-sec) of household representative person (hrp)</v>
      </c>
      <c r="E346" s="16" t="s">
        <v>1273</v>
      </c>
      <c r="F346" s="16" t="s">
        <v>1274</v>
      </c>
      <c r="G346" s="67">
        <v>42194</v>
      </c>
      <c r="H346" s="42" t="s">
        <v>1275</v>
      </c>
      <c r="I346" s="44"/>
      <c r="J346" s="16"/>
      <c r="K346" s="16"/>
      <c r="L346" s="16"/>
      <c r="M346" s="22"/>
      <c r="N346" s="39"/>
    </row>
    <row r="347" spans="1:14" ht="26.25" customHeight="1">
      <c r="A347" s="41">
        <f t="shared" si="10"/>
        <v>344</v>
      </c>
      <c r="B347" s="20" t="s">
        <v>1276</v>
      </c>
      <c r="C347" s="103" t="s">
        <v>1277</v>
      </c>
      <c r="D347" s="16" t="str">
        <f t="shared" si="11"/>
        <v>age by central heating</v>
      </c>
      <c r="E347" s="16" t="s">
        <v>777</v>
      </c>
      <c r="F347" s="16" t="s">
        <v>98</v>
      </c>
      <c r="G347" s="67">
        <v>42166</v>
      </c>
      <c r="H347" s="42" t="s">
        <v>1278</v>
      </c>
      <c r="I347" s="44"/>
      <c r="J347" s="16"/>
      <c r="K347" s="16"/>
      <c r="L347" s="16"/>
      <c r="M347" s="22"/>
      <c r="N347" s="39"/>
    </row>
    <row r="348" spans="1:14" ht="26.25" customHeight="1">
      <c r="A348" s="41">
        <f t="shared" si="10"/>
        <v>345</v>
      </c>
      <c r="B348" s="20" t="s">
        <v>1279</v>
      </c>
      <c r="C348" s="103" t="s">
        <v>1280</v>
      </c>
      <c r="D348" s="16" t="str">
        <f t="shared" si="11"/>
        <v>age by long-term health problem or disability</v>
      </c>
      <c r="E348" s="16" t="s">
        <v>777</v>
      </c>
      <c r="F348" s="16" t="s">
        <v>35</v>
      </c>
      <c r="G348" s="67">
        <v>42166</v>
      </c>
      <c r="H348" s="42" t="s">
        <v>1281</v>
      </c>
      <c r="I348" s="44"/>
      <c r="J348" s="16"/>
      <c r="K348" s="16"/>
      <c r="L348" s="16"/>
      <c r="M348" s="22"/>
      <c r="N348" s="39"/>
    </row>
    <row r="349" spans="1:14" ht="45">
      <c r="A349" s="41">
        <f t="shared" si="10"/>
        <v>346</v>
      </c>
      <c r="B349" s="20" t="s">
        <v>1282</v>
      </c>
      <c r="C349" s="103" t="s">
        <v>975</v>
      </c>
      <c r="D349" s="16" t="str">
        <f t="shared" si="11"/>
        <v>accommodation type (excluding caravans or other mobile or temporary structures) by tenure by number of rooms by car or van availability</v>
      </c>
      <c r="E349" s="16" t="s">
        <v>1162</v>
      </c>
      <c r="F349" s="16" t="s">
        <v>977</v>
      </c>
      <c r="G349" s="67">
        <v>42159</v>
      </c>
      <c r="H349" s="42" t="s">
        <v>1283</v>
      </c>
      <c r="I349" s="44"/>
      <c r="J349" s="16"/>
      <c r="K349" s="16"/>
      <c r="L349" s="16"/>
      <c r="M349" s="22"/>
      <c r="N349" s="39"/>
    </row>
    <row r="350" spans="1:14">
      <c r="A350" s="41">
        <f t="shared" si="10"/>
        <v>347</v>
      </c>
      <c r="B350" s="20" t="s">
        <v>1284</v>
      </c>
      <c r="C350" s="103" t="s">
        <v>725</v>
      </c>
      <c r="D350" s="16" t="str">
        <f t="shared" si="11"/>
        <v>bespoke passport held (detailed) - dual passport</v>
      </c>
      <c r="E350" s="16" t="s">
        <v>53</v>
      </c>
      <c r="F350" s="16" t="s">
        <v>35</v>
      </c>
      <c r="G350" s="67">
        <v>42145</v>
      </c>
      <c r="H350" s="42" t="s">
        <v>1285</v>
      </c>
      <c r="I350" s="44"/>
      <c r="J350" s="16"/>
      <c r="K350" s="16"/>
      <c r="L350" s="16"/>
      <c r="M350" s="22"/>
      <c r="N350" s="39"/>
    </row>
    <row r="351" spans="1:14" ht="45">
      <c r="A351" s="41">
        <f t="shared" si="10"/>
        <v>348</v>
      </c>
      <c r="B351" s="20" t="s">
        <v>1286</v>
      </c>
      <c r="C351" s="103" t="s">
        <v>1287</v>
      </c>
      <c r="D351" s="16" t="str">
        <f t="shared" si="11"/>
        <v>sex by age by occupation (2 digits) by industry (2 digits)</v>
      </c>
      <c r="E351" s="16" t="s">
        <v>784</v>
      </c>
      <c r="F351" s="16" t="s">
        <v>1288</v>
      </c>
      <c r="G351" s="67">
        <v>42179</v>
      </c>
      <c r="H351" s="42" t="s">
        <v>1289</v>
      </c>
      <c r="I351" s="44"/>
      <c r="J351" s="16"/>
      <c r="K351" s="16"/>
      <c r="L351" s="16"/>
      <c r="M351" s="22"/>
      <c r="N351" s="39"/>
    </row>
    <row r="352" spans="1:14" ht="30">
      <c r="A352" s="41">
        <f t="shared" si="10"/>
        <v>349</v>
      </c>
      <c r="B352" s="20" t="s">
        <v>1290</v>
      </c>
      <c r="C352" s="103" t="s">
        <v>1291</v>
      </c>
      <c r="D352" s="16" t="str">
        <f t="shared" si="11"/>
        <v xml:space="preserve">sex by occupation (2 digits) by highest level of qualification by ns-sec by industry (2 digits)  </v>
      </c>
      <c r="E352" s="16" t="s">
        <v>784</v>
      </c>
      <c r="F352" s="16" t="s">
        <v>1292</v>
      </c>
      <c r="G352" s="67">
        <v>42179</v>
      </c>
      <c r="H352" s="42" t="s">
        <v>1293</v>
      </c>
      <c r="I352" s="44"/>
      <c r="J352" s="16"/>
      <c r="K352" s="16"/>
      <c r="L352" s="16"/>
      <c r="M352" s="22"/>
      <c r="N352" s="39"/>
    </row>
    <row r="353" spans="1:14" ht="30">
      <c r="A353" s="41">
        <f t="shared" si="10"/>
        <v>350</v>
      </c>
      <c r="B353" s="20" t="s">
        <v>1294</v>
      </c>
      <c r="C353" s="103" t="s">
        <v>1295</v>
      </c>
      <c r="D353" s="16" t="str">
        <f t="shared" si="11"/>
        <v>age by highest level of qualification by ns-sec by occupation (2 digits) by industry (2 digits)</v>
      </c>
      <c r="E353" s="16" t="s">
        <v>497</v>
      </c>
      <c r="F353" s="16" t="s">
        <v>1296</v>
      </c>
      <c r="G353" s="67">
        <v>42179</v>
      </c>
      <c r="H353" s="42" t="s">
        <v>1297</v>
      </c>
      <c r="I353" s="44"/>
      <c r="J353" s="16"/>
      <c r="K353" s="16"/>
      <c r="L353" s="16"/>
      <c r="M353" s="22"/>
      <c r="N353" s="39"/>
    </row>
    <row r="354" spans="1:14" ht="51.75" customHeight="1">
      <c r="A354" s="41">
        <f t="shared" si="10"/>
        <v>351</v>
      </c>
      <c r="B354" s="20" t="s">
        <v>1298</v>
      </c>
      <c r="C354" s="103" t="s">
        <v>1193</v>
      </c>
      <c r="D354" s="16" t="str">
        <f t="shared" si="11"/>
        <v>origin destination workplace: method of travel to work (2001 specification) by distance travelled to work</v>
      </c>
      <c r="E354" s="16" t="s">
        <v>1299</v>
      </c>
      <c r="F354" s="16" t="s">
        <v>63</v>
      </c>
      <c r="G354" s="67">
        <v>42192</v>
      </c>
      <c r="H354" s="42" t="s">
        <v>1300</v>
      </c>
      <c r="I354" s="44"/>
      <c r="J354" s="16"/>
      <c r="K354" s="16"/>
      <c r="L354" s="16"/>
      <c r="M354" s="22"/>
      <c r="N354" s="39"/>
    </row>
    <row r="355" spans="1:14" ht="30">
      <c r="A355" s="41">
        <f t="shared" si="10"/>
        <v>352</v>
      </c>
      <c r="B355" s="20" t="s">
        <v>1301</v>
      </c>
      <c r="C355" s="103" t="s">
        <v>1295</v>
      </c>
      <c r="D355" s="16" t="str">
        <f t="shared" si="11"/>
        <v>age by highest level of qualification by ns-sec by occupation (2 digits) by industry (2 digits)</v>
      </c>
      <c r="E355" s="16" t="s">
        <v>497</v>
      </c>
      <c r="F355" s="16" t="s">
        <v>1302</v>
      </c>
      <c r="G355" s="67">
        <v>42179</v>
      </c>
      <c r="H355" s="42" t="s">
        <v>1303</v>
      </c>
      <c r="I355" s="44"/>
      <c r="J355" s="16"/>
      <c r="K355" s="16"/>
      <c r="L355" s="16"/>
      <c r="M355" s="22"/>
      <c r="N355" s="39"/>
    </row>
    <row r="356" spans="1:14" ht="30">
      <c r="A356" s="41">
        <f t="shared" si="10"/>
        <v>353</v>
      </c>
      <c r="B356" s="20" t="s">
        <v>1304</v>
      </c>
      <c r="C356" s="103" t="s">
        <v>1305</v>
      </c>
      <c r="D356" s="16" t="str">
        <f t="shared" si="11"/>
        <v>occupation (4 digits) by industry (1 digit)</v>
      </c>
      <c r="E356" s="16" t="s">
        <v>53</v>
      </c>
      <c r="F356" s="16" t="s">
        <v>1306</v>
      </c>
      <c r="G356" s="67">
        <v>42160</v>
      </c>
      <c r="H356" s="42" t="s">
        <v>1307</v>
      </c>
      <c r="I356" s="44"/>
      <c r="J356" s="16"/>
      <c r="K356" s="16"/>
      <c r="L356" s="16"/>
      <c r="M356" s="22"/>
      <c r="N356" s="39"/>
    </row>
    <row r="357" spans="1:14" ht="45">
      <c r="A357" s="41">
        <f t="shared" si="10"/>
        <v>354</v>
      </c>
      <c r="B357" s="20" t="s">
        <v>1308</v>
      </c>
      <c r="C357" s="103" t="s">
        <v>1309</v>
      </c>
      <c r="D357" s="16" t="str">
        <f t="shared" si="11"/>
        <v>age and religion (of male usual residents) by age and religion of spouse (male or female)</v>
      </c>
      <c r="E357" s="16" t="s">
        <v>1310</v>
      </c>
      <c r="F357" s="16" t="s">
        <v>1311</v>
      </c>
      <c r="G357" s="67">
        <v>42181</v>
      </c>
      <c r="H357" s="42" t="s">
        <v>1312</v>
      </c>
      <c r="I357" s="44"/>
      <c r="J357" s="16"/>
      <c r="K357" s="16"/>
      <c r="L357" s="16"/>
      <c r="M357" s="22"/>
      <c r="N357" s="39"/>
    </row>
    <row r="358" spans="1:14" ht="45">
      <c r="A358" s="41">
        <f t="shared" si="10"/>
        <v>355</v>
      </c>
      <c r="B358" s="20" t="s">
        <v>1313</v>
      </c>
      <c r="C358" s="103" t="s">
        <v>1314</v>
      </c>
      <c r="D358" s="16" t="str">
        <f t="shared" si="11"/>
        <v>age and religion (of female usual residents) by age and religion of spouse (male or female)</v>
      </c>
      <c r="E358" s="16" t="s">
        <v>1310</v>
      </c>
      <c r="F358" s="16" t="s">
        <v>1315</v>
      </c>
      <c r="G358" s="67">
        <v>42181</v>
      </c>
      <c r="H358" s="42" t="s">
        <v>1316</v>
      </c>
      <c r="I358" s="44"/>
      <c r="J358" s="16"/>
      <c r="K358" s="16"/>
      <c r="L358" s="16"/>
      <c r="M358" s="22"/>
      <c r="N358" s="39"/>
    </row>
    <row r="359" spans="1:14" ht="30">
      <c r="A359" s="41">
        <f t="shared" si="10"/>
        <v>356</v>
      </c>
      <c r="B359" s="20" t="s">
        <v>1317</v>
      </c>
      <c r="C359" s="103" t="s">
        <v>1318</v>
      </c>
      <c r="D359" s="16" t="str">
        <f t="shared" si="11"/>
        <v>age and religion (of male usual residents) by age and religion of partner (male or female)</v>
      </c>
      <c r="E359" s="16" t="s">
        <v>1310</v>
      </c>
      <c r="F359" s="16" t="s">
        <v>1319</v>
      </c>
      <c r="G359" s="67">
        <v>42181</v>
      </c>
      <c r="H359" s="42" t="s">
        <v>1320</v>
      </c>
      <c r="I359" s="44"/>
      <c r="J359" s="16"/>
      <c r="K359" s="16"/>
      <c r="L359" s="16"/>
      <c r="M359" s="22"/>
      <c r="N359" s="39"/>
    </row>
    <row r="360" spans="1:14" ht="30">
      <c r="A360" s="41">
        <f t="shared" si="10"/>
        <v>357</v>
      </c>
      <c r="B360" s="20" t="s">
        <v>1321</v>
      </c>
      <c r="C360" s="103" t="s">
        <v>1322</v>
      </c>
      <c r="D360" s="16" t="str">
        <f t="shared" si="11"/>
        <v>age and religion (of female usual residents) by age and religion of partner (male or female)</v>
      </c>
      <c r="E360" s="16" t="s">
        <v>1310</v>
      </c>
      <c r="F360" s="16" t="s">
        <v>1323</v>
      </c>
      <c r="G360" s="67">
        <v>42181</v>
      </c>
      <c r="H360" s="42" t="s">
        <v>1324</v>
      </c>
      <c r="I360" s="44"/>
      <c r="J360" s="16"/>
      <c r="K360" s="16"/>
      <c r="L360" s="16"/>
      <c r="M360" s="22"/>
    </row>
    <row r="361" spans="1:14" ht="30">
      <c r="A361" s="41">
        <f t="shared" si="10"/>
        <v>358</v>
      </c>
      <c r="B361" s="20" t="s">
        <v>1325</v>
      </c>
      <c r="C361" s="103" t="s">
        <v>1326</v>
      </c>
      <c r="D361" s="16" t="str">
        <f t="shared" si="11"/>
        <v>method of travel to work (2001 specification) by sex</v>
      </c>
      <c r="E361" s="16" t="s">
        <v>1189</v>
      </c>
      <c r="F361" s="16" t="s">
        <v>63</v>
      </c>
      <c r="G361" s="67">
        <v>42178</v>
      </c>
      <c r="H361" s="42" t="s">
        <v>1327</v>
      </c>
      <c r="I361" s="44"/>
      <c r="J361" s="16"/>
      <c r="K361" s="16"/>
      <c r="L361" s="16"/>
      <c r="M361" s="22"/>
    </row>
    <row r="362" spans="1:14" ht="30">
      <c r="A362" s="41">
        <f t="shared" si="10"/>
        <v>359</v>
      </c>
      <c r="B362" s="20" t="s">
        <v>1328</v>
      </c>
      <c r="C362" s="103" t="s">
        <v>1329</v>
      </c>
      <c r="D362" s="16" t="str">
        <f t="shared" si="11"/>
        <v>method of travel to work (2001 specification) by ethnic group</v>
      </c>
      <c r="E362" s="16" t="s">
        <v>1189</v>
      </c>
      <c r="F362" s="16" t="s">
        <v>1330</v>
      </c>
      <c r="G362" s="67">
        <v>42178</v>
      </c>
      <c r="H362" s="42" t="s">
        <v>1331</v>
      </c>
      <c r="I362" s="44"/>
      <c r="J362" s="16"/>
      <c r="K362" s="16"/>
      <c r="L362" s="16"/>
      <c r="M362" s="22"/>
    </row>
    <row r="363" spans="1:14" ht="30">
      <c r="A363" s="41">
        <f t="shared" si="10"/>
        <v>360</v>
      </c>
      <c r="B363" s="20" t="s">
        <v>1332</v>
      </c>
      <c r="C363" s="103" t="s">
        <v>1333</v>
      </c>
      <c r="D363" s="16" t="str">
        <f t="shared" si="11"/>
        <v>method of travel to work (2001 specification) by car or van availability</v>
      </c>
      <c r="E363" s="16" t="s">
        <v>1189</v>
      </c>
      <c r="F363" s="16" t="s">
        <v>1334</v>
      </c>
      <c r="G363" s="67">
        <v>42178</v>
      </c>
      <c r="H363" s="42" t="s">
        <v>1335</v>
      </c>
      <c r="I363" s="44"/>
      <c r="J363" s="16"/>
      <c r="K363" s="16"/>
      <c r="L363" s="16"/>
      <c r="M363" s="22"/>
    </row>
    <row r="364" spans="1:14">
      <c r="A364" s="41">
        <f t="shared" si="10"/>
        <v>361</v>
      </c>
      <c r="B364" s="20" t="s">
        <v>1336</v>
      </c>
      <c r="C364" s="103" t="s">
        <v>1337</v>
      </c>
      <c r="D364" s="16" t="str">
        <f t="shared" si="11"/>
        <v>general health by highest level of qualifications</v>
      </c>
      <c r="E364" s="16" t="s">
        <v>1338</v>
      </c>
      <c r="F364" s="16" t="s">
        <v>54</v>
      </c>
      <c r="G364" s="67">
        <v>42174</v>
      </c>
      <c r="H364" s="42" t="s">
        <v>1339</v>
      </c>
      <c r="I364" s="44"/>
      <c r="J364" s="16"/>
      <c r="K364" s="16"/>
      <c r="L364" s="16"/>
      <c r="M364" s="22"/>
    </row>
    <row r="365" spans="1:14" ht="26.25" customHeight="1">
      <c r="A365" s="41">
        <f t="shared" si="10"/>
        <v>362</v>
      </c>
      <c r="B365" s="20" t="s">
        <v>1340</v>
      </c>
      <c r="C365" s="103" t="s">
        <v>1341</v>
      </c>
      <c r="D365" s="16" t="str">
        <f t="shared" si="11"/>
        <v>sex by age by year of arrival in the uk</v>
      </c>
      <c r="E365" s="16" t="s">
        <v>1342</v>
      </c>
      <c r="F365" s="16" t="s">
        <v>1343</v>
      </c>
      <c r="G365" s="67">
        <v>42172</v>
      </c>
      <c r="H365" s="42" t="s">
        <v>1344</v>
      </c>
      <c r="I365" s="44"/>
      <c r="J365" s="16"/>
      <c r="K365" s="16"/>
      <c r="L365" s="16"/>
      <c r="M365" s="22"/>
    </row>
    <row r="366" spans="1:14" ht="30">
      <c r="A366" s="41">
        <f t="shared" si="10"/>
        <v>363</v>
      </c>
      <c r="B366" s="20" t="s">
        <v>1345</v>
      </c>
      <c r="C366" s="103" t="s">
        <v>1346</v>
      </c>
      <c r="D366" s="16" t="str">
        <f t="shared" si="11"/>
        <v>probability of loneliness for those aged 65 and over</v>
      </c>
      <c r="E366" s="16" t="s">
        <v>1347</v>
      </c>
      <c r="F366" s="16" t="s">
        <v>1348</v>
      </c>
      <c r="G366" s="67">
        <v>42180</v>
      </c>
      <c r="H366" s="42" t="s">
        <v>1349</v>
      </c>
      <c r="I366" s="44"/>
      <c r="J366" s="16"/>
      <c r="K366" s="16"/>
      <c r="L366" s="16"/>
      <c r="M366" s="22"/>
    </row>
    <row r="367" spans="1:14" ht="30">
      <c r="A367" s="41">
        <f t="shared" si="10"/>
        <v>364</v>
      </c>
      <c r="B367" s="20" t="s">
        <v>1350</v>
      </c>
      <c r="C367" s="103" t="s">
        <v>1351</v>
      </c>
      <c r="D367" s="16" t="str">
        <f t="shared" si="11"/>
        <v>number of bedrooms by accommodation type</v>
      </c>
      <c r="E367" s="16" t="s">
        <v>1352</v>
      </c>
      <c r="F367" s="16" t="s">
        <v>853</v>
      </c>
      <c r="G367" s="67">
        <v>42207</v>
      </c>
      <c r="H367" s="42" t="s">
        <v>1353</v>
      </c>
      <c r="I367" s="44"/>
      <c r="J367" s="16"/>
      <c r="K367" s="16"/>
      <c r="L367" s="16"/>
      <c r="M367" s="22"/>
      <c r="N367" s="39"/>
    </row>
    <row r="368" spans="1:14">
      <c r="A368" s="41">
        <f t="shared" si="10"/>
        <v>365</v>
      </c>
      <c r="B368" s="20" t="s">
        <v>1354</v>
      </c>
      <c r="C368" s="103" t="s">
        <v>1355</v>
      </c>
      <c r="D368" s="16" t="str">
        <f t="shared" si="11"/>
        <v>sex by age by highest level of qualification by ns-sec</v>
      </c>
      <c r="E368" s="16" t="s">
        <v>784</v>
      </c>
      <c r="F368" s="16" t="s">
        <v>1356</v>
      </c>
      <c r="G368" s="67">
        <v>42179</v>
      </c>
      <c r="H368" s="42" t="s">
        <v>1357</v>
      </c>
      <c r="I368" s="44"/>
      <c r="J368" s="16"/>
      <c r="K368" s="16"/>
      <c r="L368" s="16"/>
      <c r="M368" s="22"/>
      <c r="N368" s="39"/>
    </row>
    <row r="369" spans="1:14" ht="30">
      <c r="A369" s="41">
        <f t="shared" si="10"/>
        <v>366</v>
      </c>
      <c r="B369" s="20" t="s">
        <v>1358</v>
      </c>
      <c r="C369" s="16" t="s">
        <v>1359</v>
      </c>
      <c r="D369" s="16" t="str">
        <f t="shared" si="11"/>
        <v>bespoke occupation (selected 3 digits / 4 digits) by welsh language skills (detailed) by industry (1 digit)</v>
      </c>
      <c r="E369" s="16" t="s">
        <v>677</v>
      </c>
      <c r="F369" s="16" t="s">
        <v>63</v>
      </c>
      <c r="G369" s="67">
        <v>42227</v>
      </c>
      <c r="H369" s="42" t="s">
        <v>1360</v>
      </c>
      <c r="I369" s="44"/>
      <c r="J369" s="16"/>
      <c r="K369" s="16"/>
      <c r="L369" s="16"/>
      <c r="M369" s="22"/>
      <c r="N369" s="39"/>
    </row>
    <row r="370" spans="1:14" ht="30">
      <c r="A370" s="41">
        <f t="shared" si="10"/>
        <v>367</v>
      </c>
      <c r="B370" s="20" t="s">
        <v>1361</v>
      </c>
      <c r="C370" s="103" t="s">
        <v>1362</v>
      </c>
      <c r="D370" s="16" t="str">
        <f t="shared" si="11"/>
        <v>sex by age by ns-sec of household reference person (hrp)</v>
      </c>
      <c r="E370" s="16" t="s">
        <v>837</v>
      </c>
      <c r="F370" s="16" t="s">
        <v>1363</v>
      </c>
      <c r="G370" s="67">
        <v>42213</v>
      </c>
      <c r="H370" s="42" t="s">
        <v>1364</v>
      </c>
      <c r="I370" s="44"/>
      <c r="J370" s="16"/>
      <c r="K370" s="16"/>
      <c r="L370" s="16"/>
      <c r="M370" s="22"/>
      <c r="N370" s="39"/>
    </row>
    <row r="371" spans="1:14" ht="26.25" customHeight="1">
      <c r="A371" s="41">
        <f t="shared" si="10"/>
        <v>368</v>
      </c>
      <c r="B371" s="20" t="s">
        <v>1365</v>
      </c>
      <c r="C371" s="103" t="s">
        <v>1366</v>
      </c>
      <c r="D371" s="16" t="str">
        <f t="shared" si="11"/>
        <v>migration table: age by sex</v>
      </c>
      <c r="E371" s="16" t="s">
        <v>53</v>
      </c>
      <c r="F371" s="16" t="s">
        <v>1367</v>
      </c>
      <c r="G371" s="67">
        <v>42212</v>
      </c>
      <c r="H371" s="42" t="s">
        <v>1368</v>
      </c>
      <c r="I371" s="44"/>
      <c r="J371" s="16"/>
      <c r="K371" s="16"/>
      <c r="L371" s="16"/>
      <c r="M371" s="22"/>
      <c r="N371" s="39"/>
    </row>
    <row r="372" spans="1:14" ht="30">
      <c r="A372" s="41">
        <f t="shared" si="10"/>
        <v>369</v>
      </c>
      <c r="B372" s="20" t="s">
        <v>1369</v>
      </c>
      <c r="C372" s="103" t="s">
        <v>1370</v>
      </c>
      <c r="D372" s="16" t="str">
        <f t="shared" si="11"/>
        <v>age by country of birth (born in the uk / born outside the uk) by ethnic group</v>
      </c>
      <c r="E372" s="16" t="s">
        <v>216</v>
      </c>
      <c r="F372" s="16" t="s">
        <v>35</v>
      </c>
      <c r="G372" s="67">
        <v>42243</v>
      </c>
      <c r="H372" s="42" t="s">
        <v>1371</v>
      </c>
      <c r="I372" s="44"/>
      <c r="J372" s="16"/>
      <c r="K372" s="16"/>
      <c r="L372" s="16"/>
      <c r="M372" s="22"/>
      <c r="N372" s="39"/>
    </row>
    <row r="373" spans="1:14" ht="30">
      <c r="A373" s="41">
        <f t="shared" si="10"/>
        <v>370</v>
      </c>
      <c r="B373" s="20" t="s">
        <v>1372</v>
      </c>
      <c r="C373" s="103" t="s">
        <v>1373</v>
      </c>
      <c r="D373" s="16" t="str">
        <f t="shared" si="11"/>
        <v xml:space="preserve">sex by age by by economic activity by provision of unpaid care by general health </v>
      </c>
      <c r="E373" s="16" t="s">
        <v>53</v>
      </c>
      <c r="F373" s="16" t="s">
        <v>54</v>
      </c>
      <c r="G373" s="67">
        <v>42251</v>
      </c>
      <c r="H373" s="42" t="s">
        <v>1374</v>
      </c>
      <c r="I373" s="44"/>
      <c r="J373" s="16"/>
      <c r="K373" s="16"/>
      <c r="L373" s="16"/>
      <c r="M373" s="22"/>
      <c r="N373" s="39"/>
    </row>
    <row r="374" spans="1:14" ht="30">
      <c r="A374" s="41">
        <f t="shared" si="10"/>
        <v>371</v>
      </c>
      <c r="B374" s="20" t="s">
        <v>1375</v>
      </c>
      <c r="C374" s="103" t="s">
        <v>1376</v>
      </c>
      <c r="D374" s="16" t="str">
        <f t="shared" si="11"/>
        <v>sex by age by country of birth (born in the uk / born outside the uk) by ethnic group</v>
      </c>
      <c r="E374" s="16" t="s">
        <v>53</v>
      </c>
      <c r="F374" s="16" t="s">
        <v>35</v>
      </c>
      <c r="G374" s="67">
        <v>42243</v>
      </c>
      <c r="H374" s="42" t="s">
        <v>1377</v>
      </c>
      <c r="I374" s="44"/>
      <c r="J374" s="16"/>
      <c r="K374" s="16"/>
      <c r="L374" s="16"/>
      <c r="M374" s="22"/>
      <c r="N374" s="39"/>
    </row>
    <row r="375" spans="1:14" ht="30">
      <c r="A375" s="41">
        <f t="shared" si="10"/>
        <v>372</v>
      </c>
      <c r="B375" s="20" t="s">
        <v>1378</v>
      </c>
      <c r="C375" s="103" t="s">
        <v>1379</v>
      </c>
      <c r="D375" s="16" t="str">
        <f t="shared" si="11"/>
        <v>occupation (4 digits) by industry (2 digits)</v>
      </c>
      <c r="E375" s="16" t="s">
        <v>1380</v>
      </c>
      <c r="F375" s="16" t="s">
        <v>63</v>
      </c>
      <c r="G375" s="67">
        <v>42209</v>
      </c>
      <c r="H375" s="42" t="s">
        <v>1381</v>
      </c>
      <c r="I375" s="44"/>
      <c r="J375" s="16"/>
      <c r="K375" s="16"/>
      <c r="L375" s="16"/>
      <c r="M375" s="22"/>
      <c r="N375" s="39"/>
    </row>
    <row r="376" spans="1:14" ht="30">
      <c r="A376" s="41">
        <f t="shared" si="10"/>
        <v>373</v>
      </c>
      <c r="B376" s="20" t="s">
        <v>1382</v>
      </c>
      <c r="C376" s="103" t="s">
        <v>1383</v>
      </c>
      <c r="D376" s="16" t="str">
        <f t="shared" si="11"/>
        <v xml:space="preserve">tenure by bespoke accommodation type by number of bedrooms </v>
      </c>
      <c r="E376" s="16" t="s">
        <v>1384</v>
      </c>
      <c r="F376" s="16" t="s">
        <v>900</v>
      </c>
      <c r="G376" s="67">
        <v>42264</v>
      </c>
      <c r="H376" s="42" t="s">
        <v>1385</v>
      </c>
      <c r="I376" s="44"/>
      <c r="J376" s="16"/>
      <c r="K376" s="16"/>
      <c r="L376" s="16"/>
      <c r="M376" s="22"/>
      <c r="N376" s="39"/>
    </row>
    <row r="377" spans="1:14" ht="45">
      <c r="A377" s="41">
        <f t="shared" si="10"/>
        <v>374</v>
      </c>
      <c r="B377" s="20" t="s">
        <v>1386</v>
      </c>
      <c r="C377" s="103" t="s">
        <v>1387</v>
      </c>
      <c r="D377" s="16" t="str">
        <f t="shared" si="11"/>
        <v xml:space="preserve">age by tenure by bespoke accommodation type by number of bedrooms </v>
      </c>
      <c r="E377" s="16" t="s">
        <v>1384</v>
      </c>
      <c r="F377" s="16" t="s">
        <v>857</v>
      </c>
      <c r="G377" s="67">
        <v>42264</v>
      </c>
      <c r="H377" s="42" t="s">
        <v>1388</v>
      </c>
      <c r="I377" s="44"/>
      <c r="J377" s="16"/>
      <c r="K377" s="16"/>
      <c r="L377" s="16"/>
      <c r="M377" s="22"/>
      <c r="N377" s="39"/>
    </row>
    <row r="378" spans="1:14" ht="30">
      <c r="A378" s="41">
        <f t="shared" si="10"/>
        <v>375</v>
      </c>
      <c r="B378" s="20" t="s">
        <v>1389</v>
      </c>
      <c r="C378" s="103" t="s">
        <v>1390</v>
      </c>
      <c r="D378" s="16" t="str">
        <f t="shared" si="11"/>
        <v>economic activity (self-employed/employee, full-time/part-time) by industry (3 digits)</v>
      </c>
      <c r="E378" s="16" t="s">
        <v>1391</v>
      </c>
      <c r="F378" s="16" t="s">
        <v>63</v>
      </c>
      <c r="G378" s="67">
        <v>42264</v>
      </c>
      <c r="H378" s="42" t="s">
        <v>1392</v>
      </c>
      <c r="I378" s="44"/>
      <c r="J378" s="16"/>
      <c r="K378" s="16"/>
      <c r="L378" s="16"/>
      <c r="M378" s="22"/>
      <c r="N378" s="39"/>
    </row>
    <row r="379" spans="1:14" ht="46.5" customHeight="1">
      <c r="A379" s="41">
        <f t="shared" si="10"/>
        <v>376</v>
      </c>
      <c r="B379" s="20" t="s">
        <v>1393</v>
      </c>
      <c r="C379" s="103" t="s">
        <v>1394</v>
      </c>
      <c r="D379" s="16" t="str">
        <f t="shared" si="11"/>
        <v>workplace table: economic activity (self-employed/employee, full-time/part-time) by industry (2 digits)</v>
      </c>
      <c r="E379" s="16" t="s">
        <v>1395</v>
      </c>
      <c r="F379" s="16" t="s">
        <v>63</v>
      </c>
      <c r="G379" s="67">
        <v>42264</v>
      </c>
      <c r="H379" s="42" t="s">
        <v>1396</v>
      </c>
      <c r="I379" s="44"/>
      <c r="J379" s="16"/>
      <c r="K379" s="16"/>
      <c r="L379" s="16"/>
      <c r="M379" s="22"/>
      <c r="N379" s="39"/>
    </row>
    <row r="380" spans="1:14" ht="45">
      <c r="A380" s="41">
        <f t="shared" si="10"/>
        <v>377</v>
      </c>
      <c r="B380" s="20" t="s">
        <v>1397</v>
      </c>
      <c r="C380" s="103" t="s">
        <v>1398</v>
      </c>
      <c r="D380" s="16" t="str">
        <f t="shared" si="11"/>
        <v>sex by general health by communal establishment management and type by position in communal establishment by age</v>
      </c>
      <c r="E380" s="16" t="s">
        <v>946</v>
      </c>
      <c r="F380" s="16" t="s">
        <v>1399</v>
      </c>
      <c r="G380" s="67">
        <v>42208</v>
      </c>
      <c r="H380" s="42" t="s">
        <v>1400</v>
      </c>
      <c r="I380" s="44"/>
      <c r="J380" s="16"/>
      <c r="K380" s="16"/>
      <c r="L380" s="16"/>
      <c r="M380" s="22"/>
      <c r="N380" s="39"/>
    </row>
    <row r="381" spans="1:14" ht="45">
      <c r="A381" s="41">
        <f t="shared" si="10"/>
        <v>378</v>
      </c>
      <c r="B381" s="20" t="s">
        <v>1401</v>
      </c>
      <c r="C381" s="103" t="s">
        <v>1402</v>
      </c>
      <c r="D381" s="16" t="str">
        <f t="shared" si="11"/>
        <v>sex by long-term health problem or disability by communal establishment management and type by position in communal establishment by age</v>
      </c>
      <c r="E381" s="16" t="s">
        <v>946</v>
      </c>
      <c r="F381" s="16" t="s">
        <v>1399</v>
      </c>
      <c r="G381" s="67">
        <v>42208</v>
      </c>
      <c r="H381" s="42" t="s">
        <v>1403</v>
      </c>
      <c r="I381" s="44"/>
      <c r="J381" s="16"/>
      <c r="K381" s="16"/>
      <c r="L381" s="16"/>
      <c r="M381" s="22"/>
      <c r="N381" s="39"/>
    </row>
    <row r="382" spans="1:14" ht="30">
      <c r="A382" s="41">
        <f t="shared" si="10"/>
        <v>379</v>
      </c>
      <c r="B382" s="20" t="s">
        <v>1404</v>
      </c>
      <c r="C382" s="103" t="s">
        <v>1405</v>
      </c>
      <c r="D382" s="16" t="str">
        <f t="shared" si="11"/>
        <v>year of arrival in the uk by national identity by industry (1 and 2 digits)</v>
      </c>
      <c r="E382" s="16" t="s">
        <v>837</v>
      </c>
      <c r="F382" s="16" t="s">
        <v>63</v>
      </c>
      <c r="G382" s="67">
        <v>42222</v>
      </c>
      <c r="H382" s="42" t="s">
        <v>1406</v>
      </c>
      <c r="I382" s="44"/>
      <c r="J382" s="16"/>
      <c r="K382" s="16"/>
      <c r="L382" s="16"/>
      <c r="M382" s="22"/>
      <c r="N382" s="39"/>
    </row>
    <row r="383" spans="1:14" ht="30">
      <c r="A383" s="41">
        <f t="shared" si="10"/>
        <v>380</v>
      </c>
      <c r="B383" s="20" t="s">
        <v>1407</v>
      </c>
      <c r="C383" s="103" t="s">
        <v>1408</v>
      </c>
      <c r="D383" s="16" t="str">
        <f t="shared" si="11"/>
        <v>year of arrival in the uk by country of birth by industry (1 and 2 digits)</v>
      </c>
      <c r="E383" s="16" t="s">
        <v>837</v>
      </c>
      <c r="F383" s="16" t="s">
        <v>63</v>
      </c>
      <c r="G383" s="67">
        <v>42222</v>
      </c>
      <c r="H383" s="42" t="s">
        <v>1409</v>
      </c>
      <c r="I383" s="44"/>
      <c r="J383" s="16"/>
      <c r="K383" s="16"/>
      <c r="L383" s="16"/>
      <c r="M383" s="22"/>
      <c r="N383" s="39"/>
    </row>
    <row r="384" spans="1:14" ht="30">
      <c r="A384" s="41">
        <f t="shared" si="10"/>
        <v>381</v>
      </c>
      <c r="B384" s="20" t="s">
        <v>1410</v>
      </c>
      <c r="C384" s="103" t="s">
        <v>530</v>
      </c>
      <c r="D384" s="16" t="str">
        <f t="shared" si="11"/>
        <v>sex by age by ethnic group by economic activity</v>
      </c>
      <c r="E384" s="16" t="s">
        <v>1411</v>
      </c>
      <c r="F384" s="16" t="s">
        <v>54</v>
      </c>
      <c r="G384" s="67">
        <v>42222</v>
      </c>
      <c r="H384" s="42" t="s">
        <v>1412</v>
      </c>
      <c r="I384" s="44"/>
      <c r="J384" s="16"/>
      <c r="K384" s="16"/>
      <c r="L384" s="16"/>
      <c r="M384" s="22"/>
      <c r="N384" s="39"/>
    </row>
    <row r="385" spans="1:14" ht="30">
      <c r="A385" s="41">
        <f t="shared" si="10"/>
        <v>382</v>
      </c>
      <c r="B385" s="20" t="s">
        <v>1413</v>
      </c>
      <c r="C385" s="103" t="s">
        <v>1028</v>
      </c>
      <c r="D385" s="16" t="str">
        <f t="shared" si="11"/>
        <v>economic activity by highest level of qualification by length of residency in the uk by sex</v>
      </c>
      <c r="E385" s="16" t="s">
        <v>991</v>
      </c>
      <c r="F385" s="16" t="s">
        <v>1414</v>
      </c>
      <c r="G385" s="67">
        <v>42222</v>
      </c>
      <c r="H385" s="42" t="s">
        <v>1415</v>
      </c>
      <c r="I385" s="44"/>
      <c r="J385" s="16"/>
      <c r="K385" s="16"/>
      <c r="L385" s="16"/>
      <c r="M385" s="22"/>
      <c r="N385" s="39"/>
    </row>
    <row r="386" spans="1:14" ht="30">
      <c r="A386" s="41">
        <f t="shared" si="10"/>
        <v>383</v>
      </c>
      <c r="B386" s="20" t="s">
        <v>1416</v>
      </c>
      <c r="C386" s="103" t="s">
        <v>1417</v>
      </c>
      <c r="D386" s="16" t="str">
        <f t="shared" si="11"/>
        <v>sex by general health by communal establishment management and type by age</v>
      </c>
      <c r="E386" s="16" t="s">
        <v>946</v>
      </c>
      <c r="F386" s="16" t="s">
        <v>1399</v>
      </c>
      <c r="G386" s="67">
        <v>42233</v>
      </c>
      <c r="H386" s="42" t="s">
        <v>1418</v>
      </c>
      <c r="I386" s="44"/>
      <c r="J386" s="16"/>
      <c r="K386" s="16"/>
      <c r="L386" s="16"/>
      <c r="M386" s="22"/>
      <c r="N386" s="39"/>
    </row>
    <row r="387" spans="1:14" ht="30">
      <c r="A387" s="41">
        <f t="shared" si="10"/>
        <v>384</v>
      </c>
      <c r="B387" s="20" t="s">
        <v>1419</v>
      </c>
      <c r="C387" s="103" t="s">
        <v>1420</v>
      </c>
      <c r="D387" s="16" t="str">
        <f t="shared" si="11"/>
        <v>sex by long-term health problem or disability by communal establishment management and type by age</v>
      </c>
      <c r="E387" s="16" t="s">
        <v>946</v>
      </c>
      <c r="F387" s="16" t="s">
        <v>1399</v>
      </c>
      <c r="G387" s="67">
        <v>42233</v>
      </c>
      <c r="H387" s="42" t="s">
        <v>1421</v>
      </c>
      <c r="I387" s="44"/>
      <c r="J387" s="16"/>
      <c r="K387" s="16"/>
      <c r="L387" s="16"/>
      <c r="M387" s="22"/>
      <c r="N387" s="39"/>
    </row>
    <row r="388" spans="1:14" ht="30">
      <c r="A388" s="41">
        <f t="shared" si="10"/>
        <v>385</v>
      </c>
      <c r="B388" s="20" t="s">
        <v>1422</v>
      </c>
      <c r="C388" s="103" t="s">
        <v>1423</v>
      </c>
      <c r="D388" s="16" t="str">
        <f t="shared" si="11"/>
        <v xml:space="preserve">sex by age by economic activity by provision of unpaid care by ethnic group </v>
      </c>
      <c r="E388" s="16" t="s">
        <v>53</v>
      </c>
      <c r="F388" s="16" t="s">
        <v>54</v>
      </c>
      <c r="G388" s="67">
        <v>42251</v>
      </c>
      <c r="H388" s="42" t="s">
        <v>1424</v>
      </c>
      <c r="I388" s="44"/>
      <c r="J388" s="16"/>
      <c r="K388" s="16"/>
      <c r="L388" s="16"/>
      <c r="M388" s="22"/>
      <c r="N388" s="39"/>
    </row>
    <row r="389" spans="1:14" ht="26.25" customHeight="1">
      <c r="A389" s="41">
        <f t="shared" ref="A389:A452" si="12">IF(AND(NOT(ISERR(FIND($J$4,D389))),NOT(ISERR(FIND($J$5,D389))),NOT(ISERR(FIND($J$6,D389))),NOT(ISERR(FIND($J$7,D389))) ),A388+1,A388)</f>
        <v>386</v>
      </c>
      <c r="B389" s="20" t="s">
        <v>1425</v>
      </c>
      <c r="C389" s="103" t="s">
        <v>1426</v>
      </c>
      <c r="D389" s="16" t="str">
        <f t="shared" si="11"/>
        <v>tenure</v>
      </c>
      <c r="E389" s="16" t="s">
        <v>1427</v>
      </c>
      <c r="F389" s="16" t="s">
        <v>1428</v>
      </c>
      <c r="G389" s="67">
        <v>42257</v>
      </c>
      <c r="H389" s="42" t="s">
        <v>1429</v>
      </c>
      <c r="I389" s="44"/>
      <c r="J389" s="16"/>
      <c r="K389" s="16"/>
      <c r="L389" s="16"/>
      <c r="M389" s="22"/>
      <c r="N389" s="39"/>
    </row>
    <row r="390" spans="1:14" ht="26.25" customHeight="1">
      <c r="A390" s="41">
        <f t="shared" si="12"/>
        <v>387</v>
      </c>
      <c r="B390" s="20" t="s">
        <v>1430</v>
      </c>
      <c r="C390" s="103" t="s">
        <v>1431</v>
      </c>
      <c r="D390" s="16" t="str">
        <f t="shared" si="11"/>
        <v>passport held by general health</v>
      </c>
      <c r="E390" s="16" t="s">
        <v>1432</v>
      </c>
      <c r="F390" s="16" t="s">
        <v>35</v>
      </c>
      <c r="G390" s="67">
        <v>42968</v>
      </c>
      <c r="H390" s="42" t="s">
        <v>1433</v>
      </c>
      <c r="I390" s="44"/>
      <c r="J390" s="16"/>
      <c r="K390" s="16"/>
      <c r="L390" s="16"/>
      <c r="M390" s="22"/>
      <c r="N390" s="39"/>
    </row>
    <row r="391" spans="1:14">
      <c r="A391" s="41">
        <f t="shared" si="12"/>
        <v>388</v>
      </c>
      <c r="B391" s="20" t="s">
        <v>1434</v>
      </c>
      <c r="C391" s="103" t="s">
        <v>1435</v>
      </c>
      <c r="D391" s="16" t="str">
        <f t="shared" si="11"/>
        <v>passport held by long-term health or disability</v>
      </c>
      <c r="E391" s="16" t="s">
        <v>1432</v>
      </c>
      <c r="F391" s="16" t="s">
        <v>35</v>
      </c>
      <c r="G391" s="67">
        <v>42968</v>
      </c>
      <c r="H391" s="42" t="s">
        <v>1436</v>
      </c>
      <c r="I391" s="44"/>
      <c r="J391" s="16"/>
      <c r="K391" s="16"/>
      <c r="L391" s="16"/>
      <c r="M391" s="22"/>
      <c r="N391" s="39"/>
    </row>
    <row r="392" spans="1:14" ht="75">
      <c r="A392" s="41">
        <f t="shared" si="12"/>
        <v>389</v>
      </c>
      <c r="B392" s="20" t="s">
        <v>1437</v>
      </c>
      <c r="C392" s="103" t="s">
        <v>1438</v>
      </c>
      <c r="D392" s="16" t="str">
        <f t="shared" si="11"/>
        <v>origin destination migration: age (syoa 1 to 75 or over)</v>
      </c>
      <c r="E392" s="16" t="s">
        <v>1439</v>
      </c>
      <c r="F392" s="16" t="s">
        <v>1440</v>
      </c>
      <c r="G392" s="67">
        <v>42242</v>
      </c>
      <c r="H392" s="42" t="s">
        <v>1441</v>
      </c>
      <c r="I392" s="44"/>
      <c r="J392" s="16"/>
      <c r="K392" s="16"/>
      <c r="L392" s="16"/>
      <c r="M392" s="22"/>
      <c r="N392" s="39"/>
    </row>
    <row r="393" spans="1:14" ht="75">
      <c r="A393" s="41">
        <f t="shared" si="12"/>
        <v>390</v>
      </c>
      <c r="B393" s="20" t="s">
        <v>1442</v>
      </c>
      <c r="C393" s="103" t="s">
        <v>1438</v>
      </c>
      <c r="D393" s="16" t="str">
        <f t="shared" si="11"/>
        <v>origin destination migration: age (syoa 1 to 75 or over)</v>
      </c>
      <c r="E393" s="16" t="s">
        <v>1443</v>
      </c>
      <c r="F393" s="16" t="s">
        <v>1444</v>
      </c>
      <c r="G393" s="67">
        <v>42242</v>
      </c>
      <c r="H393" s="42" t="s">
        <v>1445</v>
      </c>
      <c r="I393" s="44"/>
      <c r="J393" s="16"/>
      <c r="K393" s="16"/>
      <c r="L393" s="16"/>
      <c r="M393" s="22"/>
      <c r="N393" s="39"/>
    </row>
    <row r="394" spans="1:14" ht="75">
      <c r="A394" s="41">
        <f t="shared" si="12"/>
        <v>391</v>
      </c>
      <c r="B394" s="20" t="s">
        <v>1446</v>
      </c>
      <c r="C394" s="103" t="s">
        <v>1438</v>
      </c>
      <c r="D394" s="16" t="str">
        <f t="shared" si="11"/>
        <v>origin destination migration: age (syoa 1 to 75 or over)</v>
      </c>
      <c r="E394" s="16" t="s">
        <v>1447</v>
      </c>
      <c r="F394" s="16" t="s">
        <v>1448</v>
      </c>
      <c r="G394" s="67">
        <v>42242</v>
      </c>
      <c r="H394" s="42" t="s">
        <v>1449</v>
      </c>
      <c r="I394" s="58"/>
      <c r="J394" s="59"/>
      <c r="K394" s="59"/>
      <c r="L394" s="59"/>
      <c r="M394" s="60"/>
      <c r="N394" s="39"/>
    </row>
    <row r="395" spans="1:14" ht="75">
      <c r="A395" s="41">
        <f t="shared" si="12"/>
        <v>392</v>
      </c>
      <c r="B395" s="20" t="s">
        <v>1450</v>
      </c>
      <c r="C395" s="103" t="s">
        <v>1438</v>
      </c>
      <c r="D395" s="16" t="str">
        <f t="shared" si="11"/>
        <v>origin destination migration: age (syoa 1 to 75 or over)</v>
      </c>
      <c r="E395" s="16" t="s">
        <v>1447</v>
      </c>
      <c r="F395" s="16" t="s">
        <v>1451</v>
      </c>
      <c r="G395" s="67">
        <v>42242</v>
      </c>
      <c r="H395" s="42" t="s">
        <v>1452</v>
      </c>
      <c r="I395" s="44"/>
      <c r="J395" s="16"/>
      <c r="K395" s="16"/>
      <c r="L395" s="16"/>
      <c r="M395" s="22"/>
      <c r="N395" s="39"/>
    </row>
    <row r="396" spans="1:14" ht="45">
      <c r="A396" s="41">
        <f t="shared" si="12"/>
        <v>393</v>
      </c>
      <c r="B396" s="20" t="s">
        <v>1453</v>
      </c>
      <c r="C396" s="103" t="s">
        <v>1454</v>
      </c>
      <c r="D396" s="16" t="str">
        <f t="shared" si="11"/>
        <v>age by tenure by bespoke accommodation type (excluding caravans or other mobile or temporary structures) by number of bedrooms</v>
      </c>
      <c r="E396" s="16" t="s">
        <v>1455</v>
      </c>
      <c r="F396" s="16" t="s">
        <v>857</v>
      </c>
      <c r="G396" s="67">
        <v>42264</v>
      </c>
      <c r="H396" s="42" t="s">
        <v>1456</v>
      </c>
      <c r="I396" s="44"/>
      <c r="J396" s="16"/>
      <c r="K396" s="16"/>
      <c r="L396" s="16"/>
      <c r="M396" s="22"/>
      <c r="N396" s="39"/>
    </row>
    <row r="397" spans="1:14" ht="45">
      <c r="A397" s="41">
        <f t="shared" si="12"/>
        <v>394</v>
      </c>
      <c r="B397" s="20" t="s">
        <v>1457</v>
      </c>
      <c r="C397" s="103" t="s">
        <v>1090</v>
      </c>
      <c r="D397" s="16" t="str">
        <f t="shared" si="11"/>
        <v>tenure by bespoke accommodation type (excluding caravans or other mobile or temporary structures) by number of bedrooms</v>
      </c>
      <c r="E397" s="16" t="s">
        <v>1455</v>
      </c>
      <c r="F397" s="16" t="s">
        <v>900</v>
      </c>
      <c r="G397" s="67">
        <v>42264</v>
      </c>
      <c r="H397" s="42" t="s">
        <v>1458</v>
      </c>
      <c r="I397" s="44"/>
      <c r="J397" s="16"/>
      <c r="K397" s="16"/>
      <c r="L397" s="16"/>
      <c r="M397" s="22"/>
      <c r="N397" s="39"/>
    </row>
    <row r="398" spans="1:14" ht="30">
      <c r="A398" s="41">
        <f t="shared" si="12"/>
        <v>395</v>
      </c>
      <c r="B398" s="20" t="s">
        <v>1459</v>
      </c>
      <c r="C398" s="103" t="s">
        <v>1460</v>
      </c>
      <c r="D398" s="16" t="str">
        <f t="shared" si="11"/>
        <v>sex by month and year of birth by economic activity by tenure</v>
      </c>
      <c r="E398" s="16" t="s">
        <v>53</v>
      </c>
      <c r="F398" s="16" t="s">
        <v>1461</v>
      </c>
      <c r="G398" s="67">
        <v>42244</v>
      </c>
      <c r="H398" s="42" t="s">
        <v>1462</v>
      </c>
      <c r="I398" s="44"/>
      <c r="J398" s="16"/>
      <c r="K398" s="16"/>
      <c r="L398" s="16"/>
      <c r="M398" s="22"/>
      <c r="N398" s="39"/>
    </row>
    <row r="399" spans="1:14" ht="30">
      <c r="A399" s="41">
        <f t="shared" si="12"/>
        <v>396</v>
      </c>
      <c r="B399" s="20" t="s">
        <v>1463</v>
      </c>
      <c r="C399" s="103" t="s">
        <v>1464</v>
      </c>
      <c r="D399" s="16" t="str">
        <f t="shared" si="11"/>
        <v>sex by month and year of birth by general health</v>
      </c>
      <c r="E399" s="16" t="s">
        <v>497</v>
      </c>
      <c r="F399" s="16" t="s">
        <v>1465</v>
      </c>
      <c r="G399" s="67">
        <v>42258</v>
      </c>
      <c r="H399" s="42" t="s">
        <v>1466</v>
      </c>
      <c r="I399" s="44"/>
      <c r="J399" s="16"/>
      <c r="K399" s="16"/>
      <c r="L399" s="16"/>
      <c r="M399" s="22"/>
      <c r="N399" s="39"/>
    </row>
    <row r="400" spans="1:14" ht="30">
      <c r="A400" s="41">
        <f t="shared" si="12"/>
        <v>397</v>
      </c>
      <c r="B400" s="20" t="s">
        <v>1467</v>
      </c>
      <c r="C400" s="103" t="s">
        <v>1468</v>
      </c>
      <c r="D400" s="16" t="str">
        <f t="shared" si="11"/>
        <v>sex by month and year of birth by long term health problem or disability</v>
      </c>
      <c r="E400" s="16" t="s">
        <v>497</v>
      </c>
      <c r="F400" s="16" t="s">
        <v>1465</v>
      </c>
      <c r="G400" s="67">
        <v>42258</v>
      </c>
      <c r="H400" s="42" t="s">
        <v>1469</v>
      </c>
      <c r="I400" s="44"/>
      <c r="J400" s="16"/>
      <c r="K400" s="16"/>
      <c r="L400" s="16"/>
      <c r="M400" s="22"/>
      <c r="N400" s="39"/>
    </row>
    <row r="401" spans="1:14" ht="56.85" customHeight="1">
      <c r="A401" s="41">
        <f t="shared" si="12"/>
        <v>398</v>
      </c>
      <c r="B401" s="20" t="s">
        <v>1470</v>
      </c>
      <c r="C401" s="16" t="s">
        <v>1471</v>
      </c>
      <c r="D401" s="16" t="str">
        <f t="shared" si="11"/>
        <v>country of birth of male usual resident aged 16 or over by country of birth of spouse or partner (male or female usual resident) aged 16 or over by tenure</v>
      </c>
      <c r="E401" s="16" t="s">
        <v>301</v>
      </c>
      <c r="F401" s="16" t="s">
        <v>1472</v>
      </c>
      <c r="G401" s="67">
        <v>42968</v>
      </c>
      <c r="H401" s="42" t="s">
        <v>1473</v>
      </c>
      <c r="I401" s="44"/>
      <c r="J401" s="16"/>
      <c r="K401" s="16"/>
      <c r="L401" s="16"/>
      <c r="M401" s="22"/>
      <c r="N401" s="39"/>
    </row>
    <row r="402" spans="1:14" ht="74.849999999999994" customHeight="1">
      <c r="A402" s="41">
        <f t="shared" si="12"/>
        <v>399</v>
      </c>
      <c r="B402" s="20" t="s">
        <v>1474</v>
      </c>
      <c r="C402" s="16" t="s">
        <v>1475</v>
      </c>
      <c r="D402" s="16" t="str">
        <f t="shared" ref="D402:D465" si="13">LOWER(C402)</f>
        <v>country of birth of female usual resident aged 16 or over by country of birth of spouse or partner (male or female usual resident) aged 16 or over  by tenure              </v>
      </c>
      <c r="E402" s="16" t="s">
        <v>301</v>
      </c>
      <c r="F402" s="16" t="s">
        <v>1476</v>
      </c>
      <c r="G402" s="67">
        <v>42968</v>
      </c>
      <c r="H402" s="42" t="s">
        <v>1477</v>
      </c>
      <c r="I402" s="44"/>
      <c r="J402" s="16"/>
      <c r="K402" s="16"/>
      <c r="L402" s="16"/>
      <c r="M402" s="22"/>
      <c r="N402" s="39"/>
    </row>
    <row r="403" spans="1:14" ht="45">
      <c r="A403" s="41">
        <f t="shared" si="12"/>
        <v>400</v>
      </c>
      <c r="B403" s="20" t="s">
        <v>1478</v>
      </c>
      <c r="C403" s="16" t="s">
        <v>1479</v>
      </c>
      <c r="D403" s="16" t="str">
        <f t="shared" si="13"/>
        <v>passport held of male usual resident aged 16 or over by passport held of spouse or partner (male or female usual resident) aged 16 or over  by tenure          </v>
      </c>
      <c r="E403" s="16" t="s">
        <v>301</v>
      </c>
      <c r="F403" s="16" t="s">
        <v>1472</v>
      </c>
      <c r="G403" s="67">
        <v>42968</v>
      </c>
      <c r="H403" s="42" t="s">
        <v>1480</v>
      </c>
      <c r="I403" s="44"/>
      <c r="J403" s="16"/>
      <c r="K403" s="16"/>
      <c r="L403" s="16"/>
      <c r="M403" s="22"/>
      <c r="N403" s="39"/>
    </row>
    <row r="404" spans="1:14" ht="76.349999999999994" customHeight="1">
      <c r="A404" s="41">
        <f t="shared" si="12"/>
        <v>401</v>
      </c>
      <c r="B404" s="20" t="s">
        <v>1481</v>
      </c>
      <c r="C404" s="16" t="s">
        <v>1482</v>
      </c>
      <c r="D404" s="16" t="str">
        <f t="shared" si="13"/>
        <v>passport held of female usual resident aged 16 or over by passport held of spouse or partner (male or female usual resident) aged 16 or over  by tenure              </v>
      </c>
      <c r="E404" s="16" t="s">
        <v>301</v>
      </c>
      <c r="F404" s="16" t="s">
        <v>1476</v>
      </c>
      <c r="G404" s="67">
        <v>42968</v>
      </c>
      <c r="H404" s="42" t="s">
        <v>1483</v>
      </c>
      <c r="I404" s="44"/>
      <c r="J404" s="16"/>
      <c r="K404" s="16"/>
      <c r="L404" s="16"/>
      <c r="M404" s="22"/>
      <c r="N404" s="39"/>
    </row>
    <row r="405" spans="1:14">
      <c r="A405" s="41">
        <f t="shared" si="12"/>
        <v>402</v>
      </c>
      <c r="B405" s="20" t="s">
        <v>1484</v>
      </c>
      <c r="C405" s="16" t="s">
        <v>1485</v>
      </c>
      <c r="D405" s="16" t="str">
        <f t="shared" si="13"/>
        <v>all usual residents aged 16 or over in households </v>
      </c>
      <c r="E405" s="16" t="s">
        <v>301</v>
      </c>
      <c r="F405" s="16" t="s">
        <v>1485</v>
      </c>
      <c r="G405" s="67">
        <v>42968</v>
      </c>
      <c r="H405" s="42" t="s">
        <v>1486</v>
      </c>
      <c r="I405" s="44"/>
      <c r="J405" s="16"/>
      <c r="K405" s="16"/>
      <c r="L405" s="16"/>
      <c r="M405" s="22"/>
      <c r="N405" s="39"/>
    </row>
    <row r="406" spans="1:14">
      <c r="A406" s="41">
        <f t="shared" si="12"/>
        <v>403</v>
      </c>
      <c r="B406" s="20" t="s">
        <v>1487</v>
      </c>
      <c r="C406" s="16" t="s">
        <v>1485</v>
      </c>
      <c r="D406" s="16" t="str">
        <f t="shared" si="13"/>
        <v>all usual residents aged 16 or over in households </v>
      </c>
      <c r="E406" s="16" t="s">
        <v>301</v>
      </c>
      <c r="F406" s="16" t="s">
        <v>1485</v>
      </c>
      <c r="G406" s="67">
        <v>42968</v>
      </c>
      <c r="H406" s="42" t="s">
        <v>1488</v>
      </c>
      <c r="I406" s="44"/>
      <c r="J406" s="16"/>
      <c r="K406" s="16"/>
      <c r="L406" s="16"/>
      <c r="M406" s="22"/>
      <c r="N406" s="39"/>
    </row>
    <row r="407" spans="1:14" ht="45">
      <c r="A407" s="41">
        <f t="shared" si="12"/>
        <v>404</v>
      </c>
      <c r="B407" s="20" t="s">
        <v>1489</v>
      </c>
      <c r="C407" s="103" t="s">
        <v>1490</v>
      </c>
      <c r="D407" s="16" t="str">
        <f t="shared" si="13"/>
        <v>workplace table: economic activity (self-employed/employee, full-time/part-time) by industry (4 digits)</v>
      </c>
      <c r="E407" s="16" t="s">
        <v>1491</v>
      </c>
      <c r="F407" s="16" t="s">
        <v>63</v>
      </c>
      <c r="G407" s="67">
        <v>42264</v>
      </c>
      <c r="H407" s="42" t="s">
        <v>1492</v>
      </c>
      <c r="I407" s="44"/>
      <c r="J407" s="16"/>
      <c r="K407" s="16"/>
      <c r="L407" s="16"/>
      <c r="M407" s="22"/>
      <c r="N407" s="39"/>
    </row>
    <row r="408" spans="1:14" ht="45">
      <c r="A408" s="41">
        <f t="shared" si="12"/>
        <v>405</v>
      </c>
      <c r="B408" s="20" t="s">
        <v>1493</v>
      </c>
      <c r="C408" s="103" t="s">
        <v>1494</v>
      </c>
      <c r="D408" s="16" t="str">
        <f t="shared" si="13"/>
        <v>workplace table: industry (2 digits)</v>
      </c>
      <c r="E408" s="16" t="s">
        <v>1495</v>
      </c>
      <c r="F408" s="16" t="s">
        <v>1496</v>
      </c>
      <c r="G408" s="67">
        <v>42265</v>
      </c>
      <c r="H408" s="42" t="s">
        <v>1497</v>
      </c>
      <c r="I408" s="44"/>
      <c r="J408" s="16"/>
      <c r="K408" s="16"/>
      <c r="L408" s="16"/>
      <c r="M408" s="22"/>
    </row>
    <row r="409" spans="1:14" ht="30">
      <c r="A409" s="41">
        <f t="shared" si="12"/>
        <v>406</v>
      </c>
      <c r="B409" s="20" t="s">
        <v>1498</v>
      </c>
      <c r="C409" s="103" t="s">
        <v>1499</v>
      </c>
      <c r="D409" s="16" t="str">
        <f t="shared" si="13"/>
        <v>theme table on all non-dependent children aged 16 or 17</v>
      </c>
      <c r="E409" s="16" t="s">
        <v>837</v>
      </c>
      <c r="F409" s="16" t="s">
        <v>1500</v>
      </c>
      <c r="G409" s="67">
        <v>42306</v>
      </c>
      <c r="H409" s="42" t="s">
        <v>1501</v>
      </c>
      <c r="I409" s="44"/>
      <c r="J409" s="16"/>
      <c r="K409" s="16"/>
      <c r="L409" s="16"/>
      <c r="M409" s="22"/>
    </row>
    <row r="410" spans="1:14" ht="30">
      <c r="A410" s="41">
        <f t="shared" si="12"/>
        <v>407</v>
      </c>
      <c r="B410" s="20" t="s">
        <v>1502</v>
      </c>
      <c r="C410" s="103" t="s">
        <v>1499</v>
      </c>
      <c r="D410" s="16" t="str">
        <f t="shared" si="13"/>
        <v>theme table on all non-dependent children aged 16 or 17</v>
      </c>
      <c r="E410" s="16" t="s">
        <v>837</v>
      </c>
      <c r="F410" s="16" t="s">
        <v>1503</v>
      </c>
      <c r="G410" s="67">
        <v>42306</v>
      </c>
      <c r="H410" s="42" t="s">
        <v>1504</v>
      </c>
      <c r="I410" s="44"/>
      <c r="J410" s="16"/>
      <c r="K410" s="16"/>
      <c r="L410" s="16"/>
      <c r="M410" s="22"/>
    </row>
    <row r="411" spans="1:14" ht="30">
      <c r="A411" s="41">
        <f t="shared" si="12"/>
        <v>408</v>
      </c>
      <c r="B411" s="20" t="s">
        <v>1505</v>
      </c>
      <c r="C411" s="103" t="s">
        <v>1499</v>
      </c>
      <c r="D411" s="16" t="str">
        <f t="shared" si="13"/>
        <v>theme table on all non-dependent children aged 16 or 17</v>
      </c>
      <c r="E411" s="16" t="s">
        <v>837</v>
      </c>
      <c r="F411" s="16" t="s">
        <v>1506</v>
      </c>
      <c r="G411" s="67">
        <v>42306</v>
      </c>
      <c r="H411" s="42" t="s">
        <v>1507</v>
      </c>
      <c r="I411" s="44"/>
      <c r="J411" s="16"/>
      <c r="K411" s="16"/>
      <c r="L411" s="16"/>
      <c r="M411" s="22"/>
    </row>
    <row r="412" spans="1:14" ht="26.25" customHeight="1">
      <c r="A412" s="41">
        <f t="shared" si="12"/>
        <v>409</v>
      </c>
      <c r="B412" s="20" t="s">
        <v>1508</v>
      </c>
      <c r="C412" s="103" t="s">
        <v>1509</v>
      </c>
      <c r="D412" s="16" t="str">
        <f t="shared" si="13"/>
        <v>year of arrival in the uk by country of birth by industry (10 manufacture of food products)</v>
      </c>
      <c r="E412" s="16" t="s">
        <v>53</v>
      </c>
      <c r="F412" s="16" t="s">
        <v>1510</v>
      </c>
      <c r="G412" s="67">
        <v>42279</v>
      </c>
      <c r="H412" s="42" t="s">
        <v>1511</v>
      </c>
      <c r="I412" s="44"/>
      <c r="J412" s="16"/>
      <c r="K412" s="16"/>
      <c r="L412" s="16"/>
      <c r="M412" s="22"/>
    </row>
    <row r="413" spans="1:14">
      <c r="A413" s="41">
        <f t="shared" si="12"/>
        <v>410</v>
      </c>
      <c r="B413" s="20" t="s">
        <v>1512</v>
      </c>
      <c r="C413" s="103" t="s">
        <v>1513</v>
      </c>
      <c r="D413" s="16" t="str">
        <f t="shared" si="13"/>
        <v>sex by age by ethnic group by main language</v>
      </c>
      <c r="E413" s="16" t="s">
        <v>53</v>
      </c>
      <c r="F413" s="16" t="s">
        <v>673</v>
      </c>
      <c r="G413" s="67">
        <v>42279</v>
      </c>
      <c r="H413" s="42" t="s">
        <v>1514</v>
      </c>
      <c r="I413" s="44"/>
      <c r="J413" s="16"/>
      <c r="K413" s="16"/>
      <c r="L413" s="16"/>
      <c r="M413" s="22"/>
    </row>
    <row r="414" spans="1:14" ht="59.85" customHeight="1">
      <c r="A414" s="41">
        <f t="shared" si="12"/>
        <v>411</v>
      </c>
      <c r="B414" s="20" t="s">
        <v>1515</v>
      </c>
      <c r="C414" s="16" t="s">
        <v>1516</v>
      </c>
      <c r="D414" s="16" t="str">
        <f t="shared" si="13"/>
        <v>passport held of male usual resident aged 16 or over by passport held of spouse or partner (male or female usual resident) aged 16 or over              </v>
      </c>
      <c r="E414" s="16" t="s">
        <v>53</v>
      </c>
      <c r="F414" s="16" t="s">
        <v>1472</v>
      </c>
      <c r="G414" s="67">
        <v>42968</v>
      </c>
      <c r="H414" s="42" t="s">
        <v>1517</v>
      </c>
      <c r="I414" s="44"/>
      <c r="J414" s="16"/>
      <c r="K414" s="16"/>
      <c r="L414" s="16"/>
      <c r="M414" s="22"/>
    </row>
    <row r="415" spans="1:14" ht="60" customHeight="1">
      <c r="A415" s="41">
        <f t="shared" si="12"/>
        <v>412</v>
      </c>
      <c r="B415" s="20" t="s">
        <v>1518</v>
      </c>
      <c r="C415" s="16" t="s">
        <v>1519</v>
      </c>
      <c r="D415" s="16" t="str">
        <f t="shared" si="13"/>
        <v>passport held of female usual resident aged 16 or over by passport held of spouse or partner (male or female usual resident) aged 16 or over   </v>
      </c>
      <c r="E415" s="16" t="s">
        <v>53</v>
      </c>
      <c r="F415" s="16" t="s">
        <v>1476</v>
      </c>
      <c r="G415" s="67">
        <v>42968</v>
      </c>
      <c r="H415" s="42" t="s">
        <v>1520</v>
      </c>
      <c r="I415" s="44"/>
      <c r="J415" s="16"/>
      <c r="K415" s="16"/>
      <c r="L415" s="16"/>
      <c r="M415" s="22"/>
    </row>
    <row r="416" spans="1:14">
      <c r="A416" s="41">
        <f t="shared" si="12"/>
        <v>413</v>
      </c>
      <c r="B416" s="20" t="s">
        <v>1521</v>
      </c>
      <c r="C416" s="16" t="s">
        <v>1522</v>
      </c>
      <c r="D416" s="16" t="str">
        <f t="shared" si="13"/>
        <v>passport held by living arrangements       </v>
      </c>
      <c r="E416" s="16" t="s">
        <v>53</v>
      </c>
      <c r="F416" s="16" t="s">
        <v>1485</v>
      </c>
      <c r="G416" s="67">
        <v>42968</v>
      </c>
      <c r="H416" s="42" t="s">
        <v>1523</v>
      </c>
      <c r="I416" s="44"/>
      <c r="J416" s="16"/>
      <c r="K416" s="16"/>
      <c r="L416" s="16"/>
      <c r="M416" s="22"/>
    </row>
    <row r="417" spans="1:14" ht="30">
      <c r="A417" s="41">
        <f t="shared" si="12"/>
        <v>414</v>
      </c>
      <c r="B417" s="20" t="s">
        <v>1524</v>
      </c>
      <c r="C417" s="103" t="s">
        <v>1525</v>
      </c>
      <c r="D417" s="16" t="str">
        <f t="shared" si="13"/>
        <v>passport held by occupation (5314 plumbers and heating and ventilating engineers)</v>
      </c>
      <c r="E417" s="16" t="s">
        <v>53</v>
      </c>
      <c r="F417" s="16" t="s">
        <v>63</v>
      </c>
      <c r="G417" s="67">
        <v>42296</v>
      </c>
      <c r="H417" s="42" t="s">
        <v>1526</v>
      </c>
      <c r="I417" s="44"/>
      <c r="J417" s="16"/>
      <c r="K417" s="16"/>
      <c r="L417" s="16"/>
      <c r="M417" s="22"/>
      <c r="N417" s="39"/>
    </row>
    <row r="418" spans="1:14" ht="30">
      <c r="A418" s="41">
        <f t="shared" si="12"/>
        <v>415</v>
      </c>
      <c r="B418" s="20" t="s">
        <v>1527</v>
      </c>
      <c r="C418" s="103" t="s">
        <v>1528</v>
      </c>
      <c r="D418" s="16" t="str">
        <f t="shared" si="13"/>
        <v>occupation (1 digit) by sex by age by marital and civil partnership status</v>
      </c>
      <c r="E418" s="16" t="s">
        <v>1529</v>
      </c>
      <c r="F418" s="16" t="s">
        <v>1530</v>
      </c>
      <c r="G418" s="67">
        <v>42377</v>
      </c>
      <c r="H418" s="42" t="s">
        <v>1531</v>
      </c>
      <c r="I418" s="44"/>
      <c r="J418" s="16"/>
      <c r="K418" s="16"/>
      <c r="L418" s="16"/>
      <c r="M418" s="22"/>
      <c r="N418" s="39"/>
    </row>
    <row r="419" spans="1:14" ht="30">
      <c r="A419" s="41">
        <f t="shared" si="12"/>
        <v>416</v>
      </c>
      <c r="B419" s="20" t="s">
        <v>1532</v>
      </c>
      <c r="C419" s="103" t="s">
        <v>1533</v>
      </c>
      <c r="D419" s="16" t="str">
        <f t="shared" si="13"/>
        <v xml:space="preserve">economic activity (full-time, part-time, self-employed) by occupation (4 digits) by industry (2 digits) by sex </v>
      </c>
      <c r="E419" s="16" t="s">
        <v>166</v>
      </c>
      <c r="F419" s="16" t="s">
        <v>63</v>
      </c>
      <c r="G419" s="67">
        <v>42347</v>
      </c>
      <c r="H419" s="42" t="s">
        <v>1534</v>
      </c>
      <c r="I419" s="44"/>
      <c r="J419" s="16"/>
      <c r="K419" s="16"/>
      <c r="L419" s="16"/>
      <c r="M419" s="22"/>
      <c r="N419" s="39"/>
    </row>
    <row r="420" spans="1:14" ht="30">
      <c r="A420" s="41">
        <f t="shared" si="12"/>
        <v>417</v>
      </c>
      <c r="B420" s="20" t="s">
        <v>1535</v>
      </c>
      <c r="C420" s="103" t="s">
        <v>1536</v>
      </c>
      <c r="D420" s="16" t="str">
        <f t="shared" si="13"/>
        <v xml:space="preserve">economic activity (full-time, part-time, self-employed) by occupation (2 digits) by industry (2 digits) by sex </v>
      </c>
      <c r="E420" s="16" t="s">
        <v>837</v>
      </c>
      <c r="F420" s="16" t="s">
        <v>63</v>
      </c>
      <c r="G420" s="67">
        <v>42312</v>
      </c>
      <c r="H420" s="42" t="s">
        <v>1537</v>
      </c>
      <c r="I420" s="44"/>
      <c r="J420" s="16"/>
      <c r="K420" s="16"/>
      <c r="L420" s="16"/>
      <c r="M420" s="22"/>
      <c r="N420" s="39"/>
    </row>
    <row r="421" spans="1:14" ht="26.25" customHeight="1">
      <c r="A421" s="41">
        <f t="shared" si="12"/>
        <v>418</v>
      </c>
      <c r="B421" s="61" t="s">
        <v>1538</v>
      </c>
      <c r="C421" s="25" t="s">
        <v>1539</v>
      </c>
      <c r="D421" s="16" t="str">
        <f t="shared" si="13"/>
        <v>passports held by ethnic group</v>
      </c>
      <c r="E421" s="62" t="s">
        <v>53</v>
      </c>
      <c r="F421" s="62" t="s">
        <v>1540</v>
      </c>
      <c r="G421" s="67">
        <v>42305</v>
      </c>
      <c r="H421" s="42" t="s">
        <v>1541</v>
      </c>
      <c r="I421" s="44"/>
      <c r="J421" s="16"/>
      <c r="K421" s="16"/>
      <c r="L421" s="16"/>
      <c r="M421" s="22"/>
      <c r="N421" s="39"/>
    </row>
    <row r="422" spans="1:14">
      <c r="A422" s="41">
        <f t="shared" si="12"/>
        <v>419</v>
      </c>
      <c r="B422" s="61" t="s">
        <v>1542</v>
      </c>
      <c r="C422" s="25" t="s">
        <v>1543</v>
      </c>
      <c r="D422" s="16" t="str">
        <f t="shared" si="13"/>
        <v>bespoke passports held by ethnic group</v>
      </c>
      <c r="E422" s="62" t="s">
        <v>484</v>
      </c>
      <c r="F422" s="62" t="s">
        <v>1540</v>
      </c>
      <c r="G422" s="67">
        <v>42305</v>
      </c>
      <c r="H422" s="42" t="s">
        <v>1544</v>
      </c>
      <c r="I422" s="44"/>
      <c r="J422" s="16"/>
      <c r="K422" s="16"/>
      <c r="L422" s="16"/>
      <c r="M422" s="22"/>
      <c r="N422" s="39"/>
    </row>
    <row r="423" spans="1:14">
      <c r="A423" s="41">
        <f t="shared" si="12"/>
        <v>420</v>
      </c>
      <c r="B423" s="61" t="s">
        <v>1545</v>
      </c>
      <c r="C423" s="25" t="s">
        <v>1543</v>
      </c>
      <c r="D423" s="16" t="str">
        <f t="shared" si="13"/>
        <v>bespoke passports held by ethnic group</v>
      </c>
      <c r="E423" s="62" t="s">
        <v>1546</v>
      </c>
      <c r="F423" s="62" t="s">
        <v>1540</v>
      </c>
      <c r="G423" s="67">
        <v>42305</v>
      </c>
      <c r="H423" s="42" t="s">
        <v>1547</v>
      </c>
      <c r="I423" s="44"/>
      <c r="J423" s="16"/>
      <c r="K423" s="16"/>
      <c r="L423" s="16"/>
      <c r="M423" s="22"/>
      <c r="N423" s="39"/>
    </row>
    <row r="424" spans="1:14">
      <c r="A424" s="41">
        <f t="shared" si="12"/>
        <v>421</v>
      </c>
      <c r="B424" s="20" t="s">
        <v>1548</v>
      </c>
      <c r="C424" s="103" t="s">
        <v>1549</v>
      </c>
      <c r="D424" s="16" t="str">
        <f t="shared" si="13"/>
        <v xml:space="preserve">sex by month and year of birth </v>
      </c>
      <c r="E424" s="16" t="s">
        <v>497</v>
      </c>
      <c r="F424" s="16" t="s">
        <v>1550</v>
      </c>
      <c r="G424" s="67">
        <v>42331</v>
      </c>
      <c r="H424" s="42" t="s">
        <v>1551</v>
      </c>
      <c r="I424" s="63"/>
      <c r="J424" s="64"/>
      <c r="K424" s="64"/>
      <c r="L424" s="64"/>
      <c r="M424" s="65"/>
      <c r="N424" s="39"/>
    </row>
    <row r="425" spans="1:14" ht="30">
      <c r="A425" s="41">
        <f t="shared" si="12"/>
        <v>422</v>
      </c>
      <c r="B425" s="61" t="s">
        <v>1552</v>
      </c>
      <c r="C425" s="103" t="s">
        <v>1553</v>
      </c>
      <c r="D425" s="16" t="str">
        <f t="shared" si="13"/>
        <v xml:space="preserve">sex by age by highest level of qualification </v>
      </c>
      <c r="E425" s="16" t="s">
        <v>228</v>
      </c>
      <c r="F425" s="16" t="s">
        <v>888</v>
      </c>
      <c r="G425" s="67">
        <v>42334</v>
      </c>
      <c r="H425" s="42" t="s">
        <v>1554</v>
      </c>
      <c r="I425" s="44"/>
      <c r="J425" s="16"/>
      <c r="K425" s="16"/>
      <c r="L425" s="16"/>
      <c r="M425" s="22"/>
      <c r="N425" s="39"/>
    </row>
    <row r="426" spans="1:14" ht="30">
      <c r="A426" s="41">
        <f t="shared" si="12"/>
        <v>423</v>
      </c>
      <c r="B426" s="61" t="s">
        <v>1555</v>
      </c>
      <c r="C426" s="103" t="s">
        <v>239</v>
      </c>
      <c r="D426" s="16" t="str">
        <f t="shared" si="13"/>
        <v>sex by age by marital and civil partnership status</v>
      </c>
      <c r="E426" s="16" t="s">
        <v>228</v>
      </c>
      <c r="F426" s="16" t="s">
        <v>888</v>
      </c>
      <c r="G426" s="67">
        <v>42334</v>
      </c>
      <c r="H426" s="42" t="s">
        <v>1556</v>
      </c>
      <c r="I426" s="44"/>
      <c r="J426" s="16"/>
      <c r="K426" s="16"/>
      <c r="L426" s="16"/>
      <c r="M426" s="22"/>
      <c r="N426" s="39"/>
    </row>
    <row r="427" spans="1:14" ht="30">
      <c r="A427" s="41">
        <f t="shared" si="12"/>
        <v>424</v>
      </c>
      <c r="B427" s="61" t="s">
        <v>1557</v>
      </c>
      <c r="C427" s="103" t="s">
        <v>1558</v>
      </c>
      <c r="D427" s="16" t="str">
        <f t="shared" si="13"/>
        <v>sex by age by usual address one year ago</v>
      </c>
      <c r="E427" s="16" t="s">
        <v>228</v>
      </c>
      <c r="F427" s="16" t="s">
        <v>888</v>
      </c>
      <c r="G427" s="67">
        <v>42334</v>
      </c>
      <c r="H427" s="42" t="s">
        <v>1559</v>
      </c>
      <c r="I427" s="44"/>
      <c r="J427" s="16"/>
      <c r="K427" s="16"/>
      <c r="L427" s="16"/>
      <c r="M427" s="22"/>
      <c r="N427" s="39"/>
    </row>
    <row r="428" spans="1:14" ht="30">
      <c r="A428" s="41">
        <f t="shared" si="12"/>
        <v>425</v>
      </c>
      <c r="B428" s="61" t="s">
        <v>1560</v>
      </c>
      <c r="C428" s="103" t="s">
        <v>1561</v>
      </c>
      <c r="D428" s="16" t="str">
        <f t="shared" si="13"/>
        <v>sex by age by tenure</v>
      </c>
      <c r="E428" s="16" t="s">
        <v>228</v>
      </c>
      <c r="F428" s="16" t="s">
        <v>888</v>
      </c>
      <c r="G428" s="67">
        <v>42334</v>
      </c>
      <c r="H428" s="42" t="s">
        <v>1562</v>
      </c>
      <c r="I428" s="44"/>
      <c r="J428" s="16"/>
      <c r="K428" s="16"/>
      <c r="L428" s="16"/>
      <c r="M428" s="22"/>
      <c r="N428" s="39"/>
    </row>
    <row r="429" spans="1:14" ht="30">
      <c r="A429" s="41">
        <f t="shared" si="12"/>
        <v>426</v>
      </c>
      <c r="B429" s="61" t="s">
        <v>1563</v>
      </c>
      <c r="C429" s="103" t="s">
        <v>1564</v>
      </c>
      <c r="D429" s="16" t="str">
        <f t="shared" si="13"/>
        <v>sex by age by long-term health problem or disability</v>
      </c>
      <c r="E429" s="16" t="s">
        <v>228</v>
      </c>
      <c r="F429" s="16" t="s">
        <v>888</v>
      </c>
      <c r="G429" s="67">
        <v>42334</v>
      </c>
      <c r="H429" s="42" t="s">
        <v>1565</v>
      </c>
      <c r="I429" s="44"/>
      <c r="J429" s="16"/>
      <c r="K429" s="16"/>
      <c r="L429" s="16"/>
      <c r="M429" s="22"/>
      <c r="N429" s="39"/>
    </row>
    <row r="430" spans="1:14" ht="30">
      <c r="A430" s="41">
        <f t="shared" si="12"/>
        <v>427</v>
      </c>
      <c r="B430" s="61" t="s">
        <v>1566</v>
      </c>
      <c r="C430" s="103" t="s">
        <v>1567</v>
      </c>
      <c r="D430" s="16" t="str">
        <f t="shared" si="13"/>
        <v xml:space="preserve">sex by age by general health </v>
      </c>
      <c r="E430" s="16" t="s">
        <v>228</v>
      </c>
      <c r="F430" s="16" t="s">
        <v>888</v>
      </c>
      <c r="G430" s="67">
        <v>42334</v>
      </c>
      <c r="H430" s="42" t="s">
        <v>1568</v>
      </c>
      <c r="I430" s="44"/>
      <c r="J430" s="16"/>
      <c r="K430" s="16"/>
      <c r="L430" s="16"/>
      <c r="M430" s="22"/>
      <c r="N430" s="39"/>
    </row>
    <row r="431" spans="1:14">
      <c r="A431" s="41">
        <f t="shared" si="12"/>
        <v>428</v>
      </c>
      <c r="B431" s="20" t="s">
        <v>1569</v>
      </c>
      <c r="C431" s="103" t="s">
        <v>1570</v>
      </c>
      <c r="D431" s="16" t="str">
        <f t="shared" si="13"/>
        <v>sex by age by economic activity (active / inactive)</v>
      </c>
      <c r="E431" s="16" t="s">
        <v>129</v>
      </c>
      <c r="F431" s="16" t="s">
        <v>54</v>
      </c>
      <c r="G431" s="67">
        <v>42311</v>
      </c>
      <c r="H431" s="42" t="s">
        <v>1571</v>
      </c>
      <c r="I431" s="44"/>
      <c r="J431" s="16"/>
      <c r="K431" s="16"/>
      <c r="L431" s="16"/>
      <c r="M431" s="22"/>
      <c r="N431" s="39"/>
    </row>
    <row r="432" spans="1:14" ht="30">
      <c r="A432" s="41">
        <f t="shared" si="12"/>
        <v>429</v>
      </c>
      <c r="B432" s="20" t="s">
        <v>1572</v>
      </c>
      <c r="C432" s="103" t="s">
        <v>1573</v>
      </c>
      <c r="D432" s="16" t="str">
        <f t="shared" si="13"/>
        <v>sex by age by country of birth (bespoke groups) by general health</v>
      </c>
      <c r="E432" s="16" t="s">
        <v>53</v>
      </c>
      <c r="F432" s="16" t="s">
        <v>1044</v>
      </c>
      <c r="G432" s="67">
        <v>42375</v>
      </c>
      <c r="H432" s="42" t="s">
        <v>1574</v>
      </c>
      <c r="I432" s="44"/>
      <c r="J432" s="16"/>
      <c r="K432" s="16"/>
      <c r="L432" s="16"/>
      <c r="M432" s="22"/>
      <c r="N432" s="39"/>
    </row>
    <row r="433" spans="1:14">
      <c r="A433" s="41">
        <f t="shared" si="12"/>
        <v>430</v>
      </c>
      <c r="B433" s="20" t="s">
        <v>1575</v>
      </c>
      <c r="C433" s="103" t="s">
        <v>1576</v>
      </c>
      <c r="D433" s="16" t="str">
        <f t="shared" si="13"/>
        <v>country of birth (detailed) by sex</v>
      </c>
      <c r="E433" s="16" t="s">
        <v>53</v>
      </c>
      <c r="F433" s="16" t="s">
        <v>1044</v>
      </c>
      <c r="G433" s="67">
        <v>42375</v>
      </c>
      <c r="H433" s="42" t="s">
        <v>1577</v>
      </c>
      <c r="I433" s="44"/>
      <c r="J433" s="16"/>
      <c r="K433" s="16"/>
      <c r="L433" s="16"/>
      <c r="M433" s="22"/>
      <c r="N433" s="39"/>
    </row>
    <row r="434" spans="1:14" ht="45">
      <c r="A434" s="41">
        <f t="shared" si="12"/>
        <v>431</v>
      </c>
      <c r="B434" s="20" t="s">
        <v>1578</v>
      </c>
      <c r="C434" s="103" t="s">
        <v>1579</v>
      </c>
      <c r="D434" s="16" t="str">
        <f t="shared" si="13"/>
        <v>occupation (2 digits) by country of birth (born in the uk/born outside the uk) by highest level of qualification</v>
      </c>
      <c r="E434" s="16" t="s">
        <v>1580</v>
      </c>
      <c r="F434" s="16" t="s">
        <v>712</v>
      </c>
      <c r="G434" s="67">
        <v>42304</v>
      </c>
      <c r="H434" s="42" t="s">
        <v>1581</v>
      </c>
      <c r="I434" s="44"/>
      <c r="J434" s="16"/>
      <c r="K434" s="16"/>
      <c r="L434" s="16"/>
      <c r="M434" s="22"/>
      <c r="N434" s="39"/>
    </row>
    <row r="435" spans="1:14" ht="45">
      <c r="A435" s="41">
        <f t="shared" si="12"/>
        <v>432</v>
      </c>
      <c r="B435" s="20" t="s">
        <v>1582</v>
      </c>
      <c r="C435" s="103" t="s">
        <v>1583</v>
      </c>
      <c r="D435" s="16" t="str">
        <f t="shared" si="13"/>
        <v>industry (2 digits) by country of birth (born in the uk/born outside the uk) by highest level of qualification</v>
      </c>
      <c r="E435" s="16" t="s">
        <v>1580</v>
      </c>
      <c r="F435" s="16" t="s">
        <v>712</v>
      </c>
      <c r="G435" s="67">
        <v>42304</v>
      </c>
      <c r="H435" s="42" t="s">
        <v>1584</v>
      </c>
      <c r="I435" s="44"/>
      <c r="J435" s="16"/>
      <c r="K435" s="16"/>
      <c r="L435" s="16"/>
      <c r="M435" s="22"/>
      <c r="N435" s="39"/>
    </row>
    <row r="436" spans="1:14" ht="30">
      <c r="A436" s="41">
        <f t="shared" si="12"/>
        <v>433</v>
      </c>
      <c r="B436" s="20" t="s">
        <v>1585</v>
      </c>
      <c r="C436" s="103" t="s">
        <v>161</v>
      </c>
      <c r="D436" s="16" t="str">
        <f t="shared" si="13"/>
        <v>passport held</v>
      </c>
      <c r="E436" s="16" t="s">
        <v>53</v>
      </c>
      <c r="F436" s="16" t="s">
        <v>1586</v>
      </c>
      <c r="G436" s="67">
        <v>42300</v>
      </c>
      <c r="H436" s="42" t="s">
        <v>1587</v>
      </c>
      <c r="I436" s="44"/>
      <c r="J436" s="16"/>
      <c r="K436" s="16"/>
      <c r="L436" s="16"/>
      <c r="M436" s="22"/>
      <c r="N436" s="39"/>
    </row>
    <row r="437" spans="1:14" ht="26.25" customHeight="1">
      <c r="A437" s="41">
        <f t="shared" si="12"/>
        <v>434</v>
      </c>
      <c r="B437" s="20" t="s">
        <v>1588</v>
      </c>
      <c r="C437" s="103" t="s">
        <v>1589</v>
      </c>
      <c r="D437" s="16" t="str">
        <f t="shared" si="13"/>
        <v>bespoke country of birth by sex by age</v>
      </c>
      <c r="E437" s="16" t="s">
        <v>53</v>
      </c>
      <c r="F437" s="16" t="s">
        <v>35</v>
      </c>
      <c r="G437" s="67">
        <v>42342</v>
      </c>
      <c r="H437" s="42" t="s">
        <v>1590</v>
      </c>
      <c r="I437" s="44"/>
      <c r="J437" s="16"/>
      <c r="K437" s="16"/>
      <c r="L437" s="16"/>
      <c r="M437" s="22"/>
      <c r="N437" s="39"/>
    </row>
    <row r="438" spans="1:14" ht="45">
      <c r="A438" s="41">
        <f t="shared" si="12"/>
        <v>435</v>
      </c>
      <c r="B438" s="20" t="s">
        <v>1591</v>
      </c>
      <c r="C438" s="31" t="s">
        <v>1592</v>
      </c>
      <c r="D438" s="16" t="str">
        <f t="shared" si="13"/>
        <v>sex by occupation (farmers and other) by economic activity (self-employed only) by industry (selected 3 digits)</v>
      </c>
      <c r="E438" s="16" t="s">
        <v>53</v>
      </c>
      <c r="F438" s="16" t="s">
        <v>1593</v>
      </c>
      <c r="G438" s="67">
        <v>42327</v>
      </c>
      <c r="H438" s="42" t="s">
        <v>1594</v>
      </c>
      <c r="I438" s="44"/>
      <c r="J438" s="16"/>
      <c r="K438" s="16"/>
      <c r="L438" s="16"/>
      <c r="M438" s="22"/>
      <c r="N438" s="39"/>
    </row>
    <row r="439" spans="1:14" ht="75">
      <c r="A439" s="41">
        <f t="shared" si="12"/>
        <v>436</v>
      </c>
      <c r="B439" s="20" t="s">
        <v>1595</v>
      </c>
      <c r="C439" s="103" t="s">
        <v>1438</v>
      </c>
      <c r="D439" s="16" t="str">
        <f t="shared" si="13"/>
        <v>origin destination migration: age (syoa 1 to 75 or over)</v>
      </c>
      <c r="E439" s="16" t="s">
        <v>1596</v>
      </c>
      <c r="F439" s="16" t="s">
        <v>1448</v>
      </c>
      <c r="G439" s="67">
        <v>42320</v>
      </c>
      <c r="H439" s="42" t="s">
        <v>1597</v>
      </c>
      <c r="I439" s="44"/>
      <c r="J439" s="16"/>
      <c r="K439" s="16"/>
      <c r="L439" s="16"/>
      <c r="M439" s="22"/>
      <c r="N439" s="39"/>
    </row>
    <row r="440" spans="1:14" ht="75">
      <c r="A440" s="41">
        <f t="shared" si="12"/>
        <v>437</v>
      </c>
      <c r="B440" s="20" t="s">
        <v>1598</v>
      </c>
      <c r="C440" s="103" t="s">
        <v>1438</v>
      </c>
      <c r="D440" s="16" t="str">
        <f t="shared" si="13"/>
        <v>origin destination migration: age (syoa 1 to 75 or over)</v>
      </c>
      <c r="E440" s="16" t="s">
        <v>1596</v>
      </c>
      <c r="F440" s="16" t="s">
        <v>1451</v>
      </c>
      <c r="G440" s="67">
        <v>42320</v>
      </c>
      <c r="H440" s="42" t="s">
        <v>1599</v>
      </c>
      <c r="I440" s="44"/>
      <c r="J440" s="16"/>
      <c r="K440" s="16"/>
      <c r="L440" s="16"/>
      <c r="M440" s="22"/>
      <c r="N440" s="39"/>
    </row>
    <row r="441" spans="1:14" ht="39.75" customHeight="1">
      <c r="A441" s="41">
        <f t="shared" si="12"/>
        <v>438</v>
      </c>
      <c r="B441" s="20" t="s">
        <v>1600</v>
      </c>
      <c r="C441" s="103" t="s">
        <v>534</v>
      </c>
      <c r="D441" s="16" t="str">
        <f t="shared" si="13"/>
        <v>occupancy rating (bedrooms) by tenure by number of bedrooms</v>
      </c>
      <c r="E441" s="16" t="s">
        <v>158</v>
      </c>
      <c r="F441" s="16" t="s">
        <v>81</v>
      </c>
      <c r="G441" s="67">
        <v>42348</v>
      </c>
      <c r="H441" s="55" t="s">
        <v>1601</v>
      </c>
      <c r="I441" s="44"/>
      <c r="J441" s="16"/>
      <c r="K441" s="16"/>
      <c r="L441" s="16"/>
      <c r="M441" s="22"/>
      <c r="N441" s="39"/>
    </row>
    <row r="442" spans="1:14" ht="39.75" customHeight="1">
      <c r="A442" s="41">
        <f t="shared" si="12"/>
        <v>439</v>
      </c>
      <c r="B442" s="20" t="s">
        <v>1602</v>
      </c>
      <c r="C442" s="103" t="s">
        <v>1603</v>
      </c>
      <c r="D442" s="16" t="str">
        <f t="shared" si="13"/>
        <v>religion by number of dependent children in family</v>
      </c>
      <c r="E442" s="16" t="s">
        <v>53</v>
      </c>
      <c r="F442" s="16" t="s">
        <v>1604</v>
      </c>
      <c r="G442" s="67">
        <v>42328</v>
      </c>
      <c r="H442" s="42" t="s">
        <v>1605</v>
      </c>
      <c r="I442" s="44"/>
      <c r="J442" s="16"/>
      <c r="K442" s="16"/>
      <c r="L442" s="16"/>
      <c r="M442" s="22"/>
      <c r="N442" s="39"/>
    </row>
    <row r="443" spans="1:14" ht="39.75" customHeight="1">
      <c r="A443" s="41">
        <f t="shared" si="12"/>
        <v>440</v>
      </c>
      <c r="B443" s="20" t="s">
        <v>1606</v>
      </c>
      <c r="C443" s="103" t="s">
        <v>1607</v>
      </c>
      <c r="D443" s="16" t="str">
        <f t="shared" si="13"/>
        <v>sex by age by religion by general health by provision of unpaid care</v>
      </c>
      <c r="E443" s="16" t="s">
        <v>1608</v>
      </c>
      <c r="F443" s="16" t="s">
        <v>35</v>
      </c>
      <c r="G443" s="67">
        <v>42408</v>
      </c>
      <c r="H443" s="42" t="s">
        <v>1609</v>
      </c>
      <c r="I443" s="44"/>
      <c r="J443" s="16"/>
      <c r="K443" s="16"/>
      <c r="L443" s="16"/>
      <c r="M443" s="22"/>
      <c r="N443" s="39"/>
    </row>
    <row r="444" spans="1:14" ht="27" customHeight="1">
      <c r="A444" s="41">
        <f t="shared" si="12"/>
        <v>441</v>
      </c>
      <c r="B444" s="20" t="s">
        <v>1610</v>
      </c>
      <c r="C444" s="103" t="s">
        <v>1426</v>
      </c>
      <c r="D444" s="16" t="str">
        <f t="shared" si="13"/>
        <v>tenure</v>
      </c>
      <c r="E444" s="16" t="s">
        <v>1611</v>
      </c>
      <c r="F444" s="16" t="s">
        <v>1428</v>
      </c>
      <c r="G444" s="67">
        <v>42348</v>
      </c>
      <c r="H444" s="42" t="s">
        <v>1612</v>
      </c>
      <c r="I444" s="44"/>
      <c r="J444" s="16"/>
      <c r="K444" s="16"/>
      <c r="L444" s="16"/>
      <c r="M444" s="22"/>
      <c r="N444" s="39"/>
    </row>
    <row r="445" spans="1:14" ht="26.25" customHeight="1">
      <c r="A445" s="41">
        <f t="shared" si="12"/>
        <v>442</v>
      </c>
      <c r="B445" s="20" t="s">
        <v>1613</v>
      </c>
      <c r="C445" s="103" t="s">
        <v>1614</v>
      </c>
      <c r="D445" s="16" t="str">
        <f t="shared" si="13"/>
        <v>religion by age by residence type by year of arrival in the uk</v>
      </c>
      <c r="E445" s="16" t="s">
        <v>1342</v>
      </c>
      <c r="F445" s="16" t="s">
        <v>1615</v>
      </c>
      <c r="G445" s="67">
        <v>42377</v>
      </c>
      <c r="H445" s="42" t="s">
        <v>1616</v>
      </c>
      <c r="I445" s="44"/>
      <c r="J445" s="16"/>
      <c r="K445" s="16"/>
      <c r="L445" s="16"/>
      <c r="M445" s="22"/>
      <c r="N445" s="39"/>
    </row>
    <row r="446" spans="1:14" ht="45">
      <c r="A446" s="41">
        <f t="shared" si="12"/>
        <v>443</v>
      </c>
      <c r="B446" s="20" t="s">
        <v>1617</v>
      </c>
      <c r="C446" s="103" t="s">
        <v>1618</v>
      </c>
      <c r="D446" s="16" t="str">
        <f t="shared" si="13"/>
        <v>religion of mother by age of mother (under 57 years old) by mother's year of arrival in the uk by age of dependent children (age 0 to 4)</v>
      </c>
      <c r="E446" s="16" t="s">
        <v>1342</v>
      </c>
      <c r="F446" s="16" t="s">
        <v>1619</v>
      </c>
      <c r="G446" s="67">
        <v>42377</v>
      </c>
      <c r="H446" s="42" t="s">
        <v>1620</v>
      </c>
      <c r="I446" s="44"/>
      <c r="J446" s="16"/>
      <c r="K446" s="16"/>
      <c r="L446" s="16"/>
      <c r="M446" s="22"/>
      <c r="N446" s="39"/>
    </row>
    <row r="447" spans="1:14" ht="27" customHeight="1">
      <c r="A447" s="41">
        <f t="shared" si="12"/>
        <v>444</v>
      </c>
      <c r="B447" s="20" t="s">
        <v>1621</v>
      </c>
      <c r="C447" s="103" t="s">
        <v>1622</v>
      </c>
      <c r="D447" s="16" t="str">
        <f t="shared" si="13"/>
        <v>accommodation type (excluding caravans or other mobile or temporary structures) by tenure by number of bedrooms</v>
      </c>
      <c r="E447" s="16" t="s">
        <v>1623</v>
      </c>
      <c r="F447" s="16" t="s">
        <v>977</v>
      </c>
      <c r="G447" s="67">
        <v>42340</v>
      </c>
      <c r="H447" s="42" t="s">
        <v>1624</v>
      </c>
      <c r="I447" s="44"/>
      <c r="J447" s="16"/>
      <c r="K447" s="16"/>
      <c r="L447" s="16"/>
      <c r="M447" s="22"/>
      <c r="N447" s="39"/>
    </row>
    <row r="448" spans="1:14" ht="51.75" customHeight="1">
      <c r="A448" s="41">
        <f t="shared" si="12"/>
        <v>445</v>
      </c>
      <c r="B448" s="20" t="s">
        <v>1625</v>
      </c>
      <c r="C448" s="31" t="s">
        <v>1626</v>
      </c>
      <c r="D448" s="16" t="str">
        <f t="shared" si="13"/>
        <v>origin destination migration: address one year ago (three categories; all migrants, migrant from within the uk, migrant from outside the uk)</v>
      </c>
      <c r="E448" s="16" t="s">
        <v>1627</v>
      </c>
      <c r="F448" s="16" t="s">
        <v>1628</v>
      </c>
      <c r="G448" s="67">
        <v>42388</v>
      </c>
      <c r="H448" s="42" t="s">
        <v>1629</v>
      </c>
      <c r="I448" s="44"/>
      <c r="J448" s="16"/>
      <c r="K448" s="16"/>
      <c r="L448" s="16"/>
      <c r="M448" s="22"/>
      <c r="N448" s="39"/>
    </row>
    <row r="449" spans="1:14" ht="30">
      <c r="A449" s="41">
        <f t="shared" si="12"/>
        <v>446</v>
      </c>
      <c r="B449" s="20" t="s">
        <v>1630</v>
      </c>
      <c r="C449" s="103" t="s">
        <v>1631</v>
      </c>
      <c r="D449" s="16" t="str">
        <f t="shared" si="13"/>
        <v>age by country of birth (born in the uk / born outside the uk) by ethnic group by sex</v>
      </c>
      <c r="E449" s="16" t="s">
        <v>1632</v>
      </c>
      <c r="F449" s="16" t="s">
        <v>35</v>
      </c>
      <c r="G449" s="67">
        <v>42387</v>
      </c>
      <c r="H449" s="42" t="s">
        <v>1633</v>
      </c>
      <c r="I449" s="44"/>
      <c r="J449" s="16"/>
      <c r="K449" s="16"/>
      <c r="L449" s="16"/>
      <c r="M449" s="22"/>
      <c r="N449" s="39"/>
    </row>
    <row r="450" spans="1:14" ht="60">
      <c r="A450" s="41">
        <f t="shared" si="12"/>
        <v>447</v>
      </c>
      <c r="B450" s="20" t="s">
        <v>1634</v>
      </c>
      <c r="C450" s="103" t="s">
        <v>1635</v>
      </c>
      <c r="D450" s="16" t="str">
        <f t="shared" si="13"/>
        <v xml:space="preserve">accommodation type (excluding caravans or other mobile or temporary structures) by tenure (excluding living rent free) by number of rooms by car or van availability </v>
      </c>
      <c r="E450" s="16" t="s">
        <v>1636</v>
      </c>
      <c r="F450" s="16" t="s">
        <v>977</v>
      </c>
      <c r="G450" s="67">
        <v>42375</v>
      </c>
      <c r="H450" s="42" t="s">
        <v>1637</v>
      </c>
      <c r="I450" s="44"/>
      <c r="J450" s="16"/>
      <c r="K450" s="16"/>
      <c r="L450" s="16"/>
      <c r="M450" s="22"/>
      <c r="N450" s="39"/>
    </row>
    <row r="451" spans="1:14" ht="40.5" customHeight="1">
      <c r="A451" s="41">
        <f t="shared" si="12"/>
        <v>448</v>
      </c>
      <c r="B451" s="20" t="s">
        <v>1638</v>
      </c>
      <c r="C451" s="103" t="s">
        <v>1639</v>
      </c>
      <c r="D451" s="16" t="str">
        <f t="shared" si="13"/>
        <v>occupation (artists and other)</v>
      </c>
      <c r="E451" s="16" t="s">
        <v>1640</v>
      </c>
      <c r="F451" s="16" t="s">
        <v>1641</v>
      </c>
      <c r="G451" s="67">
        <v>42361</v>
      </c>
      <c r="H451" s="42" t="s">
        <v>1642</v>
      </c>
      <c r="I451" s="44"/>
      <c r="J451" s="16"/>
      <c r="K451" s="16"/>
      <c r="L451" s="16"/>
      <c r="M451" s="22"/>
      <c r="N451" s="39"/>
    </row>
    <row r="452" spans="1:14" ht="38.25" customHeight="1">
      <c r="A452" s="41">
        <f t="shared" si="12"/>
        <v>449</v>
      </c>
      <c r="B452" s="20" t="s">
        <v>1643</v>
      </c>
      <c r="C452" s="103" t="s">
        <v>1644</v>
      </c>
      <c r="D452" s="16" t="str">
        <f t="shared" si="13"/>
        <v>accommodation type (excluding caravans or other mobile or temporary structures) by number of bedrooms by age by tenure</v>
      </c>
      <c r="E452" s="16" t="s">
        <v>845</v>
      </c>
      <c r="F452" s="16" t="s">
        <v>853</v>
      </c>
      <c r="G452" s="67">
        <v>42451</v>
      </c>
      <c r="H452" s="42" t="s">
        <v>1645</v>
      </c>
      <c r="I452" s="44"/>
      <c r="J452" s="16"/>
      <c r="K452" s="16"/>
      <c r="L452" s="16"/>
      <c r="M452" s="22"/>
      <c r="N452" s="39"/>
    </row>
    <row r="453" spans="1:14" ht="38.25" customHeight="1">
      <c r="A453" s="41">
        <f t="shared" ref="A453:A516" si="14">IF(AND(NOT(ISERR(FIND($J$4,D453))),NOT(ISERR(FIND($J$5,D453))),NOT(ISERR(FIND($J$6,D453))),NOT(ISERR(FIND($J$7,D453))) ),A452+1,A452)</f>
        <v>450</v>
      </c>
      <c r="B453" s="20" t="s">
        <v>1646</v>
      </c>
      <c r="C453" s="103" t="s">
        <v>1647</v>
      </c>
      <c r="D453" s="16" t="str">
        <f t="shared" si="13"/>
        <v>religion by proficiency in english by sex by age</v>
      </c>
      <c r="E453" s="16" t="s">
        <v>1623</v>
      </c>
      <c r="F453" s="16" t="s">
        <v>673</v>
      </c>
      <c r="G453" s="67">
        <v>42376</v>
      </c>
      <c r="H453" s="42" t="s">
        <v>1648</v>
      </c>
      <c r="I453" s="44"/>
      <c r="J453" s="16"/>
      <c r="K453" s="16"/>
      <c r="L453" s="16"/>
      <c r="M453" s="22"/>
      <c r="N453" s="53" t="s">
        <v>528</v>
      </c>
    </row>
    <row r="454" spans="1:14" ht="39" customHeight="1">
      <c r="A454" s="41">
        <f t="shared" si="14"/>
        <v>451</v>
      </c>
      <c r="B454" s="20" t="s">
        <v>1649</v>
      </c>
      <c r="C454" s="103" t="s">
        <v>1650</v>
      </c>
      <c r="D454" s="16" t="str">
        <f t="shared" si="13"/>
        <v>ethnic group by proficiency in english by sex by age</v>
      </c>
      <c r="E454" s="16" t="s">
        <v>1623</v>
      </c>
      <c r="F454" s="16" t="s">
        <v>673</v>
      </c>
      <c r="G454" s="67">
        <v>42376</v>
      </c>
      <c r="H454" s="42" t="s">
        <v>1651</v>
      </c>
      <c r="I454" s="44"/>
      <c r="J454" s="16"/>
      <c r="K454" s="16"/>
      <c r="L454" s="16"/>
      <c r="M454" s="22"/>
      <c r="N454" s="39"/>
    </row>
    <row r="455" spans="1:14" ht="39" customHeight="1">
      <c r="A455" s="41">
        <f t="shared" si="14"/>
        <v>452</v>
      </c>
      <c r="B455" s="20" t="s">
        <v>1652</v>
      </c>
      <c r="C455" s="103" t="s">
        <v>1653</v>
      </c>
      <c r="D455" s="16" t="str">
        <f t="shared" si="13"/>
        <v>sex by ethnic group</v>
      </c>
      <c r="E455" s="16" t="s">
        <v>1654</v>
      </c>
      <c r="F455" s="16" t="s">
        <v>35</v>
      </c>
      <c r="G455" s="67">
        <v>42452</v>
      </c>
      <c r="H455" s="42" t="s">
        <v>1655</v>
      </c>
      <c r="I455" s="44"/>
      <c r="J455" s="16"/>
      <c r="K455" s="16"/>
      <c r="L455" s="16"/>
      <c r="M455" s="22"/>
      <c r="N455" s="39"/>
    </row>
    <row r="456" spans="1:14" ht="40.5" customHeight="1">
      <c r="A456" s="41">
        <f t="shared" si="14"/>
        <v>453</v>
      </c>
      <c r="B456" s="20" t="s">
        <v>1656</v>
      </c>
      <c r="C456" s="103" t="s">
        <v>1657</v>
      </c>
      <c r="D456" s="16" t="str">
        <f t="shared" si="13"/>
        <v>age by sex by country of birth (bespoke list)</v>
      </c>
      <c r="E456" s="16" t="s">
        <v>1658</v>
      </c>
      <c r="F456" s="16" t="s">
        <v>35</v>
      </c>
      <c r="G456" s="67">
        <v>42405</v>
      </c>
      <c r="H456" s="42" t="s">
        <v>1659</v>
      </c>
      <c r="I456" s="44"/>
      <c r="J456" s="16"/>
      <c r="K456" s="16"/>
      <c r="L456" s="16"/>
      <c r="M456" s="22"/>
      <c r="N456" s="39"/>
    </row>
    <row r="457" spans="1:14" ht="27.75" customHeight="1">
      <c r="A457" s="41">
        <f t="shared" si="14"/>
        <v>454</v>
      </c>
      <c r="B457" s="20" t="s">
        <v>1660</v>
      </c>
      <c r="C457" s="103" t="s">
        <v>1661</v>
      </c>
      <c r="D457" s="16" t="str">
        <f t="shared" si="13"/>
        <v>age by year of arrival in the uk by sex by country of birth (bespoke list)</v>
      </c>
      <c r="E457" s="16" t="s">
        <v>1658</v>
      </c>
      <c r="F457" s="16" t="s">
        <v>35</v>
      </c>
      <c r="G457" s="67">
        <v>42405</v>
      </c>
      <c r="H457" s="42" t="s">
        <v>1662</v>
      </c>
      <c r="I457" s="44"/>
      <c r="J457" s="16"/>
      <c r="K457" s="16"/>
      <c r="L457" s="16"/>
      <c r="M457" s="22"/>
      <c r="N457" s="39"/>
    </row>
    <row r="458" spans="1:14" ht="27.75" customHeight="1">
      <c r="A458" s="41">
        <f t="shared" si="14"/>
        <v>455</v>
      </c>
      <c r="B458" s="20" t="s">
        <v>1663</v>
      </c>
      <c r="C458" s="103" t="s">
        <v>1664</v>
      </c>
      <c r="D458" s="16" t="str">
        <f t="shared" si="13"/>
        <v xml:space="preserve">age by general health by sex by country of birth (bespoke list) </v>
      </c>
      <c r="E458" s="16" t="s">
        <v>1658</v>
      </c>
      <c r="F458" s="16" t="s">
        <v>35</v>
      </c>
      <c r="G458" s="67">
        <v>42405</v>
      </c>
      <c r="H458" s="42" t="s">
        <v>1665</v>
      </c>
      <c r="I458" s="44"/>
      <c r="J458" s="16"/>
      <c r="K458" s="16"/>
      <c r="L458" s="16"/>
      <c r="M458" s="22"/>
      <c r="N458" s="39"/>
    </row>
    <row r="459" spans="1:14" ht="27.75" customHeight="1">
      <c r="A459" s="41">
        <f t="shared" si="14"/>
        <v>456</v>
      </c>
      <c r="B459" s="20" t="s">
        <v>1666</v>
      </c>
      <c r="C459" s="103" t="s">
        <v>1667</v>
      </c>
      <c r="D459" s="16" t="str">
        <f t="shared" si="13"/>
        <v>age by long-term health or disability by sex by country of birth (bespoke list)</v>
      </c>
      <c r="E459" s="16" t="s">
        <v>1658</v>
      </c>
      <c r="F459" s="16" t="s">
        <v>35</v>
      </c>
      <c r="G459" s="67">
        <v>42405</v>
      </c>
      <c r="H459" s="42" t="s">
        <v>1668</v>
      </c>
      <c r="I459" s="44"/>
      <c r="J459" s="16"/>
      <c r="K459" s="16"/>
      <c r="L459" s="16"/>
      <c r="M459" s="22"/>
      <c r="N459" s="39"/>
    </row>
    <row r="460" spans="1:14" ht="27.75" customHeight="1">
      <c r="A460" s="41">
        <f t="shared" si="14"/>
        <v>457</v>
      </c>
      <c r="B460" s="20" t="s">
        <v>1669</v>
      </c>
      <c r="C460" s="103" t="s">
        <v>1670</v>
      </c>
      <c r="D460" s="16" t="str">
        <f t="shared" si="13"/>
        <v xml:space="preserve">age by tenure by sex by country of birth (bespoke list) </v>
      </c>
      <c r="E460" s="16" t="s">
        <v>1658</v>
      </c>
      <c r="F460" s="16" t="s">
        <v>98</v>
      </c>
      <c r="G460" s="67">
        <v>42405</v>
      </c>
      <c r="H460" s="42" t="s">
        <v>1671</v>
      </c>
      <c r="I460" s="44"/>
      <c r="J460" s="16"/>
      <c r="K460" s="16"/>
      <c r="L460" s="16"/>
      <c r="M460" s="22"/>
      <c r="N460" s="39"/>
    </row>
    <row r="461" spans="1:14" ht="27.75" customHeight="1">
      <c r="A461" s="41">
        <f t="shared" si="14"/>
        <v>458</v>
      </c>
      <c r="B461" s="20" t="s">
        <v>1672</v>
      </c>
      <c r="C461" s="103" t="s">
        <v>1673</v>
      </c>
      <c r="D461" s="16" t="str">
        <f t="shared" si="13"/>
        <v xml:space="preserve">age by economic activity by sex by country of birth (bespoke list) </v>
      </c>
      <c r="E461" s="16" t="s">
        <v>1658</v>
      </c>
      <c r="F461" s="16" t="s">
        <v>103</v>
      </c>
      <c r="G461" s="67">
        <v>42405</v>
      </c>
      <c r="H461" s="42" t="s">
        <v>1674</v>
      </c>
      <c r="I461" s="44"/>
      <c r="J461" s="16"/>
      <c r="K461" s="16"/>
      <c r="L461" s="16"/>
      <c r="M461" s="22"/>
      <c r="N461" s="39"/>
    </row>
    <row r="462" spans="1:14" ht="27.75" customHeight="1">
      <c r="A462" s="41">
        <f t="shared" si="14"/>
        <v>459</v>
      </c>
      <c r="B462" s="20" t="s">
        <v>1675</v>
      </c>
      <c r="C462" s="103" t="s">
        <v>1676</v>
      </c>
      <c r="D462" s="16" t="str">
        <f t="shared" si="13"/>
        <v>sex by age (syoa) by approximated social grade</v>
      </c>
      <c r="E462" s="16" t="s">
        <v>946</v>
      </c>
      <c r="F462" s="16" t="s">
        <v>1677</v>
      </c>
      <c r="G462" s="67">
        <v>42405</v>
      </c>
      <c r="H462" s="42" t="s">
        <v>1678</v>
      </c>
      <c r="I462" s="44"/>
      <c r="J462" s="16"/>
      <c r="K462" s="16"/>
      <c r="L462" s="16"/>
      <c r="M462" s="22"/>
      <c r="N462" s="39"/>
    </row>
    <row r="463" spans="1:14" ht="27.75" customHeight="1">
      <c r="A463" s="41">
        <f t="shared" si="14"/>
        <v>460</v>
      </c>
      <c r="B463" s="20" t="s">
        <v>1679</v>
      </c>
      <c r="C463" s="103" t="s">
        <v>1680</v>
      </c>
      <c r="D463" s="16" t="str">
        <f t="shared" si="13"/>
        <v>ethnic identity (write-in response): sikh</v>
      </c>
      <c r="E463" s="16" t="s">
        <v>53</v>
      </c>
      <c r="F463" s="16" t="s">
        <v>1681</v>
      </c>
      <c r="G463" s="67" t="s">
        <v>1682</v>
      </c>
      <c r="H463" s="42" t="s">
        <v>1683</v>
      </c>
      <c r="I463" s="44"/>
      <c r="J463" s="16"/>
      <c r="K463" s="16"/>
      <c r="L463" s="16"/>
      <c r="M463" s="22"/>
      <c r="N463" s="39"/>
    </row>
    <row r="464" spans="1:14" ht="27.75" customHeight="1">
      <c r="A464" s="41">
        <f t="shared" si="14"/>
        <v>461</v>
      </c>
      <c r="B464" s="20" t="s">
        <v>1684</v>
      </c>
      <c r="C464" s="103" t="s">
        <v>194</v>
      </c>
      <c r="D464" s="16" t="str">
        <f t="shared" si="13"/>
        <v>sex by age by general health</v>
      </c>
      <c r="E464" s="16" t="s">
        <v>1685</v>
      </c>
      <c r="F464" s="16" t="s">
        <v>35</v>
      </c>
      <c r="G464" s="67"/>
      <c r="H464" s="42" t="s">
        <v>1686</v>
      </c>
      <c r="I464" s="44"/>
      <c r="J464" s="16"/>
      <c r="K464" s="16"/>
      <c r="L464" s="16"/>
      <c r="M464" s="22"/>
      <c r="N464" s="39"/>
    </row>
    <row r="465" spans="1:14" ht="27.75" customHeight="1">
      <c r="A465" s="41">
        <f t="shared" si="14"/>
        <v>462</v>
      </c>
      <c r="B465" s="20" t="s">
        <v>1687</v>
      </c>
      <c r="C465" s="103" t="s">
        <v>1688</v>
      </c>
      <c r="D465" s="16" t="str">
        <f t="shared" si="13"/>
        <v>sex by age by 2004 index of multiple deprivation (imd2004) by ethnic group</v>
      </c>
      <c r="E465" s="16" t="s">
        <v>1689</v>
      </c>
      <c r="F465" s="16" t="s">
        <v>35</v>
      </c>
      <c r="G465" s="67">
        <v>42418</v>
      </c>
      <c r="H465" s="42" t="s">
        <v>1690</v>
      </c>
      <c r="I465" s="44"/>
      <c r="J465" s="16"/>
      <c r="K465" s="16"/>
      <c r="L465" s="16"/>
      <c r="M465" s="22"/>
      <c r="N465" s="39"/>
    </row>
    <row r="466" spans="1:14" ht="27.75" customHeight="1">
      <c r="A466" s="41">
        <f t="shared" si="14"/>
        <v>463</v>
      </c>
      <c r="B466" s="20" t="s">
        <v>1691</v>
      </c>
      <c r="C466" s="103" t="s">
        <v>1692</v>
      </c>
      <c r="D466" s="16" t="str">
        <f t="shared" ref="D466:D529" si="15">LOWER(C466)</f>
        <v>age by highest level of qualification by economic activity by tenure</v>
      </c>
      <c r="E466" s="16" t="s">
        <v>1623</v>
      </c>
      <c r="F466" s="16" t="s">
        <v>1677</v>
      </c>
      <c r="G466" s="67">
        <v>42451</v>
      </c>
      <c r="H466" s="42" t="s">
        <v>1693</v>
      </c>
      <c r="I466" s="44"/>
      <c r="J466" s="16"/>
      <c r="K466" s="16"/>
      <c r="L466" s="16"/>
      <c r="M466" s="22"/>
      <c r="N466" s="39"/>
    </row>
    <row r="467" spans="1:14" ht="27.75" customHeight="1">
      <c r="A467" s="41">
        <f t="shared" si="14"/>
        <v>464</v>
      </c>
      <c r="B467" s="20" t="s">
        <v>1694</v>
      </c>
      <c r="C467" s="103" t="s">
        <v>1695</v>
      </c>
      <c r="D467" s="16" t="str">
        <f t="shared" si="15"/>
        <v>origin destination migration: age by ethnic group by sex</v>
      </c>
      <c r="E467" s="16" t="s">
        <v>1696</v>
      </c>
      <c r="F467" s="16" t="s">
        <v>1697</v>
      </c>
      <c r="G467" s="67">
        <v>42471</v>
      </c>
      <c r="H467" s="42" t="s">
        <v>1698</v>
      </c>
      <c r="I467" s="44"/>
      <c r="J467" s="16"/>
      <c r="K467" s="16"/>
      <c r="L467" s="16"/>
      <c r="M467" s="22"/>
      <c r="N467" s="39"/>
    </row>
    <row r="468" spans="1:14" ht="27.75" customHeight="1">
      <c r="A468" s="41">
        <f t="shared" si="14"/>
        <v>465</v>
      </c>
      <c r="B468" s="20" t="s">
        <v>1699</v>
      </c>
      <c r="C468" s="103" t="s">
        <v>1695</v>
      </c>
      <c r="D468" s="16" t="str">
        <f t="shared" si="15"/>
        <v>origin destination migration: age by ethnic group by sex</v>
      </c>
      <c r="E468" s="16" t="s">
        <v>1700</v>
      </c>
      <c r="F468" s="16" t="s">
        <v>1697</v>
      </c>
      <c r="G468" s="67">
        <v>42471</v>
      </c>
      <c r="H468" s="42" t="s">
        <v>1701</v>
      </c>
      <c r="I468" s="44"/>
      <c r="J468" s="16"/>
      <c r="K468" s="16"/>
      <c r="L468" s="16"/>
      <c r="M468" s="22"/>
      <c r="N468" s="39"/>
    </row>
    <row r="469" spans="1:14" ht="27.75" customHeight="1">
      <c r="A469" s="41">
        <f t="shared" si="14"/>
        <v>466</v>
      </c>
      <c r="B469" s="20" t="s">
        <v>1702</v>
      </c>
      <c r="C469" s="103" t="s">
        <v>1703</v>
      </c>
      <c r="D469" s="16" t="str">
        <f t="shared" si="15"/>
        <v>economic activity by religion by ethnic group by sex</v>
      </c>
      <c r="E469" s="16" t="s">
        <v>1632</v>
      </c>
      <c r="F469" s="16" t="s">
        <v>54</v>
      </c>
      <c r="G469" s="67">
        <v>42507</v>
      </c>
      <c r="H469" s="42" t="s">
        <v>1704</v>
      </c>
      <c r="I469" s="44"/>
      <c r="J469" s="16"/>
      <c r="K469" s="16"/>
      <c r="L469" s="16"/>
      <c r="M469" s="22"/>
      <c r="N469" s="39"/>
    </row>
    <row r="470" spans="1:14" ht="27.75" customHeight="1">
      <c r="A470" s="41">
        <f t="shared" si="14"/>
        <v>467</v>
      </c>
      <c r="B470" s="20" t="s">
        <v>1705</v>
      </c>
      <c r="C470" s="103" t="s">
        <v>693</v>
      </c>
      <c r="D470" s="16" t="str">
        <f t="shared" si="15"/>
        <v>ethnic group (write-in response) by religion</v>
      </c>
      <c r="E470" s="16" t="s">
        <v>784</v>
      </c>
      <c r="F470" s="16" t="s">
        <v>35</v>
      </c>
      <c r="G470" s="67">
        <v>42459</v>
      </c>
      <c r="H470" s="42" t="s">
        <v>1706</v>
      </c>
      <c r="I470" s="44"/>
      <c r="J470" s="16"/>
      <c r="K470" s="16"/>
      <c r="L470" s="16"/>
      <c r="M470" s="22"/>
      <c r="N470" s="39"/>
    </row>
    <row r="471" spans="1:14" ht="27.75" customHeight="1">
      <c r="A471" s="41">
        <f t="shared" si="14"/>
        <v>468</v>
      </c>
      <c r="B471" s="20" t="s">
        <v>1707</v>
      </c>
      <c r="C471" s="103" t="s">
        <v>194</v>
      </c>
      <c r="D471" s="16" t="str">
        <f t="shared" si="15"/>
        <v>sex by age by general health</v>
      </c>
      <c r="E471" s="16" t="s">
        <v>1685</v>
      </c>
      <c r="F471" s="16" t="s">
        <v>35</v>
      </c>
      <c r="G471" s="67"/>
      <c r="H471" s="42" t="s">
        <v>1708</v>
      </c>
      <c r="I471" s="44"/>
      <c r="J471" s="16"/>
      <c r="K471" s="16"/>
      <c r="L471" s="16"/>
      <c r="M471" s="22"/>
      <c r="N471" s="39"/>
    </row>
    <row r="472" spans="1:14" ht="27.75" customHeight="1">
      <c r="A472" s="41">
        <f t="shared" si="14"/>
        <v>469</v>
      </c>
      <c r="B472" s="20" t="s">
        <v>1709</v>
      </c>
      <c r="C472" s="103" t="s">
        <v>1710</v>
      </c>
      <c r="D472" s="16" t="str">
        <f t="shared" si="15"/>
        <v>religion (of male usual residents) by number of dependent children in family by religion of spouse (male or female) by religion of youngest dependent child in family</v>
      </c>
      <c r="E472" s="16" t="s">
        <v>53</v>
      </c>
      <c r="F472" s="16" t="s">
        <v>1711</v>
      </c>
      <c r="G472" s="67">
        <v>42510</v>
      </c>
      <c r="H472" s="42" t="s">
        <v>1712</v>
      </c>
      <c r="I472" s="44"/>
      <c r="J472" s="16"/>
      <c r="K472" s="16"/>
      <c r="L472" s="16"/>
      <c r="M472" s="22"/>
      <c r="N472" s="39"/>
    </row>
    <row r="473" spans="1:14" ht="27.75" customHeight="1">
      <c r="A473" s="41">
        <f t="shared" si="14"/>
        <v>470</v>
      </c>
      <c r="B473" s="20" t="s">
        <v>1713</v>
      </c>
      <c r="C473" s="103" t="s">
        <v>1714</v>
      </c>
      <c r="D473" s="16" t="str">
        <f t="shared" si="15"/>
        <v>religion (of female usual residents) by number of dependent children in family by religion of spouse (male or female) by religion of youngest dependent child in family</v>
      </c>
      <c r="E473" s="16" t="s">
        <v>53</v>
      </c>
      <c r="F473" s="16" t="s">
        <v>1715</v>
      </c>
      <c r="G473" s="67">
        <v>42510</v>
      </c>
      <c r="H473" s="42" t="s">
        <v>1716</v>
      </c>
      <c r="I473" s="44"/>
      <c r="J473" s="16"/>
      <c r="K473" s="16"/>
      <c r="L473" s="16"/>
      <c r="M473" s="22"/>
      <c r="N473" s="39"/>
    </row>
    <row r="474" spans="1:14" ht="27.75" customHeight="1">
      <c r="A474" s="41">
        <f t="shared" si="14"/>
        <v>471</v>
      </c>
      <c r="B474" s="20" t="s">
        <v>1717</v>
      </c>
      <c r="C474" s="103" t="s">
        <v>1718</v>
      </c>
      <c r="D474" s="16" t="str">
        <f t="shared" si="15"/>
        <v>sex by age</v>
      </c>
      <c r="E474" s="16" t="s">
        <v>1719</v>
      </c>
      <c r="F474" s="16" t="s">
        <v>1720</v>
      </c>
      <c r="G474" s="67" t="s">
        <v>1682</v>
      </c>
      <c r="H474" s="42" t="s">
        <v>1721</v>
      </c>
      <c r="I474" s="44"/>
      <c r="J474" s="16"/>
      <c r="K474" s="16"/>
      <c r="L474" s="16"/>
      <c r="M474" s="22"/>
      <c r="N474" s="39"/>
    </row>
    <row r="475" spans="1:14" ht="27.75" customHeight="1">
      <c r="A475" s="41">
        <f t="shared" si="14"/>
        <v>472</v>
      </c>
      <c r="B475" s="20" t="s">
        <v>1722</v>
      </c>
      <c r="C475" s="103" t="s">
        <v>1723</v>
      </c>
      <c r="D475" s="16" t="str">
        <f t="shared" si="15"/>
        <v>general health</v>
      </c>
      <c r="E475" s="16" t="s">
        <v>53</v>
      </c>
      <c r="F475" s="16" t="s">
        <v>1720</v>
      </c>
      <c r="G475" s="67" t="s">
        <v>1682</v>
      </c>
      <c r="H475" s="42" t="s">
        <v>1724</v>
      </c>
      <c r="I475" s="44"/>
      <c r="J475" s="16"/>
      <c r="K475" s="16"/>
      <c r="L475" s="16"/>
      <c r="M475" s="22"/>
      <c r="N475" s="39"/>
    </row>
    <row r="476" spans="1:14" ht="27.75" customHeight="1">
      <c r="A476" s="41">
        <f t="shared" si="14"/>
        <v>473</v>
      </c>
      <c r="B476" s="20" t="s">
        <v>1725</v>
      </c>
      <c r="C476" s="103" t="s">
        <v>1726</v>
      </c>
      <c r="D476" s="16" t="str">
        <f t="shared" si="15"/>
        <v>ns-sec</v>
      </c>
      <c r="E476" s="16" t="s">
        <v>1719</v>
      </c>
      <c r="F476" s="16" t="s">
        <v>1727</v>
      </c>
      <c r="G476" s="67" t="s">
        <v>1682</v>
      </c>
      <c r="H476" s="42" t="s">
        <v>1728</v>
      </c>
      <c r="I476" s="44"/>
      <c r="J476" s="16"/>
      <c r="K476" s="16"/>
      <c r="L476" s="16"/>
      <c r="M476" s="22"/>
      <c r="N476" s="39"/>
    </row>
    <row r="477" spans="1:14" ht="27.75" customHeight="1">
      <c r="A477" s="41">
        <f t="shared" si="14"/>
        <v>474</v>
      </c>
      <c r="B477" s="20" t="s">
        <v>1729</v>
      </c>
      <c r="C477" s="103" t="s">
        <v>132</v>
      </c>
      <c r="D477" s="16" t="str">
        <f t="shared" si="15"/>
        <v>economic activity</v>
      </c>
      <c r="E477" s="16" t="s">
        <v>53</v>
      </c>
      <c r="F477" s="16" t="s">
        <v>1727</v>
      </c>
      <c r="G477" s="67" t="s">
        <v>1682</v>
      </c>
      <c r="H477" s="42" t="s">
        <v>1730</v>
      </c>
      <c r="I477" s="44"/>
      <c r="J477" s="16"/>
      <c r="K477" s="16"/>
      <c r="L477" s="16"/>
      <c r="M477" s="22"/>
      <c r="N477" s="39"/>
    </row>
    <row r="478" spans="1:14" ht="27.75" customHeight="1">
      <c r="A478" s="41">
        <f t="shared" si="14"/>
        <v>475</v>
      </c>
      <c r="B478" s="20" t="s">
        <v>1731</v>
      </c>
      <c r="C478" s="103" t="s">
        <v>1228</v>
      </c>
      <c r="D478" s="16" t="str">
        <f t="shared" si="15"/>
        <v>highest level of qualification</v>
      </c>
      <c r="E478" s="16" t="s">
        <v>53</v>
      </c>
      <c r="F478" s="16" t="s">
        <v>1727</v>
      </c>
      <c r="G478" s="67" t="s">
        <v>1682</v>
      </c>
      <c r="H478" s="42" t="s">
        <v>1732</v>
      </c>
      <c r="I478" s="44"/>
      <c r="J478" s="16"/>
      <c r="K478" s="16"/>
      <c r="L478" s="16"/>
      <c r="M478" s="22"/>
      <c r="N478" s="39"/>
    </row>
    <row r="479" spans="1:14" ht="27.75" customHeight="1">
      <c r="A479" s="41">
        <f t="shared" si="14"/>
        <v>476</v>
      </c>
      <c r="B479" s="20" t="s">
        <v>1733</v>
      </c>
      <c r="C479" s="103" t="s">
        <v>1734</v>
      </c>
      <c r="D479" s="16" t="str">
        <f t="shared" si="15"/>
        <v>marital and civil partnership status</v>
      </c>
      <c r="E479" s="16" t="s">
        <v>1719</v>
      </c>
      <c r="F479" s="16" t="s">
        <v>1720</v>
      </c>
      <c r="G479" s="67" t="s">
        <v>1682</v>
      </c>
      <c r="H479" s="42" t="s">
        <v>1735</v>
      </c>
      <c r="I479" s="44"/>
      <c r="J479" s="16"/>
      <c r="K479" s="16"/>
      <c r="L479" s="16"/>
      <c r="M479" s="22"/>
      <c r="N479" s="39"/>
    </row>
    <row r="480" spans="1:14" ht="27.75" customHeight="1">
      <c r="A480" s="41">
        <f t="shared" si="14"/>
        <v>477</v>
      </c>
      <c r="B480" s="20" t="s">
        <v>1736</v>
      </c>
      <c r="C480" s="103" t="s">
        <v>1737</v>
      </c>
      <c r="D480" s="16" t="str">
        <f t="shared" si="15"/>
        <v>residence type</v>
      </c>
      <c r="E480" s="16" t="s">
        <v>1719</v>
      </c>
      <c r="F480" s="16" t="s">
        <v>1720</v>
      </c>
      <c r="G480" s="67" t="s">
        <v>1682</v>
      </c>
      <c r="H480" s="42" t="s">
        <v>1738</v>
      </c>
      <c r="I480" s="44"/>
      <c r="J480" s="16"/>
      <c r="K480" s="16"/>
      <c r="L480" s="16"/>
      <c r="M480" s="22"/>
      <c r="N480" s="39"/>
    </row>
    <row r="481" spans="1:14" ht="27.75" customHeight="1">
      <c r="A481" s="41">
        <f t="shared" si="14"/>
        <v>478</v>
      </c>
      <c r="B481" s="20" t="s">
        <v>1739</v>
      </c>
      <c r="C481" s="103" t="s">
        <v>1740</v>
      </c>
      <c r="D481" s="16" t="str">
        <f t="shared" si="15"/>
        <v>household composition</v>
      </c>
      <c r="E481" s="16" t="s">
        <v>1719</v>
      </c>
      <c r="F481" s="16" t="s">
        <v>1741</v>
      </c>
      <c r="G481" s="67" t="s">
        <v>1682</v>
      </c>
      <c r="H481" s="42" t="s">
        <v>1742</v>
      </c>
      <c r="I481" s="44"/>
      <c r="J481" s="16"/>
      <c r="K481" s="16"/>
      <c r="L481" s="16"/>
      <c r="M481" s="22"/>
      <c r="N481" s="39"/>
    </row>
    <row r="482" spans="1:14" ht="45">
      <c r="A482" s="41">
        <f t="shared" si="14"/>
        <v>479</v>
      </c>
      <c r="B482" s="20" t="s">
        <v>1743</v>
      </c>
      <c r="C482" s="103" t="s">
        <v>1744</v>
      </c>
      <c r="D482" s="16" t="str">
        <f t="shared" si="15"/>
        <v>sex</v>
      </c>
      <c r="E482" s="16" t="s">
        <v>53</v>
      </c>
      <c r="F482" s="16" t="s">
        <v>1745</v>
      </c>
      <c r="G482" s="67" t="s">
        <v>1682</v>
      </c>
      <c r="H482" s="42" t="s">
        <v>1746</v>
      </c>
      <c r="I482" s="44"/>
      <c r="J482" s="16"/>
      <c r="K482" s="16"/>
      <c r="L482" s="16"/>
      <c r="M482" s="22"/>
      <c r="N482" s="39"/>
    </row>
    <row r="483" spans="1:14" ht="27.75" customHeight="1">
      <c r="A483" s="41">
        <f t="shared" si="14"/>
        <v>480</v>
      </c>
      <c r="B483" s="20" t="s">
        <v>1747</v>
      </c>
      <c r="C483" s="103" t="s">
        <v>1748</v>
      </c>
      <c r="D483" s="16" t="str">
        <f t="shared" si="15"/>
        <v>year of arrival in the uk</v>
      </c>
      <c r="E483" s="16" t="s">
        <v>1719</v>
      </c>
      <c r="F483" s="16" t="s">
        <v>1720</v>
      </c>
      <c r="G483" s="67" t="s">
        <v>1682</v>
      </c>
      <c r="H483" s="42" t="s">
        <v>1749</v>
      </c>
      <c r="I483" s="44"/>
      <c r="J483" s="16"/>
      <c r="K483" s="16"/>
      <c r="L483" s="16"/>
      <c r="M483" s="22"/>
      <c r="N483" s="39"/>
    </row>
    <row r="484" spans="1:14" ht="27.75" customHeight="1">
      <c r="A484" s="41">
        <f t="shared" si="14"/>
        <v>481</v>
      </c>
      <c r="B484" s="20" t="s">
        <v>1750</v>
      </c>
      <c r="C484" s="16" t="s">
        <v>1751</v>
      </c>
      <c r="D484" s="16" t="str">
        <f t="shared" si="15"/>
        <v>dependent children with least one parent born in the british indian ocean territory</v>
      </c>
      <c r="E484" s="16" t="s">
        <v>1719</v>
      </c>
      <c r="F484" s="16" t="s">
        <v>1752</v>
      </c>
      <c r="G484" s="67" t="s">
        <v>1682</v>
      </c>
      <c r="H484" s="42" t="s">
        <v>1753</v>
      </c>
      <c r="I484" s="44"/>
      <c r="J484" s="16"/>
      <c r="K484" s="16"/>
      <c r="L484" s="16"/>
      <c r="M484" s="22"/>
      <c r="N484" s="39"/>
    </row>
    <row r="485" spans="1:14" ht="27.75" customHeight="1">
      <c r="A485" s="41">
        <f t="shared" si="14"/>
        <v>482</v>
      </c>
      <c r="B485" s="20" t="s">
        <v>1754</v>
      </c>
      <c r="C485" s="16" t="s">
        <v>1755</v>
      </c>
      <c r="D485" s="16" t="str">
        <f t="shared" si="15"/>
        <v>household reference persons (hrp)</v>
      </c>
      <c r="E485" s="16" t="s">
        <v>1719</v>
      </c>
      <c r="F485" s="16" t="s">
        <v>1756</v>
      </c>
      <c r="G485" s="67" t="s">
        <v>1682</v>
      </c>
      <c r="H485" s="42" t="s">
        <v>1753</v>
      </c>
      <c r="I485" s="44"/>
      <c r="J485" s="16"/>
      <c r="K485" s="16"/>
      <c r="L485" s="16"/>
      <c r="M485" s="22"/>
      <c r="N485" s="39"/>
    </row>
    <row r="486" spans="1:14" ht="27.75" customHeight="1">
      <c r="A486" s="41">
        <f t="shared" si="14"/>
        <v>483</v>
      </c>
      <c r="B486" s="20" t="s">
        <v>1757</v>
      </c>
      <c r="C486" s="103" t="s">
        <v>1758</v>
      </c>
      <c r="D486" s="16" t="str">
        <f t="shared" si="15"/>
        <v>households with at least one person born in the british indian ocean territory</v>
      </c>
      <c r="E486" s="16" t="s">
        <v>1719</v>
      </c>
      <c r="F486" s="103" t="s">
        <v>1759</v>
      </c>
      <c r="G486" s="67" t="s">
        <v>1682</v>
      </c>
      <c r="H486" s="42" t="s">
        <v>1760</v>
      </c>
      <c r="I486" s="44"/>
      <c r="J486" s="16"/>
      <c r="K486" s="16"/>
      <c r="L486" s="16"/>
      <c r="M486" s="22"/>
      <c r="N486" s="39"/>
    </row>
    <row r="487" spans="1:14" ht="27.75" customHeight="1">
      <c r="A487" s="41">
        <f t="shared" si="14"/>
        <v>484</v>
      </c>
      <c r="B487" s="20" t="s">
        <v>1761</v>
      </c>
      <c r="C487" s="103" t="s">
        <v>1762</v>
      </c>
      <c r="D487" s="16" t="str">
        <f t="shared" si="15"/>
        <v>families with at least one person born in the british indian ocean territory</v>
      </c>
      <c r="E487" s="16" t="s">
        <v>1719</v>
      </c>
      <c r="F487" s="103" t="s">
        <v>1763</v>
      </c>
      <c r="G487" s="67" t="s">
        <v>1682</v>
      </c>
      <c r="H487" s="42" t="s">
        <v>1764</v>
      </c>
      <c r="I487" s="44"/>
      <c r="J487" s="16"/>
      <c r="K487" s="16"/>
      <c r="L487" s="16"/>
      <c r="M487" s="22"/>
      <c r="N487" s="39"/>
    </row>
    <row r="488" spans="1:14" ht="27.75" customHeight="1">
      <c r="A488" s="41">
        <f t="shared" si="14"/>
        <v>485</v>
      </c>
      <c r="B488" s="20" t="s">
        <v>1765</v>
      </c>
      <c r="C488" s="103" t="s">
        <v>1766</v>
      </c>
      <c r="D488" s="16" t="str">
        <f t="shared" si="15"/>
        <v>number of usual residents who live in a family with at least one person born in the british indian ocean territory</v>
      </c>
      <c r="E488" s="16" t="s">
        <v>1719</v>
      </c>
      <c r="F488" s="103" t="s">
        <v>1767</v>
      </c>
      <c r="G488" s="67" t="s">
        <v>1682</v>
      </c>
      <c r="H488" s="42" t="s">
        <v>1768</v>
      </c>
      <c r="I488" s="44"/>
      <c r="J488" s="16"/>
      <c r="K488" s="16"/>
      <c r="L488" s="16"/>
      <c r="M488" s="22"/>
      <c r="N488" s="39"/>
    </row>
    <row r="489" spans="1:14" ht="45">
      <c r="A489" s="41">
        <f t="shared" si="14"/>
        <v>486</v>
      </c>
      <c r="B489" s="20" t="s">
        <v>1769</v>
      </c>
      <c r="C489" s="103" t="s">
        <v>1770</v>
      </c>
      <c r="D489" s="16" t="str">
        <f t="shared" si="15"/>
        <v>number of usual residents who live in a household with at least one person born in the british indian ocean territory</v>
      </c>
      <c r="E489" s="16" t="s">
        <v>1719</v>
      </c>
      <c r="F489" s="103" t="s">
        <v>1771</v>
      </c>
      <c r="G489" s="67" t="s">
        <v>1682</v>
      </c>
      <c r="H489" s="42" t="s">
        <v>1772</v>
      </c>
      <c r="I489" s="44"/>
      <c r="J489" s="16"/>
      <c r="K489" s="16"/>
      <c r="L489" s="16"/>
      <c r="M489" s="22"/>
      <c r="N489" s="39"/>
    </row>
    <row r="490" spans="1:14" ht="30">
      <c r="A490" s="41">
        <f t="shared" si="14"/>
        <v>487</v>
      </c>
      <c r="B490" s="20" t="s">
        <v>1773</v>
      </c>
      <c r="C490" s="103" t="s">
        <v>1774</v>
      </c>
      <c r="D490" s="16" t="str">
        <f t="shared" si="15"/>
        <v>sex by age by ethnic group by country of birth by year of arrival in uk</v>
      </c>
      <c r="E490" s="16" t="s">
        <v>158</v>
      </c>
      <c r="F490" s="16" t="s">
        <v>35</v>
      </c>
      <c r="G490" s="67">
        <v>42600</v>
      </c>
      <c r="H490" s="42" t="s">
        <v>1775</v>
      </c>
      <c r="I490" s="44"/>
      <c r="J490" s="16"/>
      <c r="K490" s="16"/>
      <c r="L490" s="16"/>
      <c r="M490" s="22"/>
      <c r="N490" s="39"/>
    </row>
    <row r="491" spans="1:14" ht="30">
      <c r="A491" s="41">
        <f t="shared" si="14"/>
        <v>488</v>
      </c>
      <c r="B491" s="20" t="s">
        <v>1776</v>
      </c>
      <c r="C491" s="103" t="s">
        <v>1777</v>
      </c>
      <c r="D491" s="16" t="str">
        <f t="shared" si="15"/>
        <v>occupation (4 digits) by sex by age</v>
      </c>
      <c r="E491" s="16" t="s">
        <v>784</v>
      </c>
      <c r="F491" s="16" t="s">
        <v>1778</v>
      </c>
      <c r="G491" s="67" t="s">
        <v>1779</v>
      </c>
      <c r="H491" s="42" t="s">
        <v>1780</v>
      </c>
      <c r="I491" s="44"/>
      <c r="J491" s="16"/>
      <c r="K491" s="16"/>
      <c r="L491" s="16"/>
      <c r="M491" s="22"/>
      <c r="N491" s="39"/>
    </row>
    <row r="492" spans="1:14">
      <c r="A492" s="41">
        <f t="shared" si="14"/>
        <v>489</v>
      </c>
      <c r="B492" s="20" t="s">
        <v>1781</v>
      </c>
      <c r="C492" s="16" t="s">
        <v>1782</v>
      </c>
      <c r="D492" s="16" t="str">
        <f t="shared" si="15"/>
        <v>sex by age by religion by proficiency in english</v>
      </c>
      <c r="E492" s="16" t="s">
        <v>1783</v>
      </c>
      <c r="F492" s="16" t="s">
        <v>54</v>
      </c>
      <c r="G492" s="67">
        <v>42507</v>
      </c>
      <c r="H492" s="42" t="s">
        <v>1784</v>
      </c>
      <c r="I492" s="44"/>
      <c r="J492" s="16"/>
      <c r="K492" s="16"/>
      <c r="L492" s="16"/>
      <c r="M492" s="22"/>
      <c r="N492" s="39"/>
    </row>
    <row r="493" spans="1:14">
      <c r="A493" s="41">
        <f t="shared" si="14"/>
        <v>490</v>
      </c>
      <c r="B493" s="20" t="s">
        <v>1785</v>
      </c>
      <c r="C493" s="16" t="s">
        <v>1782</v>
      </c>
      <c r="D493" s="16" t="str">
        <f t="shared" si="15"/>
        <v>sex by age by religion by proficiency in english</v>
      </c>
      <c r="E493" s="16" t="s">
        <v>1783</v>
      </c>
      <c r="F493" s="16" t="s">
        <v>54</v>
      </c>
      <c r="G493" s="67">
        <v>42507</v>
      </c>
      <c r="H493" s="42" t="s">
        <v>1786</v>
      </c>
      <c r="I493" s="44"/>
      <c r="J493" s="16"/>
      <c r="K493" s="16"/>
      <c r="L493" s="16"/>
      <c r="M493" s="22"/>
      <c r="N493" s="39"/>
    </row>
    <row r="494" spans="1:14" ht="30">
      <c r="A494" s="41">
        <f t="shared" si="14"/>
        <v>491</v>
      </c>
      <c r="B494" s="20" t="s">
        <v>1787</v>
      </c>
      <c r="C494" s="16" t="s">
        <v>1788</v>
      </c>
      <c r="D494" s="16" t="str">
        <f t="shared" si="15"/>
        <v>sex of household reference persons (hrps) by economic activity of female hrps by household size</v>
      </c>
      <c r="E494" s="16" t="s">
        <v>845</v>
      </c>
      <c r="F494" s="16" t="s">
        <v>368</v>
      </c>
      <c r="G494" s="67">
        <v>42601</v>
      </c>
      <c r="H494" s="42" t="s">
        <v>1789</v>
      </c>
      <c r="I494" s="44"/>
      <c r="J494" s="16"/>
      <c r="K494" s="16"/>
      <c r="L494" s="16"/>
      <c r="M494" s="22"/>
      <c r="N494" s="39"/>
    </row>
    <row r="495" spans="1:14" ht="30">
      <c r="A495" s="41">
        <f t="shared" si="14"/>
        <v>492</v>
      </c>
      <c r="B495" s="20" t="s">
        <v>1790</v>
      </c>
      <c r="C495" s="16" t="s">
        <v>1791</v>
      </c>
      <c r="D495" s="16" t="str">
        <f t="shared" si="15"/>
        <v>economic activity of female lone parent and other household types</v>
      </c>
      <c r="E495" s="16" t="s">
        <v>845</v>
      </c>
      <c r="F495" s="16" t="s">
        <v>81</v>
      </c>
      <c r="G495" s="67">
        <v>42601</v>
      </c>
      <c r="H495" s="42" t="s">
        <v>1792</v>
      </c>
      <c r="I495" s="44"/>
      <c r="J495" s="16"/>
      <c r="K495" s="16"/>
      <c r="L495" s="16"/>
      <c r="M495" s="22"/>
      <c r="N495" s="39"/>
    </row>
    <row r="496" spans="1:14" ht="45">
      <c r="A496" s="41">
        <f t="shared" si="14"/>
        <v>493</v>
      </c>
      <c r="B496" s="20" t="s">
        <v>1793</v>
      </c>
      <c r="C496" s="16" t="s">
        <v>1794</v>
      </c>
      <c r="D496" s="16" t="str">
        <f t="shared" si="15"/>
        <v>economic activity of the first female on the census questionnaire aged 16 or over and other household types</v>
      </c>
      <c r="E496" s="16" t="s">
        <v>845</v>
      </c>
      <c r="F496" s="16" t="s">
        <v>81</v>
      </c>
      <c r="G496" s="67">
        <v>42601</v>
      </c>
      <c r="H496" s="42" t="s">
        <v>1795</v>
      </c>
      <c r="I496" s="44"/>
      <c r="J496" s="16"/>
      <c r="K496" s="16"/>
      <c r="L496" s="16"/>
      <c r="M496" s="22"/>
      <c r="N496" s="39"/>
    </row>
    <row r="497" spans="1:14">
      <c r="A497" s="41">
        <f t="shared" si="14"/>
        <v>494</v>
      </c>
      <c r="B497" s="20" t="s">
        <v>1796</v>
      </c>
      <c r="C497" s="103" t="s">
        <v>1797</v>
      </c>
      <c r="D497" s="16" t="str">
        <f t="shared" si="15"/>
        <v>national identity (maori and other)</v>
      </c>
      <c r="E497" s="16" t="s">
        <v>53</v>
      </c>
      <c r="F497" s="16" t="s">
        <v>35</v>
      </c>
      <c r="G497" s="67">
        <v>42528</v>
      </c>
      <c r="H497" s="42" t="s">
        <v>1798</v>
      </c>
      <c r="I497" s="44"/>
      <c r="J497" s="16"/>
      <c r="K497" s="16"/>
      <c r="L497" s="16"/>
      <c r="M497" s="22"/>
      <c r="N497" s="39"/>
    </row>
    <row r="498" spans="1:14">
      <c r="A498" s="41">
        <f t="shared" si="14"/>
        <v>495</v>
      </c>
      <c r="B498" s="20" t="s">
        <v>1799</v>
      </c>
      <c r="C498" s="103" t="s">
        <v>1800</v>
      </c>
      <c r="D498" s="16" t="str">
        <f t="shared" si="15"/>
        <v>main language (maori and other)</v>
      </c>
      <c r="E498" s="16" t="s">
        <v>53</v>
      </c>
      <c r="F498" s="16" t="s">
        <v>673</v>
      </c>
      <c r="G498" s="67">
        <v>42528</v>
      </c>
      <c r="H498" s="42" t="s">
        <v>1801</v>
      </c>
      <c r="I498" s="44"/>
      <c r="J498" s="16"/>
      <c r="K498" s="16"/>
      <c r="L498" s="16"/>
      <c r="M498" s="22"/>
      <c r="N498" s="39"/>
    </row>
    <row r="499" spans="1:14" ht="30">
      <c r="A499" s="41">
        <f t="shared" si="14"/>
        <v>496</v>
      </c>
      <c r="B499" s="20" t="s">
        <v>1802</v>
      </c>
      <c r="C499" s="16" t="s">
        <v>1803</v>
      </c>
      <c r="D499" s="16" t="str">
        <f t="shared" si="15"/>
        <v>sex of household reference persons (hrps) by economic activity of male hrps by household size</v>
      </c>
      <c r="E499" s="16" t="s">
        <v>845</v>
      </c>
      <c r="F499" s="16" t="s">
        <v>368</v>
      </c>
      <c r="G499" s="67">
        <v>42601</v>
      </c>
      <c r="H499" s="42" t="s">
        <v>1804</v>
      </c>
      <c r="I499" s="44"/>
      <c r="J499" s="16"/>
      <c r="K499" s="16"/>
      <c r="L499" s="16"/>
      <c r="M499" s="22"/>
      <c r="N499" s="39"/>
    </row>
    <row r="500" spans="1:14" ht="30">
      <c r="A500" s="41">
        <f t="shared" si="14"/>
        <v>497</v>
      </c>
      <c r="B500" s="20" t="s">
        <v>1805</v>
      </c>
      <c r="C500" s="16" t="s">
        <v>1806</v>
      </c>
      <c r="D500" s="16" t="str">
        <f t="shared" si="15"/>
        <v>economic activity of male lone parent and other household types</v>
      </c>
      <c r="E500" s="16" t="s">
        <v>845</v>
      </c>
      <c r="F500" s="16" t="s">
        <v>81</v>
      </c>
      <c r="G500" s="67">
        <v>42601</v>
      </c>
      <c r="H500" s="42" t="s">
        <v>1807</v>
      </c>
      <c r="I500" s="44"/>
      <c r="J500" s="16"/>
      <c r="K500" s="16"/>
      <c r="L500" s="16"/>
      <c r="M500" s="22"/>
      <c r="N500" s="39"/>
    </row>
    <row r="501" spans="1:14" ht="45">
      <c r="A501" s="41">
        <f t="shared" si="14"/>
        <v>498</v>
      </c>
      <c r="B501" s="20" t="s">
        <v>1808</v>
      </c>
      <c r="C501" s="16" t="s">
        <v>1809</v>
      </c>
      <c r="D501" s="16" t="str">
        <f t="shared" si="15"/>
        <v>economic activity of the first male on the census questionnaire aged 16 or over and other household types</v>
      </c>
      <c r="E501" s="16" t="s">
        <v>845</v>
      </c>
      <c r="F501" s="16" t="s">
        <v>81</v>
      </c>
      <c r="G501" s="67">
        <v>42601</v>
      </c>
      <c r="H501" s="42" t="s">
        <v>1810</v>
      </c>
      <c r="I501" s="44"/>
      <c r="J501" s="16"/>
      <c r="K501" s="16"/>
      <c r="L501" s="16"/>
      <c r="M501" s="22"/>
      <c r="N501" s="39"/>
    </row>
    <row r="502" spans="1:14" ht="30">
      <c r="A502" s="41">
        <f t="shared" si="14"/>
        <v>499</v>
      </c>
      <c r="B502" s="20" t="s">
        <v>1811</v>
      </c>
      <c r="C502" s="103" t="s">
        <v>1812</v>
      </c>
      <c r="D502" s="16" t="str">
        <f t="shared" si="15"/>
        <v>sex by age by proficiency in english by year of arrival in uk</v>
      </c>
      <c r="E502" s="16" t="s">
        <v>1813</v>
      </c>
      <c r="F502" s="16" t="s">
        <v>673</v>
      </c>
      <c r="G502" s="67">
        <v>42545</v>
      </c>
      <c r="H502" s="42" t="s">
        <v>1814</v>
      </c>
      <c r="I502" s="44"/>
      <c r="J502" s="16"/>
      <c r="K502" s="16"/>
      <c r="L502" s="16"/>
      <c r="M502" s="22"/>
      <c r="N502" s="39"/>
    </row>
    <row r="503" spans="1:14">
      <c r="A503" s="41">
        <f t="shared" si="14"/>
        <v>500</v>
      </c>
      <c r="B503" s="20" t="s">
        <v>1815</v>
      </c>
      <c r="C503" s="103" t="s">
        <v>1816</v>
      </c>
      <c r="D503" s="16" t="str">
        <f t="shared" si="15"/>
        <v>sex by age by proficiency in english by country of birth</v>
      </c>
      <c r="E503" s="16" t="s">
        <v>1813</v>
      </c>
      <c r="F503" s="16" t="s">
        <v>673</v>
      </c>
      <c r="G503" s="67">
        <v>42545</v>
      </c>
      <c r="H503" s="42" t="s">
        <v>1817</v>
      </c>
      <c r="I503" s="44"/>
      <c r="J503" s="16"/>
      <c r="K503" s="16"/>
      <c r="L503" s="16"/>
      <c r="M503" s="22"/>
      <c r="N503" s="39"/>
    </row>
    <row r="504" spans="1:14" ht="45">
      <c r="A504" s="41">
        <f t="shared" si="14"/>
        <v>501</v>
      </c>
      <c r="B504" s="20" t="s">
        <v>1818</v>
      </c>
      <c r="C504" s="16" t="s">
        <v>1819</v>
      </c>
      <c r="D504" s="16" t="str">
        <f t="shared" si="15"/>
        <v>age of youngest dependent child by car or van availability by economic activity</v>
      </c>
      <c r="E504" s="16" t="s">
        <v>228</v>
      </c>
      <c r="F504" s="16" t="s">
        <v>1820</v>
      </c>
      <c r="G504" s="67">
        <v>42558</v>
      </c>
      <c r="H504" s="42" t="s">
        <v>1821</v>
      </c>
      <c r="I504" s="44"/>
      <c r="J504" s="16"/>
      <c r="K504" s="16"/>
      <c r="L504" s="16"/>
      <c r="M504" s="22"/>
      <c r="N504" s="39"/>
    </row>
    <row r="505" spans="1:14" ht="45">
      <c r="A505" s="41">
        <f t="shared" si="14"/>
        <v>502</v>
      </c>
      <c r="B505" s="20" t="s">
        <v>1822</v>
      </c>
      <c r="C505" s="103" t="s">
        <v>1823</v>
      </c>
      <c r="D505" s="16" t="str">
        <f t="shared" si="15"/>
        <v>age of youngest dependent child by car or van availability by highest level of qualification</v>
      </c>
      <c r="E505" s="16" t="s">
        <v>228</v>
      </c>
      <c r="F505" s="16" t="s">
        <v>1820</v>
      </c>
      <c r="G505" s="67">
        <v>42558</v>
      </c>
      <c r="H505" s="42" t="s">
        <v>1824</v>
      </c>
      <c r="I505" s="44"/>
      <c r="J505" s="16"/>
      <c r="K505" s="16"/>
      <c r="L505" s="16"/>
      <c r="M505" s="22"/>
      <c r="N505" s="39"/>
    </row>
    <row r="506" spans="1:14">
      <c r="A506" s="41">
        <f t="shared" si="14"/>
        <v>503</v>
      </c>
      <c r="B506" s="20" t="s">
        <v>1825</v>
      </c>
      <c r="C506" s="103" t="s">
        <v>1826</v>
      </c>
      <c r="D506" s="16" t="str">
        <f t="shared" si="15"/>
        <v>sex by age by long-term health problem or disabilty</v>
      </c>
      <c r="E506" s="16" t="s">
        <v>1827</v>
      </c>
      <c r="F506" s="16" t="s">
        <v>35</v>
      </c>
      <c r="G506" s="67">
        <v>42555</v>
      </c>
      <c r="H506" s="42" t="s">
        <v>1828</v>
      </c>
      <c r="I506" s="44"/>
      <c r="J506" s="16"/>
      <c r="K506" s="16"/>
      <c r="L506" s="16"/>
      <c r="M506" s="22"/>
      <c r="N506" s="39"/>
    </row>
    <row r="507" spans="1:14">
      <c r="A507" s="41">
        <f t="shared" si="14"/>
        <v>504</v>
      </c>
      <c r="B507" s="20" t="s">
        <v>1829</v>
      </c>
      <c r="C507" s="103" t="s">
        <v>1826</v>
      </c>
      <c r="D507" s="16" t="str">
        <f t="shared" si="15"/>
        <v>sex by age by long-term health problem or disabilty</v>
      </c>
      <c r="E507" s="16" t="s">
        <v>1685</v>
      </c>
      <c r="F507" s="16" t="s">
        <v>35</v>
      </c>
      <c r="G507" s="67">
        <v>42555</v>
      </c>
      <c r="H507" s="42" t="s">
        <v>1830</v>
      </c>
      <c r="I507" s="44"/>
      <c r="J507" s="16"/>
      <c r="K507" s="16"/>
      <c r="L507" s="16"/>
      <c r="M507" s="22"/>
      <c r="N507" s="39"/>
    </row>
    <row r="508" spans="1:14">
      <c r="A508" s="41">
        <f t="shared" si="14"/>
        <v>505</v>
      </c>
      <c r="B508" s="20" t="s">
        <v>1831</v>
      </c>
      <c r="C508" s="103" t="s">
        <v>1826</v>
      </c>
      <c r="D508" s="16" t="str">
        <f t="shared" si="15"/>
        <v>sex by age by long-term health problem or disabilty</v>
      </c>
      <c r="E508" s="16" t="s">
        <v>1832</v>
      </c>
      <c r="F508" s="16" t="s">
        <v>35</v>
      </c>
      <c r="G508" s="67">
        <v>42555</v>
      </c>
      <c r="H508" s="42" t="s">
        <v>1833</v>
      </c>
      <c r="I508" s="44"/>
      <c r="J508" s="16"/>
      <c r="K508" s="16"/>
      <c r="L508" s="16"/>
      <c r="M508" s="22"/>
      <c r="N508" s="39"/>
    </row>
    <row r="509" spans="1:14" ht="60">
      <c r="A509" s="41">
        <f t="shared" si="14"/>
        <v>506</v>
      </c>
      <c r="B509" s="20" t="s">
        <v>1834</v>
      </c>
      <c r="C509" s="103" t="s">
        <v>1635</v>
      </c>
      <c r="D509" s="16" t="str">
        <f t="shared" si="15"/>
        <v xml:space="preserve">accommodation type (excluding caravans or other mobile or temporary structures) by tenure (excluding living rent free) by number of rooms by car or van availability </v>
      </c>
      <c r="E509" s="16" t="s">
        <v>1835</v>
      </c>
      <c r="F509" s="16" t="s">
        <v>977</v>
      </c>
      <c r="G509" s="67">
        <v>42573</v>
      </c>
      <c r="H509" s="42" t="s">
        <v>1836</v>
      </c>
      <c r="I509" s="44"/>
      <c r="J509" s="16"/>
      <c r="K509" s="16"/>
      <c r="L509" s="16"/>
      <c r="M509" s="22"/>
      <c r="N509" s="39"/>
    </row>
    <row r="510" spans="1:14">
      <c r="A510" s="41">
        <f t="shared" si="14"/>
        <v>507</v>
      </c>
      <c r="B510" s="20" t="s">
        <v>1837</v>
      </c>
      <c r="C510" s="103" t="s">
        <v>194</v>
      </c>
      <c r="D510" s="16" t="str">
        <f t="shared" si="15"/>
        <v>sex by age by general health</v>
      </c>
      <c r="E510" s="16" t="s">
        <v>1832</v>
      </c>
      <c r="F510" s="16" t="s">
        <v>35</v>
      </c>
      <c r="G510" s="67">
        <v>42551</v>
      </c>
      <c r="H510" s="42" t="s">
        <v>1838</v>
      </c>
      <c r="I510" s="44"/>
      <c r="J510" s="16"/>
      <c r="K510" s="16"/>
      <c r="L510" s="16"/>
      <c r="M510" s="22"/>
      <c r="N510" s="39"/>
    </row>
    <row r="511" spans="1:14" ht="30">
      <c r="A511" s="41">
        <f t="shared" si="14"/>
        <v>508</v>
      </c>
      <c r="B511" s="20" t="s">
        <v>1839</v>
      </c>
      <c r="C511" s="103" t="s">
        <v>1840</v>
      </c>
      <c r="D511" s="16" t="str">
        <f t="shared" si="15"/>
        <v>tenure by number of rooms by car or van availability</v>
      </c>
      <c r="E511" s="16" t="s">
        <v>1841</v>
      </c>
      <c r="F511" s="16" t="s">
        <v>977</v>
      </c>
      <c r="G511" s="67">
        <v>42557</v>
      </c>
      <c r="H511" s="42" t="s">
        <v>1842</v>
      </c>
      <c r="I511" s="44"/>
      <c r="J511" s="16"/>
      <c r="K511" s="16"/>
      <c r="L511" s="16"/>
      <c r="M511" s="22"/>
      <c r="N511" s="39"/>
    </row>
    <row r="512" spans="1:14" ht="45">
      <c r="A512" s="41">
        <f t="shared" si="14"/>
        <v>509</v>
      </c>
      <c r="B512" s="20" t="s">
        <v>1843</v>
      </c>
      <c r="C512" s="103" t="s">
        <v>1844</v>
      </c>
      <c r="D512" s="16" t="str">
        <f t="shared" si="15"/>
        <v>tenure by number of bedrooms and accommodation type by sex of household reference person (hrp) by age of hrp</v>
      </c>
      <c r="E512" s="16" t="s">
        <v>1632</v>
      </c>
      <c r="F512" s="16" t="s">
        <v>125</v>
      </c>
      <c r="G512" s="67">
        <v>42573</v>
      </c>
      <c r="H512" s="42" t="s">
        <v>1845</v>
      </c>
      <c r="I512" s="44"/>
      <c r="J512" s="16"/>
      <c r="K512" s="16"/>
      <c r="L512" s="16"/>
      <c r="M512" s="22"/>
      <c r="N512" s="39"/>
    </row>
    <row r="513" spans="1:14" ht="120">
      <c r="A513" s="41">
        <f t="shared" si="14"/>
        <v>510</v>
      </c>
      <c r="B513" s="20" t="s">
        <v>1846</v>
      </c>
      <c r="C513" s="103" t="s">
        <v>1376</v>
      </c>
      <c r="D513" s="16" t="str">
        <f t="shared" si="15"/>
        <v>sex by age by country of birth (born in the uk / born outside the uk) by ethnic group</v>
      </c>
      <c r="E513" s="16" t="s">
        <v>1847</v>
      </c>
      <c r="F513" s="16" t="s">
        <v>493</v>
      </c>
      <c r="G513" s="67">
        <v>42586</v>
      </c>
      <c r="H513" s="42" t="s">
        <v>1848</v>
      </c>
      <c r="I513" s="44"/>
      <c r="J513" s="16"/>
      <c r="K513" s="16"/>
      <c r="L513" s="16"/>
      <c r="M513" s="22"/>
      <c r="N513" s="39"/>
    </row>
    <row r="514" spans="1:14" ht="30">
      <c r="A514" s="41">
        <f t="shared" si="14"/>
        <v>511</v>
      </c>
      <c r="B514" s="20" t="s">
        <v>1849</v>
      </c>
      <c r="C514" s="103" t="s">
        <v>1840</v>
      </c>
      <c r="D514" s="16" t="str">
        <f t="shared" si="15"/>
        <v>tenure by number of rooms by car or van availability</v>
      </c>
      <c r="E514" s="16" t="s">
        <v>1841</v>
      </c>
      <c r="F514" s="16" t="s">
        <v>1850</v>
      </c>
      <c r="G514" s="67">
        <v>42579</v>
      </c>
      <c r="H514" s="42" t="s">
        <v>1851</v>
      </c>
      <c r="I514" s="44"/>
      <c r="J514" s="16"/>
      <c r="K514" s="16"/>
      <c r="L514" s="16"/>
      <c r="M514" s="22"/>
      <c r="N514" s="39"/>
    </row>
    <row r="515" spans="1:14">
      <c r="A515" s="41">
        <f t="shared" si="14"/>
        <v>512</v>
      </c>
      <c r="B515" s="20" t="s">
        <v>1852</v>
      </c>
      <c r="C515" s="103" t="s">
        <v>194</v>
      </c>
      <c r="D515" s="16" t="str">
        <f t="shared" si="15"/>
        <v>sex by age by general health</v>
      </c>
      <c r="E515" s="16" t="s">
        <v>171</v>
      </c>
      <c r="F515" s="16" t="s">
        <v>35</v>
      </c>
      <c r="G515" s="67">
        <v>42593</v>
      </c>
      <c r="H515" s="42" t="s">
        <v>1853</v>
      </c>
      <c r="I515" s="44"/>
      <c r="J515" s="16"/>
      <c r="K515" s="16"/>
      <c r="L515" s="16"/>
      <c r="M515" s="22"/>
      <c r="N515" s="39"/>
    </row>
    <row r="516" spans="1:14" ht="30">
      <c r="A516" s="41">
        <f t="shared" si="14"/>
        <v>513</v>
      </c>
      <c r="B516" s="20" t="s">
        <v>1854</v>
      </c>
      <c r="C516" s="103" t="s">
        <v>1777</v>
      </c>
      <c r="D516" s="16" t="str">
        <f t="shared" si="15"/>
        <v>occupation (4 digits) by sex by age</v>
      </c>
      <c r="E516" s="16" t="s">
        <v>1855</v>
      </c>
      <c r="F516" s="16" t="s">
        <v>1778</v>
      </c>
      <c r="G516" s="67">
        <v>42608</v>
      </c>
      <c r="H516" s="42" t="s">
        <v>1856</v>
      </c>
      <c r="I516" s="44"/>
      <c r="J516" s="16"/>
      <c r="K516" s="16"/>
      <c r="L516" s="16"/>
      <c r="M516" s="22"/>
      <c r="N516" s="39"/>
    </row>
    <row r="517" spans="1:14" ht="45">
      <c r="A517" s="41">
        <f t="shared" ref="A517:A580" si="16">IF(AND(NOT(ISERR(FIND($J$4,D517))),NOT(ISERR(FIND($J$5,D517))),NOT(ISERR(FIND($J$6,D517))),NOT(ISERR(FIND($J$7,D517))) ),A516+1,A516)</f>
        <v>514</v>
      </c>
      <c r="B517" s="20" t="s">
        <v>1857</v>
      </c>
      <c r="C517" s="103" t="s">
        <v>1858</v>
      </c>
      <c r="D517" s="16" t="str">
        <f t="shared" si="15"/>
        <v xml:space="preserve">sex by age by ethnic group </v>
      </c>
      <c r="E517" s="16" t="s">
        <v>1859</v>
      </c>
      <c r="F517" s="103" t="s">
        <v>1860</v>
      </c>
      <c r="G517" s="67">
        <v>42628</v>
      </c>
      <c r="H517" s="42" t="s">
        <v>1861</v>
      </c>
      <c r="I517" s="44"/>
      <c r="J517" s="16"/>
      <c r="K517" s="16"/>
      <c r="L517" s="16"/>
      <c r="M517" s="22"/>
      <c r="N517" s="39"/>
    </row>
    <row r="518" spans="1:14" ht="45">
      <c r="A518" s="41">
        <f t="shared" si="16"/>
        <v>515</v>
      </c>
      <c r="B518" s="20" t="s">
        <v>1862</v>
      </c>
      <c r="C518" s="103" t="s">
        <v>1863</v>
      </c>
      <c r="D518" s="16" t="str">
        <f t="shared" si="15"/>
        <v>sex by age by limiting long-term health problem or disability by provision of unpaid care</v>
      </c>
      <c r="E518" s="16" t="s">
        <v>1864</v>
      </c>
      <c r="F518" s="103" t="s">
        <v>1865</v>
      </c>
      <c r="G518" s="67">
        <v>42628</v>
      </c>
      <c r="H518" s="42" t="s">
        <v>1866</v>
      </c>
      <c r="I518" s="44"/>
      <c r="J518" s="16"/>
      <c r="K518" s="16"/>
      <c r="L518" s="16"/>
      <c r="M518" s="22"/>
      <c r="N518" s="39"/>
    </row>
    <row r="519" spans="1:14" ht="105">
      <c r="A519" s="41">
        <f t="shared" si="16"/>
        <v>516</v>
      </c>
      <c r="B519" s="20" t="s">
        <v>1867</v>
      </c>
      <c r="C519" s="103" t="s">
        <v>1868</v>
      </c>
      <c r="D519" s="16" t="str">
        <f t="shared" si="15"/>
        <v>origin destination workplace: method of travel to work (2001 specification) by approximated social grade</v>
      </c>
      <c r="E519" s="16" t="s">
        <v>1869</v>
      </c>
      <c r="F519" s="16" t="s">
        <v>1870</v>
      </c>
      <c r="G519" s="67">
        <v>42650</v>
      </c>
      <c r="H519" s="42" t="s">
        <v>1871</v>
      </c>
      <c r="I519" s="44"/>
      <c r="J519" s="16"/>
      <c r="K519" s="16"/>
      <c r="L519" s="16"/>
      <c r="M519" s="22"/>
      <c r="N519" s="39"/>
    </row>
    <row r="520" spans="1:14" ht="105">
      <c r="A520" s="41">
        <f t="shared" si="16"/>
        <v>517</v>
      </c>
      <c r="B520" s="20" t="s">
        <v>1872</v>
      </c>
      <c r="C520" s="103" t="s">
        <v>1868</v>
      </c>
      <c r="D520" s="16" t="str">
        <f t="shared" si="15"/>
        <v>origin destination workplace: method of travel to work (2001 specification) by approximated social grade</v>
      </c>
      <c r="E520" s="16" t="s">
        <v>1873</v>
      </c>
      <c r="F520" s="16" t="s">
        <v>1870</v>
      </c>
      <c r="G520" s="67">
        <v>42650</v>
      </c>
      <c r="H520" s="42" t="s">
        <v>1874</v>
      </c>
      <c r="I520" s="44"/>
      <c r="J520" s="16"/>
      <c r="K520" s="16"/>
      <c r="L520" s="16"/>
      <c r="M520" s="22"/>
      <c r="N520" s="39"/>
    </row>
    <row r="521" spans="1:14" ht="75">
      <c r="A521" s="41">
        <f t="shared" si="16"/>
        <v>518</v>
      </c>
      <c r="B521" s="20" t="s">
        <v>1875</v>
      </c>
      <c r="C521" s="103" t="s">
        <v>1868</v>
      </c>
      <c r="D521" s="16" t="str">
        <f t="shared" si="15"/>
        <v>origin destination workplace: method of travel to work (2001 specification) by approximated social grade</v>
      </c>
      <c r="E521" s="16" t="s">
        <v>1876</v>
      </c>
      <c r="F521" s="16" t="s">
        <v>1870</v>
      </c>
      <c r="G521" s="67">
        <v>42650</v>
      </c>
      <c r="H521" s="42" t="s">
        <v>1877</v>
      </c>
      <c r="I521" s="44"/>
      <c r="J521" s="16"/>
      <c r="K521" s="16"/>
      <c r="L521" s="16"/>
      <c r="M521" s="22"/>
      <c r="N521" s="39"/>
    </row>
    <row r="522" spans="1:14" ht="75">
      <c r="A522" s="41">
        <f t="shared" si="16"/>
        <v>519</v>
      </c>
      <c r="B522" s="20" t="s">
        <v>1878</v>
      </c>
      <c r="C522" s="103" t="s">
        <v>1868</v>
      </c>
      <c r="D522" s="16" t="str">
        <f t="shared" si="15"/>
        <v>origin destination workplace: method of travel to work (2001 specification) by approximated social grade</v>
      </c>
      <c r="E522" s="16" t="s">
        <v>1879</v>
      </c>
      <c r="F522" s="16" t="s">
        <v>1870</v>
      </c>
      <c r="G522" s="67">
        <v>42650</v>
      </c>
      <c r="H522" s="42" t="s">
        <v>1880</v>
      </c>
      <c r="I522" s="44"/>
      <c r="J522" s="16"/>
      <c r="K522" s="16"/>
      <c r="L522" s="16"/>
      <c r="M522" s="22"/>
      <c r="N522" s="39"/>
    </row>
    <row r="523" spans="1:14" ht="30">
      <c r="A523" s="41">
        <f t="shared" si="16"/>
        <v>520</v>
      </c>
      <c r="B523" s="20" t="s">
        <v>1881</v>
      </c>
      <c r="C523" s="103" t="s">
        <v>1882</v>
      </c>
      <c r="D523" s="16" t="str">
        <f t="shared" si="15"/>
        <v>sex by age by ns-sec</v>
      </c>
      <c r="E523" s="16" t="s">
        <v>1883</v>
      </c>
      <c r="F523" s="16" t="s">
        <v>1884</v>
      </c>
      <c r="G523" s="67">
        <v>42646</v>
      </c>
      <c r="H523" s="42" t="s">
        <v>1885</v>
      </c>
      <c r="I523" s="44"/>
      <c r="J523" s="16"/>
      <c r="K523" s="16"/>
      <c r="L523" s="16"/>
      <c r="M523" s="22"/>
      <c r="N523" s="39"/>
    </row>
    <row r="524" spans="1:14" ht="30">
      <c r="A524" s="41">
        <f t="shared" si="16"/>
        <v>521</v>
      </c>
      <c r="B524" s="20" t="s">
        <v>1886</v>
      </c>
      <c r="C524" s="103" t="s">
        <v>1887</v>
      </c>
      <c r="D524" s="16" t="str">
        <f t="shared" si="15"/>
        <v>age by proficiency in english by sex by country of birth (bespoke list)</v>
      </c>
      <c r="E524" s="16" t="s">
        <v>1658</v>
      </c>
      <c r="F524" s="16" t="s">
        <v>54</v>
      </c>
      <c r="G524" s="67">
        <v>42657</v>
      </c>
      <c r="H524" s="42" t="s">
        <v>1888</v>
      </c>
      <c r="I524" s="44"/>
      <c r="J524" s="16"/>
      <c r="K524" s="16"/>
      <c r="L524" s="16"/>
      <c r="M524" s="22"/>
      <c r="N524" s="39"/>
    </row>
    <row r="525" spans="1:14" ht="30">
      <c r="A525" s="41">
        <f t="shared" si="16"/>
        <v>522</v>
      </c>
      <c r="B525" s="20" t="s">
        <v>1889</v>
      </c>
      <c r="C525" s="103" t="s">
        <v>1890</v>
      </c>
      <c r="D525" s="16" t="str">
        <f t="shared" si="15"/>
        <v>age by highest level of qualification by sex by country of birth (bespoke list)</v>
      </c>
      <c r="E525" s="16" t="s">
        <v>1658</v>
      </c>
      <c r="F525" s="16" t="s">
        <v>54</v>
      </c>
      <c r="G525" s="67">
        <v>42657</v>
      </c>
      <c r="H525" s="42" t="s">
        <v>1891</v>
      </c>
      <c r="I525" s="44"/>
      <c r="J525" s="16"/>
      <c r="K525" s="16"/>
      <c r="L525" s="16"/>
      <c r="M525" s="22"/>
      <c r="N525" s="39"/>
    </row>
    <row r="526" spans="1:14" ht="30">
      <c r="A526" s="41">
        <f t="shared" si="16"/>
        <v>523</v>
      </c>
      <c r="B526" s="20" t="s">
        <v>1892</v>
      </c>
      <c r="C526" s="103" t="s">
        <v>1893</v>
      </c>
      <c r="D526" s="16" t="str">
        <f t="shared" si="15"/>
        <v>age by occupation (1 digit) by sex by country of birth (bespoke list)</v>
      </c>
      <c r="E526" s="16" t="s">
        <v>1658</v>
      </c>
      <c r="F526" s="16" t="s">
        <v>63</v>
      </c>
      <c r="G526" s="67">
        <v>42657</v>
      </c>
      <c r="H526" s="42" t="s">
        <v>1894</v>
      </c>
      <c r="I526" s="44"/>
      <c r="J526" s="16"/>
      <c r="K526" s="16"/>
      <c r="L526" s="16"/>
      <c r="M526" s="22"/>
      <c r="N526" s="39"/>
    </row>
    <row r="527" spans="1:14" ht="30">
      <c r="A527" s="41">
        <f t="shared" si="16"/>
        <v>524</v>
      </c>
      <c r="B527" s="20" t="s">
        <v>1895</v>
      </c>
      <c r="C527" s="103" t="s">
        <v>1896</v>
      </c>
      <c r="D527" s="16" t="str">
        <f t="shared" si="15"/>
        <v>age by industry (1 digit) by sex by country of birth (bespoke list)</v>
      </c>
      <c r="E527" s="16" t="s">
        <v>1658</v>
      </c>
      <c r="F527" s="16" t="s">
        <v>63</v>
      </c>
      <c r="G527" s="67">
        <v>42657</v>
      </c>
      <c r="H527" s="42" t="s">
        <v>1897</v>
      </c>
      <c r="I527" s="44"/>
      <c r="J527" s="16"/>
      <c r="K527" s="16"/>
      <c r="L527" s="16"/>
      <c r="M527" s="22"/>
      <c r="N527" s="39"/>
    </row>
    <row r="528" spans="1:14" ht="45">
      <c r="A528" s="41">
        <f t="shared" si="16"/>
        <v>525</v>
      </c>
      <c r="B528" s="20" t="s">
        <v>1898</v>
      </c>
      <c r="C528" s="103" t="s">
        <v>1899</v>
      </c>
      <c r="D528" s="16" t="str">
        <f t="shared" si="15"/>
        <v>age of household reference person (hrp) by household composition by sex of hrp by country of birth of hrp (bespoke list)</v>
      </c>
      <c r="E528" s="16" t="s">
        <v>1658</v>
      </c>
      <c r="F528" s="16" t="s">
        <v>125</v>
      </c>
      <c r="G528" s="67">
        <v>42657</v>
      </c>
      <c r="H528" s="42" t="s">
        <v>1900</v>
      </c>
      <c r="I528" s="44"/>
      <c r="J528" s="16"/>
      <c r="K528" s="16"/>
      <c r="L528" s="16"/>
      <c r="M528" s="22"/>
      <c r="N528" s="39"/>
    </row>
    <row r="529" spans="1:14" ht="45">
      <c r="A529" s="41">
        <f t="shared" si="16"/>
        <v>526</v>
      </c>
      <c r="B529" s="20" t="s">
        <v>1901</v>
      </c>
      <c r="C529" s="103" t="s">
        <v>1902</v>
      </c>
      <c r="D529" s="16" t="str">
        <f t="shared" si="15"/>
        <v>age of household reference person (hrp) by household deprivation by sex of hrp by country of birth of hrp (bespoke list)</v>
      </c>
      <c r="E529" s="16" t="s">
        <v>1658</v>
      </c>
      <c r="F529" s="16" t="s">
        <v>125</v>
      </c>
      <c r="G529" s="67">
        <v>42657</v>
      </c>
      <c r="H529" s="42" t="s">
        <v>1903</v>
      </c>
      <c r="I529" s="44"/>
      <c r="J529" s="16"/>
      <c r="K529" s="16"/>
      <c r="L529" s="16"/>
      <c r="M529" s="22"/>
      <c r="N529" s="39"/>
    </row>
    <row r="530" spans="1:14" ht="45">
      <c r="A530" s="41">
        <f t="shared" si="16"/>
        <v>527</v>
      </c>
      <c r="B530" s="20" t="s">
        <v>1904</v>
      </c>
      <c r="C530" s="103" t="s">
        <v>1905</v>
      </c>
      <c r="D530" s="16" t="str">
        <f t="shared" ref="D530:D593" si="17">LOWER(C530)</f>
        <v>age of household reference person (hrp) by occupancy rating (rooms) by sex of hrp by country of birth of hrp (bespoke list)</v>
      </c>
      <c r="E530" s="16" t="s">
        <v>1658</v>
      </c>
      <c r="F530" s="16" t="s">
        <v>125</v>
      </c>
      <c r="G530" s="67">
        <v>42657</v>
      </c>
      <c r="H530" s="42" t="s">
        <v>1906</v>
      </c>
      <c r="I530" s="44"/>
      <c r="J530" s="16"/>
      <c r="K530" s="16"/>
      <c r="L530" s="16"/>
      <c r="M530" s="22"/>
      <c r="N530" s="39"/>
    </row>
    <row r="531" spans="1:14" ht="45">
      <c r="A531" s="41">
        <f t="shared" si="16"/>
        <v>528</v>
      </c>
      <c r="B531" s="20" t="s">
        <v>1907</v>
      </c>
      <c r="C531" s="103" t="s">
        <v>1908</v>
      </c>
      <c r="D531" s="16" t="str">
        <f t="shared" si="17"/>
        <v>age of household reference person (hrp) by occupancy rating (bedrooms) by sex of hrp by country of birth of hrp (bespoke list)</v>
      </c>
      <c r="E531" s="16" t="s">
        <v>1658</v>
      </c>
      <c r="F531" s="16" t="s">
        <v>125</v>
      </c>
      <c r="G531" s="67">
        <v>42657</v>
      </c>
      <c r="H531" s="42" t="s">
        <v>1909</v>
      </c>
      <c r="I531" s="44"/>
      <c r="J531" s="16"/>
      <c r="K531" s="16"/>
      <c r="L531" s="16"/>
      <c r="M531" s="22"/>
      <c r="N531" s="39"/>
    </row>
    <row r="532" spans="1:14" ht="30">
      <c r="A532" s="41">
        <f t="shared" si="16"/>
        <v>529</v>
      </c>
      <c r="B532" s="20" t="s">
        <v>1910</v>
      </c>
      <c r="C532" s="103" t="s">
        <v>1911</v>
      </c>
      <c r="D532" s="16" t="str">
        <f t="shared" si="17"/>
        <v>occupation (selected categories - 4 digits) by distance travelled to work</v>
      </c>
      <c r="E532" s="16" t="s">
        <v>1912</v>
      </c>
      <c r="F532" s="16" t="s">
        <v>1913</v>
      </c>
      <c r="G532" s="67">
        <v>42657</v>
      </c>
      <c r="H532" s="42" t="s">
        <v>1914</v>
      </c>
      <c r="I532" s="44"/>
      <c r="J532" s="16"/>
      <c r="K532" s="16"/>
      <c r="L532" s="16"/>
      <c r="M532" s="22"/>
      <c r="N532" s="39"/>
    </row>
    <row r="533" spans="1:14" ht="26.1" customHeight="1">
      <c r="A533" s="41">
        <f t="shared" si="16"/>
        <v>530</v>
      </c>
      <c r="B533" s="20" t="s">
        <v>1915</v>
      </c>
      <c r="C533" s="103" t="s">
        <v>1916</v>
      </c>
      <c r="D533" s="16" t="str">
        <f t="shared" si="17"/>
        <v>origin destination migration: age by highest level of qualification</v>
      </c>
      <c r="E533" s="16" t="s">
        <v>1917</v>
      </c>
      <c r="F533" s="16" t="s">
        <v>1918</v>
      </c>
      <c r="G533" s="67">
        <v>42657</v>
      </c>
      <c r="H533" s="42" t="s">
        <v>1919</v>
      </c>
      <c r="I533" s="44"/>
      <c r="J533" s="16"/>
      <c r="K533" s="16"/>
      <c r="L533" s="16"/>
      <c r="M533" s="22"/>
      <c r="N533" s="39"/>
    </row>
    <row r="534" spans="1:14" ht="71.849999999999994" customHeight="1">
      <c r="A534" s="41">
        <f t="shared" si="16"/>
        <v>531</v>
      </c>
      <c r="B534" s="20" t="s">
        <v>1920</v>
      </c>
      <c r="C534" s="16" t="s">
        <v>1921</v>
      </c>
      <c r="D534" s="16" t="str">
        <f t="shared" si="17"/>
        <v>origin destination workplace: occupation (selected categories - 4 digits) by distance travelled to work</v>
      </c>
      <c r="E534" s="16" t="s">
        <v>1922</v>
      </c>
      <c r="F534" s="16" t="s">
        <v>63</v>
      </c>
      <c r="G534" s="67">
        <v>42684</v>
      </c>
      <c r="H534" s="66" t="s">
        <v>1923</v>
      </c>
      <c r="I534" s="44"/>
      <c r="J534" s="16"/>
      <c r="K534" s="16"/>
      <c r="L534" s="16"/>
      <c r="M534" s="22"/>
      <c r="N534" s="39"/>
    </row>
    <row r="535" spans="1:14" ht="30">
      <c r="A535" s="41">
        <f t="shared" si="16"/>
        <v>532</v>
      </c>
      <c r="B535" s="20" t="s">
        <v>1924</v>
      </c>
      <c r="C535" s="16" t="s">
        <v>1925</v>
      </c>
      <c r="D535" s="16" t="str">
        <f t="shared" si="17"/>
        <v>country of birth by year of arrival in the uk by tenure</v>
      </c>
      <c r="E535" s="16" t="s">
        <v>1926</v>
      </c>
      <c r="F535" s="16" t="s">
        <v>98</v>
      </c>
      <c r="G535" s="67">
        <v>42690</v>
      </c>
      <c r="H535" s="42" t="s">
        <v>1927</v>
      </c>
      <c r="I535" s="44"/>
      <c r="J535" s="16"/>
      <c r="K535" s="16"/>
      <c r="L535" s="16"/>
      <c r="M535" s="22"/>
      <c r="N535" s="39"/>
    </row>
    <row r="536" spans="1:14" ht="30">
      <c r="A536" s="41">
        <f t="shared" si="16"/>
        <v>533</v>
      </c>
      <c r="B536" s="20" t="s">
        <v>1928</v>
      </c>
      <c r="C536" s="16" t="s">
        <v>1929</v>
      </c>
      <c r="D536" s="16" t="str">
        <f t="shared" si="17"/>
        <v>occupation (2 digits) by passport held (uk, eu, other)</v>
      </c>
      <c r="E536" s="16" t="s">
        <v>1930</v>
      </c>
      <c r="F536" s="16" t="s">
        <v>1931</v>
      </c>
      <c r="G536" s="67">
        <v>42690</v>
      </c>
      <c r="H536" s="42" t="s">
        <v>1932</v>
      </c>
      <c r="I536" s="44"/>
      <c r="J536" s="16"/>
      <c r="K536" s="16"/>
      <c r="L536" s="16"/>
      <c r="M536" s="22"/>
      <c r="N536" s="39"/>
    </row>
    <row r="537" spans="1:14" ht="30">
      <c r="A537" s="41">
        <f t="shared" si="16"/>
        <v>534</v>
      </c>
      <c r="B537" s="20" t="s">
        <v>1933</v>
      </c>
      <c r="C537" s="16" t="s">
        <v>1934</v>
      </c>
      <c r="D537" s="16" t="str">
        <f t="shared" si="17"/>
        <v>highest level of qualification by religion by age by residence type by year of arrival in the uk</v>
      </c>
      <c r="E537" s="16" t="s">
        <v>1930</v>
      </c>
      <c r="F537" s="16" t="s">
        <v>1935</v>
      </c>
      <c r="G537" s="67">
        <v>42716</v>
      </c>
      <c r="H537" s="42" t="s">
        <v>1936</v>
      </c>
      <c r="I537" s="44"/>
      <c r="J537" s="16"/>
      <c r="K537" s="16"/>
      <c r="L537" s="16"/>
      <c r="M537" s="22"/>
      <c r="N537" s="39"/>
    </row>
    <row r="538" spans="1:14" ht="80.25" customHeight="1">
      <c r="A538" s="41">
        <f t="shared" si="16"/>
        <v>535</v>
      </c>
      <c r="B538" s="20" t="s">
        <v>1937</v>
      </c>
      <c r="C538" s="16" t="s">
        <v>1938</v>
      </c>
      <c r="D538" s="16" t="str">
        <f t="shared" si="17"/>
        <v>highest level of qualification of mother by religion of mother by age of mother (aged 16 to 56) by year of arrival in the uk of mother by age of dependent children (age 0 to 4)</v>
      </c>
      <c r="E538" s="16" t="s">
        <v>1930</v>
      </c>
      <c r="F538" s="16" t="s">
        <v>1939</v>
      </c>
      <c r="G538" s="67">
        <v>42716</v>
      </c>
      <c r="H538" s="42" t="s">
        <v>1940</v>
      </c>
      <c r="I538" s="44"/>
      <c r="J538" s="16"/>
      <c r="K538" s="16"/>
      <c r="L538" s="16"/>
      <c r="M538" s="22"/>
      <c r="N538" s="39"/>
    </row>
    <row r="539" spans="1:14" ht="54" customHeight="1">
      <c r="A539" s="41">
        <f t="shared" si="16"/>
        <v>536</v>
      </c>
      <c r="B539" s="20" t="s">
        <v>1941</v>
      </c>
      <c r="C539" s="16" t="s">
        <v>1942</v>
      </c>
      <c r="D539" s="16" t="str">
        <f t="shared" si="17"/>
        <v xml:space="preserve">sex by age by passport held by ethnic group
all usual residents
national to 2011 census merged local authorities
</v>
      </c>
      <c r="E539" s="16" t="s">
        <v>1943</v>
      </c>
      <c r="F539" s="16" t="s">
        <v>35</v>
      </c>
      <c r="G539" s="67">
        <v>42706</v>
      </c>
      <c r="H539" s="42" t="s">
        <v>1944</v>
      </c>
      <c r="I539" s="44"/>
      <c r="J539" s="16"/>
      <c r="K539" s="16"/>
      <c r="L539" s="16"/>
      <c r="M539" s="22"/>
    </row>
    <row r="540" spans="1:14" ht="45" customHeight="1">
      <c r="A540" s="41">
        <f t="shared" si="16"/>
        <v>537</v>
      </c>
      <c r="B540" s="20" t="s">
        <v>1945</v>
      </c>
      <c r="C540" s="16" t="s">
        <v>1946</v>
      </c>
      <c r="D540" s="16" t="str">
        <f t="shared" si="17"/>
        <v xml:space="preserve">country of birth by tenure 
</v>
      </c>
      <c r="E540" s="16" t="s">
        <v>158</v>
      </c>
      <c r="F540" s="16" t="s">
        <v>1947</v>
      </c>
      <c r="G540" s="67">
        <v>42759</v>
      </c>
      <c r="H540" s="42" t="s">
        <v>1948</v>
      </c>
      <c r="I540" s="44"/>
      <c r="J540" s="16"/>
      <c r="K540" s="16"/>
      <c r="L540" s="16"/>
      <c r="M540" s="22"/>
    </row>
    <row r="541" spans="1:14" ht="30">
      <c r="A541" s="41">
        <f t="shared" si="16"/>
        <v>538</v>
      </c>
      <c r="B541" s="20" t="s">
        <v>1949</v>
      </c>
      <c r="C541" s="16" t="s">
        <v>1950</v>
      </c>
      <c r="D541" s="16" t="str">
        <f t="shared" si="17"/>
        <v xml:space="preserve">country of birth by industry (1 digit) </v>
      </c>
      <c r="E541" s="16" t="s">
        <v>158</v>
      </c>
      <c r="F541" s="16" t="s">
        <v>1951</v>
      </c>
      <c r="G541" s="67">
        <v>42759</v>
      </c>
      <c r="H541" s="42" t="s">
        <v>1952</v>
      </c>
      <c r="I541" s="44"/>
      <c r="J541" s="16"/>
      <c r="K541" s="16"/>
      <c r="L541" s="16"/>
      <c r="M541" s="22"/>
    </row>
    <row r="542" spans="1:14" ht="30">
      <c r="A542" s="41">
        <f t="shared" si="16"/>
        <v>539</v>
      </c>
      <c r="B542" s="20" t="s">
        <v>1953</v>
      </c>
      <c r="C542" s="16" t="s">
        <v>1954</v>
      </c>
      <c r="D542" s="16" t="str">
        <f t="shared" si="17"/>
        <v xml:space="preserve">country of birth by occupation (2 digits) </v>
      </c>
      <c r="E542" s="16" t="s">
        <v>158</v>
      </c>
      <c r="F542" s="16" t="s">
        <v>1951</v>
      </c>
      <c r="G542" s="67">
        <v>42759</v>
      </c>
      <c r="H542" s="42" t="s">
        <v>1955</v>
      </c>
      <c r="I542" s="44"/>
      <c r="J542" s="16"/>
      <c r="K542" s="16"/>
      <c r="L542" s="16"/>
      <c r="M542" s="22"/>
    </row>
    <row r="543" spans="1:14">
      <c r="A543" s="41">
        <f t="shared" si="16"/>
        <v>540</v>
      </c>
      <c r="B543" s="20" t="s">
        <v>1956</v>
      </c>
      <c r="C543" s="16" t="s">
        <v>1957</v>
      </c>
      <c r="D543" s="16" t="str">
        <f t="shared" si="17"/>
        <v xml:space="preserve">country of birth by ns-sec </v>
      </c>
      <c r="E543" s="16" t="s">
        <v>158</v>
      </c>
      <c r="F543" s="16" t="s">
        <v>1958</v>
      </c>
      <c r="G543" s="67">
        <v>42759</v>
      </c>
      <c r="H543" s="42" t="s">
        <v>1959</v>
      </c>
      <c r="I543" s="44"/>
      <c r="J543" s="16"/>
      <c r="K543" s="16"/>
      <c r="L543" s="16"/>
      <c r="M543" s="22"/>
    </row>
    <row r="544" spans="1:14">
      <c r="A544" s="41">
        <f t="shared" si="16"/>
        <v>541</v>
      </c>
      <c r="B544" s="20" t="s">
        <v>1960</v>
      </c>
      <c r="C544" s="16" t="s">
        <v>1961</v>
      </c>
      <c r="D544" s="16" t="str">
        <f t="shared" si="17"/>
        <v xml:space="preserve">country of birth by highest level of qualification </v>
      </c>
      <c r="E544" s="16" t="s">
        <v>158</v>
      </c>
      <c r="F544" s="16" t="s">
        <v>1962</v>
      </c>
      <c r="G544" s="67">
        <v>42759</v>
      </c>
      <c r="H544" s="42" t="s">
        <v>1963</v>
      </c>
      <c r="I544" s="44"/>
      <c r="J544" s="16"/>
      <c r="K544" s="16"/>
      <c r="L544" s="16"/>
      <c r="M544" s="22"/>
    </row>
    <row r="545" spans="1:14">
      <c r="A545" s="41">
        <f t="shared" si="16"/>
        <v>542</v>
      </c>
      <c r="B545" s="20" t="s">
        <v>1964</v>
      </c>
      <c r="C545" s="16" t="s">
        <v>1965</v>
      </c>
      <c r="D545" s="16" t="str">
        <f t="shared" si="17"/>
        <v xml:space="preserve">country of birth by limiting long-term illness </v>
      </c>
      <c r="E545" s="16" t="s">
        <v>158</v>
      </c>
      <c r="F545" s="16" t="s">
        <v>1966</v>
      </c>
      <c r="G545" s="67">
        <v>42759</v>
      </c>
      <c r="H545" s="42" t="s">
        <v>1967</v>
      </c>
      <c r="I545" s="44"/>
      <c r="J545" s="16"/>
      <c r="K545" s="16"/>
      <c r="L545" s="16"/>
      <c r="M545" s="22"/>
    </row>
    <row r="546" spans="1:14">
      <c r="A546" s="41">
        <f t="shared" si="16"/>
        <v>543</v>
      </c>
      <c r="B546" s="20" t="s">
        <v>1968</v>
      </c>
      <c r="C546" s="16" t="s">
        <v>1969</v>
      </c>
      <c r="D546" s="16" t="str">
        <f t="shared" si="17"/>
        <v xml:space="preserve">country of birth by age </v>
      </c>
      <c r="E546" s="16" t="s">
        <v>158</v>
      </c>
      <c r="F546" s="16" t="s">
        <v>1966</v>
      </c>
      <c r="G546" s="67">
        <v>41663</v>
      </c>
      <c r="H546" s="42" t="s">
        <v>1970</v>
      </c>
      <c r="I546" s="44"/>
      <c r="J546" s="16"/>
      <c r="K546" s="16"/>
      <c r="L546" s="16"/>
      <c r="M546" s="22"/>
    </row>
    <row r="547" spans="1:14" ht="30">
      <c r="A547" s="41">
        <f t="shared" si="16"/>
        <v>544</v>
      </c>
      <c r="B547" s="20" t="s">
        <v>1971</v>
      </c>
      <c r="C547" s="16" t="s">
        <v>1972</v>
      </c>
      <c r="D547" s="16" t="str">
        <f t="shared" si="17"/>
        <v>country of birth by age</v>
      </c>
      <c r="E547" s="16" t="s">
        <v>1973</v>
      </c>
      <c r="F547" s="16" t="s">
        <v>158</v>
      </c>
      <c r="G547" s="67">
        <v>42759</v>
      </c>
      <c r="H547" s="42" t="s">
        <v>1974</v>
      </c>
      <c r="I547" s="44"/>
      <c r="J547" s="16"/>
      <c r="K547" s="16"/>
      <c r="L547" s="16"/>
      <c r="M547" s="22"/>
    </row>
    <row r="548" spans="1:14" ht="30">
      <c r="A548" s="41">
        <f t="shared" si="16"/>
        <v>545</v>
      </c>
      <c r="B548" s="20" t="s">
        <v>1975</v>
      </c>
      <c r="C548" s="16" t="s">
        <v>1976</v>
      </c>
      <c r="D548" s="16" t="str">
        <f t="shared" si="17"/>
        <v>occupation (2 digits) by age by passports held (uk, eu, other)</v>
      </c>
      <c r="E548" s="16" t="s">
        <v>1930</v>
      </c>
      <c r="F548" s="16" t="s">
        <v>63</v>
      </c>
      <c r="G548" s="67">
        <v>42755</v>
      </c>
      <c r="H548" s="42" t="s">
        <v>1977</v>
      </c>
      <c r="I548" s="44"/>
      <c r="J548" s="16"/>
      <c r="K548" s="16"/>
      <c r="L548" s="16"/>
      <c r="M548" s="22"/>
    </row>
    <row r="549" spans="1:14" ht="30">
      <c r="A549" s="41">
        <f t="shared" si="16"/>
        <v>546</v>
      </c>
      <c r="B549" s="20" t="s">
        <v>1978</v>
      </c>
      <c r="C549" s="16" t="s">
        <v>1979</v>
      </c>
      <c r="D549" s="16" t="str">
        <f t="shared" si="17"/>
        <v>industry (2 digits) by age by passports held (uk, eu, other)</v>
      </c>
      <c r="E549" s="16" t="s">
        <v>1930</v>
      </c>
      <c r="F549" s="16" t="s">
        <v>63</v>
      </c>
      <c r="G549" s="67">
        <v>42755</v>
      </c>
      <c r="H549" s="42" t="s">
        <v>1980</v>
      </c>
      <c r="I549" s="44"/>
      <c r="J549" s="16"/>
      <c r="K549" s="16"/>
      <c r="L549" s="16"/>
      <c r="M549" s="22"/>
    </row>
    <row r="550" spans="1:14" ht="60">
      <c r="A550" s="41">
        <f t="shared" si="16"/>
        <v>547</v>
      </c>
      <c r="B550" s="20" t="s">
        <v>1981</v>
      </c>
      <c r="C550" s="16" t="s">
        <v>1982</v>
      </c>
      <c r="D550" s="16" t="str">
        <f t="shared" si="17"/>
        <v>workplace table: industry (2 digits) by economic activity (employee/self-employed)</v>
      </c>
      <c r="E550" s="16" t="s">
        <v>1983</v>
      </c>
      <c r="F550" s="16" t="s">
        <v>63</v>
      </c>
      <c r="G550" s="67">
        <v>42765</v>
      </c>
      <c r="H550" s="42" t="s">
        <v>1984</v>
      </c>
      <c r="I550" s="44"/>
      <c r="J550" s="16"/>
      <c r="K550" s="16"/>
      <c r="L550" s="16"/>
      <c r="M550" s="22"/>
    </row>
    <row r="551" spans="1:14">
      <c r="A551" s="41">
        <f t="shared" si="16"/>
        <v>548</v>
      </c>
      <c r="B551" s="20" t="s">
        <v>1985</v>
      </c>
      <c r="C551" s="16" t="s">
        <v>1718</v>
      </c>
      <c r="D551" s="16" t="str">
        <f t="shared" si="17"/>
        <v>sex by age</v>
      </c>
      <c r="E551" s="16" t="s">
        <v>1986</v>
      </c>
      <c r="F551" s="16" t="s">
        <v>1987</v>
      </c>
      <c r="G551" s="16" t="s">
        <v>1988</v>
      </c>
      <c r="H551" s="42" t="s">
        <v>1989</v>
      </c>
      <c r="I551" s="44"/>
      <c r="J551" s="16"/>
      <c r="K551" s="16"/>
      <c r="L551" s="16"/>
      <c r="M551" s="22"/>
    </row>
    <row r="552" spans="1:14" ht="30">
      <c r="A552" s="41">
        <f t="shared" si="16"/>
        <v>549</v>
      </c>
      <c r="B552" s="20" t="s">
        <v>1990</v>
      </c>
      <c r="C552" s="16" t="s">
        <v>1991</v>
      </c>
      <c r="D552" s="16" t="str">
        <f t="shared" si="17"/>
        <v>sex by age by year of arrival</v>
      </c>
      <c r="E552" s="16" t="s">
        <v>1986</v>
      </c>
      <c r="F552" s="16" t="s">
        <v>1992</v>
      </c>
      <c r="G552" s="67">
        <v>42773</v>
      </c>
      <c r="H552" s="42" t="s">
        <v>1993</v>
      </c>
      <c r="I552" s="44"/>
      <c r="J552" s="16"/>
      <c r="K552" s="16"/>
      <c r="L552" s="16"/>
      <c r="M552" s="22"/>
    </row>
    <row r="553" spans="1:14" ht="30">
      <c r="A553" s="41">
        <f t="shared" si="16"/>
        <v>550</v>
      </c>
      <c r="B553" s="20" t="s">
        <v>1994</v>
      </c>
      <c r="C553" s="16" t="s">
        <v>1995</v>
      </c>
      <c r="D553" s="16" t="str">
        <f t="shared" si="17"/>
        <v>sex by age by marital status</v>
      </c>
      <c r="E553" s="16" t="s">
        <v>1986</v>
      </c>
      <c r="F553" s="16" t="s">
        <v>1996</v>
      </c>
      <c r="G553" s="67">
        <v>42773</v>
      </c>
      <c r="H553" s="42" t="s">
        <v>1997</v>
      </c>
      <c r="I553" s="44"/>
      <c r="J553" s="16"/>
      <c r="K553" s="16"/>
      <c r="L553" s="16"/>
      <c r="M553" s="22"/>
    </row>
    <row r="554" spans="1:14" ht="30">
      <c r="A554" s="41">
        <f t="shared" si="16"/>
        <v>551</v>
      </c>
      <c r="B554" s="20" t="s">
        <v>1998</v>
      </c>
      <c r="C554" s="16" t="s">
        <v>1999</v>
      </c>
      <c r="D554" s="16" t="str">
        <f t="shared" si="17"/>
        <v>sex by age by highest level of qualification</v>
      </c>
      <c r="E554" s="16" t="s">
        <v>1986</v>
      </c>
      <c r="F554" s="16" t="s">
        <v>2000</v>
      </c>
      <c r="G554" s="67">
        <v>42773</v>
      </c>
      <c r="H554" s="42" t="s">
        <v>2001</v>
      </c>
      <c r="I554" s="44"/>
      <c r="J554" s="16"/>
      <c r="K554" s="16"/>
      <c r="L554" s="16"/>
      <c r="M554" s="22"/>
    </row>
    <row r="555" spans="1:14" ht="30">
      <c r="A555" s="41">
        <f t="shared" si="16"/>
        <v>552</v>
      </c>
      <c r="B555" s="20" t="s">
        <v>2002</v>
      </c>
      <c r="C555" s="16" t="s">
        <v>2003</v>
      </c>
      <c r="D555" s="16" t="str">
        <f t="shared" si="17"/>
        <v>sex by age by employment status</v>
      </c>
      <c r="E555" s="16" t="s">
        <v>1986</v>
      </c>
      <c r="F555" s="16" t="s">
        <v>2004</v>
      </c>
      <c r="G555" s="67">
        <v>42773</v>
      </c>
      <c r="H555" s="42" t="s">
        <v>2005</v>
      </c>
      <c r="I555" s="44"/>
      <c r="J555" s="16"/>
      <c r="K555" s="16"/>
      <c r="L555" s="16"/>
      <c r="M555" s="22"/>
    </row>
    <row r="556" spans="1:14" ht="30">
      <c r="A556" s="41">
        <f t="shared" si="16"/>
        <v>553</v>
      </c>
      <c r="B556" s="20" t="s">
        <v>2006</v>
      </c>
      <c r="C556" s="16" t="s">
        <v>2007</v>
      </c>
      <c r="D556" s="16" t="str">
        <f t="shared" si="17"/>
        <v>sex by age by occupation</v>
      </c>
      <c r="E556" s="16" t="s">
        <v>1986</v>
      </c>
      <c r="F556" s="16" t="s">
        <v>2008</v>
      </c>
      <c r="G556" s="67">
        <v>42775</v>
      </c>
      <c r="H556" s="42" t="s">
        <v>2009</v>
      </c>
      <c r="I556" s="44"/>
      <c r="J556" s="16"/>
      <c r="K556" s="16"/>
      <c r="L556" s="16"/>
      <c r="M556" s="22"/>
    </row>
    <row r="557" spans="1:14" ht="30">
      <c r="A557" s="41">
        <f t="shared" si="16"/>
        <v>554</v>
      </c>
      <c r="B557" s="20" t="s">
        <v>2010</v>
      </c>
      <c r="C557" s="16" t="s">
        <v>508</v>
      </c>
      <c r="D557" s="16" t="str">
        <f t="shared" si="17"/>
        <v>sex by age by economic activity</v>
      </c>
      <c r="E557" s="16" t="s">
        <v>1986</v>
      </c>
      <c r="F557" s="16" t="s">
        <v>2011</v>
      </c>
      <c r="G557" s="67">
        <v>42775</v>
      </c>
      <c r="H557" s="42" t="s">
        <v>2012</v>
      </c>
      <c r="I557" s="44"/>
      <c r="J557" s="16"/>
      <c r="K557" s="16"/>
      <c r="L557" s="16"/>
      <c r="M557" s="22"/>
    </row>
    <row r="558" spans="1:14" ht="54" customHeight="1">
      <c r="A558" s="41">
        <f t="shared" si="16"/>
        <v>555</v>
      </c>
      <c r="B558" s="20" t="s">
        <v>2013</v>
      </c>
      <c r="C558" s="16" t="s">
        <v>2014</v>
      </c>
      <c r="D558" s="16" t="str">
        <f t="shared" si="17"/>
        <v>age by place of work (work mainly at or from home, no fixed place of work) by economic activity (in employment: employee; in employment: self-employed) by sex</v>
      </c>
      <c r="E558" s="16" t="s">
        <v>2015</v>
      </c>
      <c r="F558" s="16" t="s">
        <v>2016</v>
      </c>
      <c r="G558" s="67">
        <v>43011</v>
      </c>
      <c r="H558" s="42" t="s">
        <v>2017</v>
      </c>
      <c r="I558" s="44"/>
      <c r="J558" s="16"/>
      <c r="K558" s="16"/>
      <c r="L558" s="16"/>
      <c r="M558" s="22"/>
    </row>
    <row r="559" spans="1:14" ht="54" customHeight="1">
      <c r="A559" s="41">
        <f t="shared" si="16"/>
        <v>556</v>
      </c>
      <c r="B559" s="20" t="s">
        <v>2018</v>
      </c>
      <c r="C559" s="16" t="s">
        <v>2019</v>
      </c>
      <c r="D559" s="16" t="str">
        <f t="shared" si="17"/>
        <v>place of work (work mainly at or from home, no fixed place of work) by economic activity (in employment: employee; in employment: self-employed) by industry (2 digits)</v>
      </c>
      <c r="E559" s="16" t="s">
        <v>2015</v>
      </c>
      <c r="F559" s="16" t="s">
        <v>2020</v>
      </c>
      <c r="G559" s="67">
        <v>43011</v>
      </c>
      <c r="H559" s="42" t="s">
        <v>2021</v>
      </c>
      <c r="I559" s="44"/>
      <c r="J559" s="16"/>
      <c r="K559" s="16"/>
      <c r="L559" s="16"/>
      <c r="M559" s="22"/>
    </row>
    <row r="560" spans="1:14">
      <c r="A560" s="41">
        <f t="shared" si="16"/>
        <v>557</v>
      </c>
      <c r="B560" s="20" t="s">
        <v>2022</v>
      </c>
      <c r="C560" s="16" t="s">
        <v>2023</v>
      </c>
      <c r="D560" s="16" t="str">
        <f t="shared" si="17"/>
        <v>sex by age by household size year of arrival</v>
      </c>
      <c r="E560" s="16" t="s">
        <v>2024</v>
      </c>
      <c r="F560" s="16" t="s">
        <v>98</v>
      </c>
      <c r="G560" s="67">
        <v>42787</v>
      </c>
      <c r="H560" s="42" t="s">
        <v>2025</v>
      </c>
      <c r="I560" s="44"/>
      <c r="J560" s="16"/>
      <c r="K560" s="16"/>
      <c r="L560" s="16"/>
      <c r="M560" s="22"/>
      <c r="N560" s="39"/>
    </row>
    <row r="561" spans="1:14">
      <c r="A561" s="41">
        <f t="shared" si="16"/>
        <v>558</v>
      </c>
      <c r="B561" s="20" t="s">
        <v>2026</v>
      </c>
      <c r="C561" s="16" t="s">
        <v>1062</v>
      </c>
      <c r="D561" s="16" t="str">
        <f t="shared" si="17"/>
        <v>age by highest level of qualification</v>
      </c>
      <c r="E561" s="16" t="s">
        <v>2027</v>
      </c>
      <c r="F561" s="16" t="s">
        <v>2028</v>
      </c>
      <c r="G561" s="67">
        <v>42851</v>
      </c>
      <c r="H561" s="42" t="s">
        <v>2029</v>
      </c>
      <c r="I561" s="44"/>
      <c r="J561" s="16"/>
      <c r="K561" s="16"/>
      <c r="L561" s="16"/>
      <c r="M561" s="22"/>
      <c r="N561" s="39"/>
    </row>
    <row r="562" spans="1:14" ht="30">
      <c r="A562" s="41">
        <f t="shared" si="16"/>
        <v>559</v>
      </c>
      <c r="B562" s="20" t="s">
        <v>2030</v>
      </c>
      <c r="C562" s="16" t="s">
        <v>2031</v>
      </c>
      <c r="D562" s="16" t="str">
        <f t="shared" si="17"/>
        <v>country of birth by age by highest level of qualification</v>
      </c>
      <c r="E562" s="16" t="s">
        <v>2027</v>
      </c>
      <c r="F562" s="16" t="s">
        <v>2032</v>
      </c>
      <c r="G562" s="67">
        <v>42851</v>
      </c>
      <c r="H562" s="42" t="s">
        <v>2033</v>
      </c>
      <c r="I562" s="44"/>
      <c r="J562" s="16"/>
      <c r="K562" s="16"/>
      <c r="L562" s="16"/>
      <c r="M562" s="22"/>
      <c r="N562" s="39"/>
    </row>
    <row r="563" spans="1:14">
      <c r="A563" s="41">
        <f t="shared" si="16"/>
        <v>560</v>
      </c>
      <c r="B563" s="20" t="s">
        <v>2034</v>
      </c>
      <c r="C563" s="16" t="s">
        <v>1062</v>
      </c>
      <c r="D563" s="16" t="str">
        <f t="shared" si="17"/>
        <v>age by highest level of qualification</v>
      </c>
      <c r="E563" s="16" t="s">
        <v>2027</v>
      </c>
      <c r="F563" s="16" t="s">
        <v>2035</v>
      </c>
      <c r="G563" s="67">
        <v>42851</v>
      </c>
      <c r="H563" s="42" t="s">
        <v>2036</v>
      </c>
      <c r="I563" s="44"/>
      <c r="J563" s="16"/>
      <c r="K563" s="16"/>
      <c r="L563" s="16"/>
      <c r="M563" s="22"/>
      <c r="N563" s="39"/>
    </row>
    <row r="564" spans="1:14" ht="30">
      <c r="A564" s="41">
        <f t="shared" si="16"/>
        <v>561</v>
      </c>
      <c r="B564" s="20" t="s">
        <v>2037</v>
      </c>
      <c r="C564" s="16" t="s">
        <v>2038</v>
      </c>
      <c r="D564" s="16" t="str">
        <f t="shared" si="17"/>
        <v>country of birth by ethnic group by age by highest level of qualification</v>
      </c>
      <c r="E564" s="16" t="s">
        <v>2027</v>
      </c>
      <c r="F564" s="16" t="s">
        <v>2028</v>
      </c>
      <c r="G564" s="67">
        <v>42851</v>
      </c>
      <c r="H564" s="42" t="s">
        <v>2039</v>
      </c>
      <c r="I564" s="44"/>
      <c r="J564" s="16"/>
      <c r="K564" s="16"/>
      <c r="L564" s="16"/>
      <c r="M564" s="22"/>
      <c r="N564" s="39"/>
    </row>
    <row r="565" spans="1:14" ht="30">
      <c r="A565" s="41">
        <f t="shared" si="16"/>
        <v>562</v>
      </c>
      <c r="B565" s="20" t="s">
        <v>2040</v>
      </c>
      <c r="C565" s="16" t="s">
        <v>2031</v>
      </c>
      <c r="D565" s="16" t="str">
        <f t="shared" si="17"/>
        <v>country of birth by age by highest level of qualification</v>
      </c>
      <c r="E565" s="16" t="s">
        <v>2027</v>
      </c>
      <c r="F565" s="16" t="s">
        <v>2041</v>
      </c>
      <c r="G565" s="67">
        <v>42851</v>
      </c>
      <c r="H565" s="42" t="s">
        <v>2042</v>
      </c>
      <c r="I565" s="44"/>
      <c r="J565" s="16"/>
      <c r="K565" s="16"/>
      <c r="L565" s="16"/>
      <c r="M565" s="22"/>
      <c r="N565" s="39"/>
    </row>
    <row r="566" spans="1:14">
      <c r="A566" s="41">
        <f t="shared" si="16"/>
        <v>563</v>
      </c>
      <c r="B566" s="20" t="s">
        <v>2043</v>
      </c>
      <c r="C566" s="16" t="s">
        <v>399</v>
      </c>
      <c r="D566" s="16" t="str">
        <f t="shared" si="17"/>
        <v>age by economic activity</v>
      </c>
      <c r="E566" s="16" t="s">
        <v>2027</v>
      </c>
      <c r="F566" s="16" t="s">
        <v>2028</v>
      </c>
      <c r="G566" s="67">
        <v>42851</v>
      </c>
      <c r="H566" s="42" t="s">
        <v>2044</v>
      </c>
      <c r="I566" s="44"/>
      <c r="J566" s="16"/>
      <c r="K566" s="16"/>
      <c r="L566" s="16"/>
      <c r="M566" s="22"/>
      <c r="N566" s="39"/>
    </row>
    <row r="567" spans="1:14" ht="30">
      <c r="A567" s="41">
        <f t="shared" si="16"/>
        <v>564</v>
      </c>
      <c r="B567" s="20" t="s">
        <v>2045</v>
      </c>
      <c r="C567" s="16" t="s">
        <v>2046</v>
      </c>
      <c r="D567" s="16" t="str">
        <f t="shared" si="17"/>
        <v>country of birth by age by economic activity</v>
      </c>
      <c r="E567" s="16" t="s">
        <v>2027</v>
      </c>
      <c r="F567" s="16" t="s">
        <v>2032</v>
      </c>
      <c r="G567" s="67" t="s">
        <v>2047</v>
      </c>
      <c r="H567" s="42" t="s">
        <v>2048</v>
      </c>
      <c r="I567" s="44"/>
      <c r="J567" s="16"/>
      <c r="K567" s="16"/>
      <c r="L567" s="16"/>
      <c r="M567" s="22"/>
      <c r="N567" s="39"/>
    </row>
    <row r="568" spans="1:14">
      <c r="A568" s="41">
        <f t="shared" si="16"/>
        <v>565</v>
      </c>
      <c r="B568" s="20" t="s">
        <v>2049</v>
      </c>
      <c r="C568" s="16" t="s">
        <v>399</v>
      </c>
      <c r="D568" s="16" t="str">
        <f t="shared" si="17"/>
        <v>age by economic activity</v>
      </c>
      <c r="E568" s="16" t="s">
        <v>2027</v>
      </c>
      <c r="F568" s="16" t="s">
        <v>2035</v>
      </c>
      <c r="G568" s="67">
        <v>42851</v>
      </c>
      <c r="H568" s="42" t="s">
        <v>2050</v>
      </c>
      <c r="I568" s="44"/>
      <c r="J568" s="16"/>
      <c r="K568" s="16"/>
      <c r="L568" s="16"/>
      <c r="M568" s="22"/>
      <c r="N568" s="39"/>
    </row>
    <row r="569" spans="1:14" ht="30">
      <c r="A569" s="41">
        <f t="shared" si="16"/>
        <v>566</v>
      </c>
      <c r="B569" s="20" t="s">
        <v>2051</v>
      </c>
      <c r="C569" s="16" t="s">
        <v>2052</v>
      </c>
      <c r="D569" s="16" t="str">
        <f t="shared" si="17"/>
        <v>country of birth by ethnic group by age by economic activity</v>
      </c>
      <c r="E569" s="16" t="s">
        <v>2027</v>
      </c>
      <c r="F569" s="16" t="s">
        <v>2028</v>
      </c>
      <c r="G569" s="67">
        <v>42851</v>
      </c>
      <c r="H569" s="42" t="s">
        <v>2053</v>
      </c>
      <c r="I569" s="44"/>
      <c r="J569" s="16"/>
      <c r="K569" s="16"/>
      <c r="L569" s="16"/>
      <c r="M569" s="22"/>
      <c r="N569" s="39"/>
    </row>
    <row r="570" spans="1:14" ht="30">
      <c r="A570" s="41">
        <f t="shared" si="16"/>
        <v>567</v>
      </c>
      <c r="B570" s="20" t="s">
        <v>2054</v>
      </c>
      <c r="C570" s="16" t="s">
        <v>2046</v>
      </c>
      <c r="D570" s="16" t="str">
        <f t="shared" si="17"/>
        <v>country of birth by age by economic activity</v>
      </c>
      <c r="E570" s="16" t="s">
        <v>2027</v>
      </c>
      <c r="F570" s="16" t="s">
        <v>2041</v>
      </c>
      <c r="G570" s="67">
        <v>42851</v>
      </c>
      <c r="H570" s="42" t="s">
        <v>2055</v>
      </c>
      <c r="I570" s="44"/>
      <c r="J570" s="16"/>
      <c r="K570" s="16"/>
      <c r="L570" s="16"/>
      <c r="M570" s="22"/>
      <c r="N570" s="39"/>
    </row>
    <row r="571" spans="1:14">
      <c r="A571" s="41">
        <f t="shared" si="16"/>
        <v>568</v>
      </c>
      <c r="B571" s="20" t="s">
        <v>2056</v>
      </c>
      <c r="C571" s="16" t="s">
        <v>2057</v>
      </c>
      <c r="D571" s="16" t="str">
        <f t="shared" si="17"/>
        <v>age by ns-sec</v>
      </c>
      <c r="E571" s="16" t="s">
        <v>2027</v>
      </c>
      <c r="F571" s="16" t="s">
        <v>2028</v>
      </c>
      <c r="G571" s="67">
        <v>42851</v>
      </c>
      <c r="H571" s="42" t="s">
        <v>2058</v>
      </c>
      <c r="I571" s="44"/>
      <c r="J571" s="16"/>
      <c r="K571" s="16"/>
      <c r="L571" s="16"/>
      <c r="M571" s="22"/>
      <c r="N571" s="39"/>
    </row>
    <row r="572" spans="1:14" ht="30">
      <c r="A572" s="41">
        <f t="shared" si="16"/>
        <v>569</v>
      </c>
      <c r="B572" s="20" t="s">
        <v>2059</v>
      </c>
      <c r="C572" s="16" t="s">
        <v>2060</v>
      </c>
      <c r="D572" s="16" t="str">
        <f t="shared" si="17"/>
        <v>country of birth by age by ns-sec</v>
      </c>
      <c r="E572" s="16" t="s">
        <v>2027</v>
      </c>
      <c r="F572" s="16" t="s">
        <v>2032</v>
      </c>
      <c r="G572" s="67">
        <v>42851</v>
      </c>
      <c r="H572" s="42" t="s">
        <v>2061</v>
      </c>
      <c r="I572" s="44"/>
      <c r="J572" s="16"/>
      <c r="K572" s="16"/>
      <c r="L572" s="16"/>
      <c r="M572" s="22"/>
      <c r="N572" s="39"/>
    </row>
    <row r="573" spans="1:14">
      <c r="A573" s="41">
        <f t="shared" si="16"/>
        <v>570</v>
      </c>
      <c r="B573" s="20" t="s">
        <v>2062</v>
      </c>
      <c r="C573" s="16" t="s">
        <v>2057</v>
      </c>
      <c r="D573" s="16" t="str">
        <f t="shared" si="17"/>
        <v>age by ns-sec</v>
      </c>
      <c r="E573" s="16" t="s">
        <v>2027</v>
      </c>
      <c r="F573" s="16" t="s">
        <v>2063</v>
      </c>
      <c r="G573" s="67">
        <v>42851</v>
      </c>
      <c r="H573" s="42" t="s">
        <v>2064</v>
      </c>
      <c r="I573" s="44"/>
      <c r="J573" s="16"/>
      <c r="K573" s="16"/>
      <c r="L573" s="16"/>
      <c r="M573" s="22"/>
      <c r="N573" s="39"/>
    </row>
    <row r="574" spans="1:14">
      <c r="A574" s="41">
        <f t="shared" si="16"/>
        <v>571</v>
      </c>
      <c r="B574" s="20" t="s">
        <v>2065</v>
      </c>
      <c r="C574" s="16" t="s">
        <v>2066</v>
      </c>
      <c r="D574" s="16" t="str">
        <f t="shared" si="17"/>
        <v>country of birth by ethnic group by age by ns-sec</v>
      </c>
      <c r="E574" s="16" t="s">
        <v>2027</v>
      </c>
      <c r="F574" s="16" t="s">
        <v>2028</v>
      </c>
      <c r="G574" s="67">
        <v>42851</v>
      </c>
      <c r="H574" s="42" t="s">
        <v>2067</v>
      </c>
      <c r="I574" s="44"/>
      <c r="J574" s="16"/>
      <c r="K574" s="16"/>
      <c r="L574" s="16"/>
      <c r="M574" s="22"/>
      <c r="N574" s="39"/>
    </row>
    <row r="575" spans="1:14" ht="30">
      <c r="A575" s="41">
        <f t="shared" si="16"/>
        <v>572</v>
      </c>
      <c r="B575" s="20" t="s">
        <v>2068</v>
      </c>
      <c r="C575" s="16" t="s">
        <v>2060</v>
      </c>
      <c r="D575" s="16" t="str">
        <f t="shared" si="17"/>
        <v>country of birth by age by ns-sec</v>
      </c>
      <c r="E575" s="16" t="s">
        <v>2027</v>
      </c>
      <c r="F575" s="16" t="s">
        <v>2041</v>
      </c>
      <c r="G575" s="67">
        <v>42851</v>
      </c>
      <c r="H575" s="42" t="s">
        <v>2069</v>
      </c>
      <c r="I575" s="44"/>
      <c r="J575" s="16"/>
      <c r="K575" s="16"/>
      <c r="L575" s="16"/>
      <c r="M575" s="22"/>
      <c r="N575" s="39"/>
    </row>
    <row r="576" spans="1:14" ht="30">
      <c r="A576" s="41">
        <f t="shared" si="16"/>
        <v>573</v>
      </c>
      <c r="B576" s="20" t="s">
        <v>2070</v>
      </c>
      <c r="C576" s="16" t="s">
        <v>2071</v>
      </c>
      <c r="D576" s="16" t="str">
        <f t="shared" si="17"/>
        <v>sex of household reference person (hrp) by age of hrp by household composition</v>
      </c>
      <c r="E576" s="16" t="s">
        <v>600</v>
      </c>
      <c r="F576" s="16" t="s">
        <v>2072</v>
      </c>
      <c r="G576" s="67">
        <v>42964</v>
      </c>
      <c r="H576" s="42" t="s">
        <v>2073</v>
      </c>
      <c r="I576" s="44"/>
      <c r="J576" s="16"/>
      <c r="K576" s="16"/>
      <c r="L576" s="16"/>
      <c r="M576" s="22"/>
      <c r="N576" s="39"/>
    </row>
    <row r="577" spans="1:14" ht="30">
      <c r="A577" s="41">
        <f t="shared" si="16"/>
        <v>574</v>
      </c>
      <c r="B577" s="20" t="s">
        <v>2074</v>
      </c>
      <c r="C577" s="16" t="s">
        <v>118</v>
      </c>
      <c r="D577" s="16" t="str">
        <f t="shared" si="17"/>
        <v>accommodation type by tenure by number of rooms by car or van availability</v>
      </c>
      <c r="E577" s="16" t="s">
        <v>2075</v>
      </c>
      <c r="F577" s="16" t="s">
        <v>98</v>
      </c>
      <c r="G577" s="67">
        <v>42852</v>
      </c>
      <c r="H577" s="42" t="s">
        <v>2076</v>
      </c>
      <c r="I577" s="44"/>
      <c r="J577" s="16"/>
      <c r="K577" s="16"/>
      <c r="L577" s="16"/>
      <c r="M577" s="22"/>
      <c r="N577" s="39"/>
    </row>
    <row r="578" spans="1:14" ht="45">
      <c r="A578" s="41">
        <f t="shared" si="16"/>
        <v>575</v>
      </c>
      <c r="B578" s="20" t="s">
        <v>2077</v>
      </c>
      <c r="C578" s="16" t="s">
        <v>2078</v>
      </c>
      <c r="D578" s="16" t="str">
        <f t="shared" si="17"/>
        <v>accommodation type (excluding caravans or other mobile or temporary structures) by tenure by number of bedrooms by car or van availability</v>
      </c>
      <c r="E578" s="16" t="s">
        <v>2079</v>
      </c>
      <c r="F578" s="16" t="s">
        <v>977</v>
      </c>
      <c r="G578" s="67">
        <v>42835</v>
      </c>
      <c r="H578" s="42" t="s">
        <v>2080</v>
      </c>
      <c r="I578" s="44"/>
      <c r="J578" s="16"/>
      <c r="K578" s="16"/>
      <c r="L578" s="16"/>
      <c r="M578" s="22"/>
      <c r="N578" s="39"/>
    </row>
    <row r="579" spans="1:14" ht="30">
      <c r="A579" s="41">
        <f t="shared" si="16"/>
        <v>576</v>
      </c>
      <c r="B579" s="20" t="s">
        <v>2081</v>
      </c>
      <c r="C579" s="16" t="s">
        <v>2082</v>
      </c>
      <c r="D579" s="16" t="str">
        <f t="shared" si="17"/>
        <v>age (syoa) by communal establishment management and type</v>
      </c>
      <c r="E579" s="16" t="s">
        <v>2083</v>
      </c>
      <c r="F579" s="16" t="s">
        <v>2084</v>
      </c>
      <c r="G579" s="67">
        <v>42892</v>
      </c>
      <c r="H579" s="42" t="s">
        <v>2085</v>
      </c>
      <c r="I579" s="44"/>
      <c r="J579" s="16"/>
      <c r="K579" s="16"/>
      <c r="L579" s="16"/>
      <c r="M579" s="22"/>
      <c r="N579" s="68"/>
    </row>
    <row r="580" spans="1:14" ht="45">
      <c r="A580" s="41">
        <f t="shared" si="16"/>
        <v>577</v>
      </c>
      <c r="B580" s="20" t="s">
        <v>2086</v>
      </c>
      <c r="C580" s="16" t="s">
        <v>2087</v>
      </c>
      <c r="D580" s="16" t="str">
        <f t="shared" si="17"/>
        <v xml:space="preserve"> accommodation type (excluding caravans or other mobile or temporary structures) by tenure by number of bedrooms by car or van availability</v>
      </c>
      <c r="E580" s="16" t="s">
        <v>2088</v>
      </c>
      <c r="F580" s="16" t="s">
        <v>977</v>
      </c>
      <c r="G580" s="67">
        <v>42920</v>
      </c>
      <c r="H580" s="42" t="s">
        <v>2089</v>
      </c>
      <c r="I580" s="44"/>
      <c r="J580" s="16"/>
      <c r="K580" s="16"/>
      <c r="L580" s="16"/>
      <c r="M580" s="22"/>
      <c r="N580" s="68"/>
    </row>
    <row r="581" spans="1:14">
      <c r="A581" s="41">
        <f t="shared" ref="A581:A644" si="18">IF(AND(NOT(ISERR(FIND($J$4,D581))),NOT(ISERR(FIND($J$5,D581))),NOT(ISERR(FIND($J$6,D581))),NOT(ISERR(FIND($J$7,D581))) ),A580+1,A580)</f>
        <v>578</v>
      </c>
      <c r="B581" s="20" t="s">
        <v>2090</v>
      </c>
      <c r="C581" s="16" t="s">
        <v>2091</v>
      </c>
      <c r="D581" s="16" t="str">
        <f t="shared" si="17"/>
        <v>age by general health by country of birth</v>
      </c>
      <c r="E581" s="16" t="s">
        <v>2092</v>
      </c>
      <c r="F581" s="16" t="s">
        <v>35</v>
      </c>
      <c r="G581" s="67">
        <v>42921</v>
      </c>
      <c r="H581" s="42" t="s">
        <v>2093</v>
      </c>
      <c r="I581" s="44"/>
      <c r="J581" s="16"/>
      <c r="K581" s="16"/>
      <c r="L581" s="16"/>
      <c r="M581" s="22"/>
      <c r="N581" s="68"/>
    </row>
    <row r="582" spans="1:14" ht="30">
      <c r="A582" s="41">
        <f t="shared" si="18"/>
        <v>579</v>
      </c>
      <c r="B582" s="20" t="s">
        <v>2094</v>
      </c>
      <c r="C582" s="16" t="s">
        <v>2095</v>
      </c>
      <c r="D582" s="16" t="str">
        <f t="shared" si="17"/>
        <v xml:space="preserve"> age by long-term health problem or disability by country of birth</v>
      </c>
      <c r="E582" s="16" t="s">
        <v>2092</v>
      </c>
      <c r="F582" s="16" t="s">
        <v>35</v>
      </c>
      <c r="G582" s="67">
        <v>42921</v>
      </c>
      <c r="H582" s="42" t="s">
        <v>2096</v>
      </c>
      <c r="I582" s="44"/>
      <c r="J582" s="16"/>
      <c r="K582" s="16"/>
      <c r="L582" s="16"/>
      <c r="M582" s="22"/>
      <c r="N582" s="68"/>
    </row>
    <row r="583" spans="1:14" ht="30">
      <c r="A583" s="41">
        <f t="shared" si="18"/>
        <v>580</v>
      </c>
      <c r="B583" s="20" t="s">
        <v>2097</v>
      </c>
      <c r="C583" s="16" t="s">
        <v>2098</v>
      </c>
      <c r="D583" s="16" t="str">
        <f t="shared" si="17"/>
        <v>number of households where at least one member has jewish religion</v>
      </c>
      <c r="E583" s="16" t="s">
        <v>2024</v>
      </c>
      <c r="F583" s="16" t="s">
        <v>2099</v>
      </c>
      <c r="G583" s="67">
        <v>42860</v>
      </c>
      <c r="H583" s="42" t="s">
        <v>2100</v>
      </c>
      <c r="I583" s="44"/>
      <c r="J583" s="16"/>
      <c r="K583" s="16"/>
      <c r="L583" s="16"/>
      <c r="M583" s="22"/>
      <c r="N583" s="39"/>
    </row>
    <row r="584" spans="1:14" ht="45">
      <c r="A584" s="41">
        <f t="shared" si="18"/>
        <v>581</v>
      </c>
      <c r="B584" s="20" t="s">
        <v>2101</v>
      </c>
      <c r="C584" s="16" t="s">
        <v>2102</v>
      </c>
      <c r="D584" s="16" t="str">
        <f t="shared" si="17"/>
        <v>number of households where no member has jewish religion but at least one has jewish ethnic group (write-in response)</v>
      </c>
      <c r="E584" s="16" t="s">
        <v>2024</v>
      </c>
      <c r="F584" s="16" t="s">
        <v>2103</v>
      </c>
      <c r="G584" s="67">
        <v>42860</v>
      </c>
      <c r="H584" s="42" t="s">
        <v>2104</v>
      </c>
      <c r="I584" s="44"/>
      <c r="J584" s="16"/>
      <c r="K584" s="16"/>
      <c r="L584" s="16"/>
      <c r="M584" s="22"/>
      <c r="N584" s="39"/>
    </row>
    <row r="585" spans="1:14" ht="30">
      <c r="A585" s="41">
        <f t="shared" si="18"/>
        <v>582</v>
      </c>
      <c r="B585" s="20" t="s">
        <v>2105</v>
      </c>
      <c r="C585" s="16" t="s">
        <v>1840</v>
      </c>
      <c r="D585" s="16" t="str">
        <f t="shared" si="17"/>
        <v>tenure by number of rooms by car or van availability</v>
      </c>
      <c r="E585" s="16" t="s">
        <v>2106</v>
      </c>
      <c r="F585" s="16" t="s">
        <v>98</v>
      </c>
      <c r="G585" s="67">
        <v>42874</v>
      </c>
      <c r="H585" s="42" t="s">
        <v>2107</v>
      </c>
      <c r="I585" s="44"/>
      <c r="J585" s="16"/>
      <c r="K585" s="16"/>
      <c r="L585" s="16"/>
      <c r="M585" s="22"/>
      <c r="N585" s="39"/>
    </row>
    <row r="586" spans="1:14" ht="45">
      <c r="A586" s="41">
        <f t="shared" si="18"/>
        <v>583</v>
      </c>
      <c r="B586" s="20" t="s">
        <v>2108</v>
      </c>
      <c r="C586" s="16" t="s">
        <v>975</v>
      </c>
      <c r="D586" s="16" t="str">
        <f t="shared" si="17"/>
        <v>accommodation type (excluding caravans or other mobile or temporary structures) by tenure by number of rooms by car or van availability</v>
      </c>
      <c r="E586" s="16" t="s">
        <v>2109</v>
      </c>
      <c r="F586" s="16" t="s">
        <v>98</v>
      </c>
      <c r="G586" s="67">
        <v>42898</v>
      </c>
      <c r="H586" s="42" t="s">
        <v>2110</v>
      </c>
      <c r="I586" s="44"/>
      <c r="J586" s="16"/>
      <c r="K586" s="16"/>
      <c r="L586" s="16"/>
      <c r="M586" s="22"/>
      <c r="N586" s="39"/>
    </row>
    <row r="587" spans="1:14">
      <c r="A587" s="41">
        <f t="shared" si="18"/>
        <v>584</v>
      </c>
      <c r="B587" s="20" t="s">
        <v>2111</v>
      </c>
      <c r="C587" s="16" t="s">
        <v>2112</v>
      </c>
      <c r="D587" s="16" t="str">
        <f t="shared" si="17"/>
        <v>age (syoa) by sex by ethnic group</v>
      </c>
      <c r="E587" s="16" t="s">
        <v>837</v>
      </c>
      <c r="F587" s="16" t="s">
        <v>35</v>
      </c>
      <c r="G587" s="67">
        <v>43019</v>
      </c>
      <c r="H587" s="42" t="s">
        <v>2113</v>
      </c>
      <c r="I587" s="44"/>
      <c r="J587" s="16"/>
      <c r="K587" s="16"/>
      <c r="L587" s="16"/>
      <c r="M587" s="22"/>
      <c r="N587" s="39"/>
    </row>
    <row r="588" spans="1:14" ht="45">
      <c r="A588" s="41">
        <f t="shared" si="18"/>
        <v>585</v>
      </c>
      <c r="B588" s="20" t="s">
        <v>2114</v>
      </c>
      <c r="C588" s="16" t="s">
        <v>2115</v>
      </c>
      <c r="D588" s="16" t="str">
        <f t="shared" si="17"/>
        <v xml:space="preserve">provision of unpaid care by age. </v>
      </c>
      <c r="E588" s="16" t="s">
        <v>784</v>
      </c>
      <c r="F588" s="16" t="s">
        <v>2116</v>
      </c>
      <c r="G588" s="67">
        <v>42908</v>
      </c>
      <c r="H588" s="42" t="s">
        <v>2117</v>
      </c>
      <c r="I588" s="44"/>
      <c r="J588" s="16"/>
      <c r="K588" s="16"/>
      <c r="L588" s="16"/>
      <c r="M588" s="22"/>
      <c r="N588" s="39"/>
    </row>
    <row r="589" spans="1:14">
      <c r="A589" s="41">
        <f t="shared" si="18"/>
        <v>586</v>
      </c>
      <c r="B589" s="20" t="s">
        <v>2118</v>
      </c>
      <c r="C589" s="16" t="s">
        <v>2119</v>
      </c>
      <c r="D589" s="16" t="str">
        <f t="shared" si="17"/>
        <v>sex by age by ethnic group by proficiency in english</v>
      </c>
      <c r="E589" s="16" t="s">
        <v>677</v>
      </c>
      <c r="F589" s="16" t="s">
        <v>673</v>
      </c>
      <c r="G589" s="67">
        <v>42874</v>
      </c>
      <c r="H589" s="42" t="s">
        <v>2120</v>
      </c>
      <c r="I589" s="44"/>
      <c r="J589" s="16"/>
      <c r="K589" s="16"/>
      <c r="L589" s="16"/>
      <c r="M589" s="22"/>
      <c r="N589" s="39"/>
    </row>
    <row r="590" spans="1:14">
      <c r="A590" s="41">
        <f t="shared" si="18"/>
        <v>587</v>
      </c>
      <c r="B590" s="20" t="s">
        <v>2121</v>
      </c>
      <c r="C590" s="16" t="s">
        <v>2122</v>
      </c>
      <c r="D590" s="16" t="str">
        <f t="shared" si="17"/>
        <v xml:space="preserve">sex by age by religion by proficiency in english </v>
      </c>
      <c r="E590" s="16" t="s">
        <v>677</v>
      </c>
      <c r="F590" s="16" t="s">
        <v>673</v>
      </c>
      <c r="G590" s="67">
        <v>42874</v>
      </c>
      <c r="H590" s="42" t="s">
        <v>2123</v>
      </c>
      <c r="I590" s="44"/>
      <c r="J590" s="16"/>
      <c r="K590" s="16"/>
      <c r="L590" s="16"/>
      <c r="M590" s="22"/>
      <c r="N590" s="39"/>
    </row>
    <row r="591" spans="1:14" ht="30">
      <c r="A591" s="41">
        <f t="shared" si="18"/>
        <v>588</v>
      </c>
      <c r="B591" s="20" t="s">
        <v>2124</v>
      </c>
      <c r="C591" s="16" t="s">
        <v>2125</v>
      </c>
      <c r="D591" s="16" t="str">
        <f t="shared" si="17"/>
        <v>sex by age by ethnic group by country of birth (born in the uk/outside the uk) by proficiency in english</v>
      </c>
      <c r="E591" s="16" t="s">
        <v>2126</v>
      </c>
      <c r="F591" s="16" t="s">
        <v>2127</v>
      </c>
      <c r="G591" s="67">
        <v>42879</v>
      </c>
      <c r="H591" s="42" t="s">
        <v>2128</v>
      </c>
      <c r="I591" s="44"/>
      <c r="J591" s="16"/>
      <c r="K591" s="16"/>
      <c r="L591" s="16"/>
      <c r="M591" s="22"/>
    </row>
    <row r="592" spans="1:14" ht="45">
      <c r="A592" s="41">
        <f t="shared" si="18"/>
        <v>589</v>
      </c>
      <c r="B592" s="20" t="s">
        <v>2129</v>
      </c>
      <c r="C592" s="16" t="s">
        <v>2130</v>
      </c>
      <c r="D592" s="16" t="str">
        <f t="shared" si="17"/>
        <v>occupation (3 digits and selected 4 digit codes) by bespoke economic activity by industry (1 digit) by country of birth (uk, eu, rest of world)</v>
      </c>
      <c r="E592" s="16" t="s">
        <v>820</v>
      </c>
      <c r="F592" s="16" t="s">
        <v>2127</v>
      </c>
      <c r="G592" s="67">
        <v>42892</v>
      </c>
      <c r="H592" s="42" t="s">
        <v>2131</v>
      </c>
      <c r="I592" s="44"/>
      <c r="J592" s="16"/>
      <c r="K592" s="16"/>
      <c r="L592" s="16"/>
      <c r="M592" s="22"/>
    </row>
    <row r="593" spans="1:13">
      <c r="A593" s="41">
        <f t="shared" si="18"/>
        <v>590</v>
      </c>
      <c r="B593" s="20" t="s">
        <v>2132</v>
      </c>
      <c r="C593" s="16" t="s">
        <v>2133</v>
      </c>
      <c r="D593" s="16" t="str">
        <f t="shared" si="17"/>
        <v>household size (1 to 16; 17+ people in household)</v>
      </c>
      <c r="E593" s="16" t="s">
        <v>158</v>
      </c>
      <c r="F593" s="16" t="s">
        <v>81</v>
      </c>
      <c r="G593" s="67">
        <v>42879</v>
      </c>
      <c r="H593" s="42" t="s">
        <v>2134</v>
      </c>
      <c r="I593" s="44"/>
      <c r="J593" s="16"/>
      <c r="K593" s="16"/>
      <c r="L593" s="16"/>
      <c r="M593" s="22"/>
    </row>
    <row r="594" spans="1:13">
      <c r="A594" s="41">
        <f t="shared" si="18"/>
        <v>591</v>
      </c>
      <c r="B594" s="20" t="s">
        <v>2135</v>
      </c>
      <c r="C594" s="16" t="s">
        <v>2136</v>
      </c>
      <c r="D594" s="16" t="str">
        <f t="shared" ref="D594:D657" si="19">LOWER(C594)</f>
        <v>age (syoa) by  sex</v>
      </c>
      <c r="E594" s="16" t="s">
        <v>158</v>
      </c>
      <c r="F594" s="16" t="s">
        <v>2137</v>
      </c>
      <c r="G594" s="67">
        <v>43019</v>
      </c>
      <c r="H594" s="42" t="s">
        <v>2138</v>
      </c>
      <c r="I594" s="44"/>
      <c r="J594" s="16"/>
      <c r="K594" s="16"/>
      <c r="L594" s="16"/>
      <c r="M594" s="22"/>
    </row>
    <row r="595" spans="1:13" ht="30">
      <c r="A595" s="41">
        <f t="shared" si="18"/>
        <v>592</v>
      </c>
      <c r="B595" s="20" t="s">
        <v>2139</v>
      </c>
      <c r="C595" s="16" t="s">
        <v>2140</v>
      </c>
      <c r="D595" s="16" t="str">
        <f t="shared" si="19"/>
        <v>country of birth and passports held and national identity</v>
      </c>
      <c r="E595" s="16" t="s">
        <v>2141</v>
      </c>
      <c r="F595" s="16" t="s">
        <v>35</v>
      </c>
      <c r="G595" s="67">
        <v>42955</v>
      </c>
      <c r="H595" s="42" t="s">
        <v>2142</v>
      </c>
      <c r="I595" s="44"/>
      <c r="J595" s="16"/>
      <c r="K595" s="16"/>
      <c r="L595" s="16"/>
      <c r="M595" s="22"/>
    </row>
    <row r="596" spans="1:13" ht="30">
      <c r="A596" s="41">
        <f t="shared" si="18"/>
        <v>593</v>
      </c>
      <c r="B596" s="20" t="s">
        <v>2143</v>
      </c>
      <c r="C596" s="16" t="s">
        <v>2144</v>
      </c>
      <c r="D596" s="16" t="str">
        <f t="shared" si="19"/>
        <v>ethnic group (write-in responses) and national identity and country of birth and passports held</v>
      </c>
      <c r="E596" s="16" t="s">
        <v>53</v>
      </c>
      <c r="F596" s="16" t="s">
        <v>35</v>
      </c>
      <c r="G596" s="67">
        <v>42955</v>
      </c>
      <c r="H596" s="42" t="s">
        <v>2145</v>
      </c>
      <c r="I596" s="44"/>
      <c r="J596" s="16"/>
      <c r="K596" s="16"/>
      <c r="L596" s="16"/>
      <c r="M596" s="22"/>
    </row>
    <row r="597" spans="1:13">
      <c r="A597" s="41">
        <f t="shared" si="18"/>
        <v>594</v>
      </c>
      <c r="B597" s="20" t="s">
        <v>2146</v>
      </c>
      <c r="C597" s="16" t="s">
        <v>2147</v>
      </c>
      <c r="D597" s="16" t="str">
        <f t="shared" si="19"/>
        <v>national identity by ethnic group</v>
      </c>
      <c r="E597" s="16" t="s">
        <v>946</v>
      </c>
      <c r="F597" s="16" t="s">
        <v>2148</v>
      </c>
      <c r="G597" s="67">
        <v>42942</v>
      </c>
      <c r="H597" s="42" t="s">
        <v>2149</v>
      </c>
      <c r="I597" s="44"/>
      <c r="J597" s="16"/>
      <c r="K597" s="16"/>
      <c r="L597" s="16"/>
      <c r="M597" s="22"/>
    </row>
    <row r="598" spans="1:13" ht="30">
      <c r="A598" s="41">
        <f t="shared" si="18"/>
        <v>595</v>
      </c>
      <c r="B598" s="20" t="s">
        <v>2150</v>
      </c>
      <c r="C598" s="16" t="s">
        <v>2151</v>
      </c>
      <c r="D598" s="16" t="str">
        <f t="shared" si="19"/>
        <v>age of household reference person (hrp) by sex by living arrangements</v>
      </c>
      <c r="E598" s="16" t="s">
        <v>784</v>
      </c>
      <c r="F598" s="16" t="s">
        <v>368</v>
      </c>
      <c r="G598" s="67">
        <v>42912</v>
      </c>
      <c r="H598" s="42" t="s">
        <v>2152</v>
      </c>
      <c r="I598" s="44"/>
      <c r="J598" s="16"/>
      <c r="K598" s="16"/>
      <c r="L598" s="16"/>
      <c r="M598" s="22"/>
    </row>
    <row r="599" spans="1:13" ht="54" customHeight="1">
      <c r="A599" s="41">
        <f t="shared" si="18"/>
        <v>596</v>
      </c>
      <c r="B599" s="20" t="s">
        <v>2153</v>
      </c>
      <c r="C599" s="16" t="s">
        <v>2154</v>
      </c>
      <c r="D599" s="16" t="str">
        <f t="shared" si="19"/>
        <v>workplace table: occupation (1 digit - soc major groups) by passport held (uk, eu, rest of world, no passports held) by industry (1 digit - sic sections)</v>
      </c>
      <c r="E599" s="16" t="s">
        <v>2155</v>
      </c>
      <c r="F599" s="16" t="s">
        <v>63</v>
      </c>
      <c r="G599" s="67">
        <v>42915</v>
      </c>
      <c r="H599" s="42" t="s">
        <v>2156</v>
      </c>
      <c r="I599" s="44"/>
      <c r="J599" s="16"/>
      <c r="K599" s="16"/>
      <c r="L599" s="16"/>
      <c r="M599" s="22"/>
    </row>
    <row r="600" spans="1:13" ht="54" customHeight="1">
      <c r="A600" s="41">
        <f t="shared" si="18"/>
        <v>597</v>
      </c>
      <c r="B600" s="20" t="s">
        <v>2157</v>
      </c>
      <c r="C600" s="16" t="s">
        <v>2158</v>
      </c>
      <c r="D600" s="16" t="str">
        <f t="shared" si="19"/>
        <v>workplace table: industry (2 digits - sic divisions) by passports held (uk, eu, rest of world, no passports held)</v>
      </c>
      <c r="E600" s="16" t="s">
        <v>2155</v>
      </c>
      <c r="F600" s="16" t="s">
        <v>63</v>
      </c>
      <c r="G600" s="67">
        <v>42915</v>
      </c>
      <c r="H600" s="42" t="s">
        <v>2159</v>
      </c>
      <c r="I600" s="44"/>
      <c r="J600" s="16"/>
      <c r="K600" s="16"/>
      <c r="L600" s="16"/>
      <c r="M600" s="22"/>
    </row>
    <row r="601" spans="1:13" ht="54" customHeight="1">
      <c r="A601" s="41">
        <f t="shared" si="18"/>
        <v>598</v>
      </c>
      <c r="B601" s="20" t="s">
        <v>2160</v>
      </c>
      <c r="C601" s="16" t="s">
        <v>2161</v>
      </c>
      <c r="D601" s="16" t="str">
        <f t="shared" si="19"/>
        <v>workplace table: occupation (2 digits) by passport held (uk, eu, rest of world, no passports held)</v>
      </c>
      <c r="E601" s="16" t="s">
        <v>2155</v>
      </c>
      <c r="F601" s="16" t="s">
        <v>63</v>
      </c>
      <c r="G601" s="67">
        <v>42915</v>
      </c>
      <c r="H601" s="42" t="s">
        <v>2162</v>
      </c>
      <c r="I601" s="44"/>
      <c r="J601" s="16"/>
      <c r="K601" s="16"/>
      <c r="L601" s="16"/>
      <c r="M601" s="22"/>
    </row>
    <row r="602" spans="1:13" ht="54" customHeight="1">
      <c r="A602" s="41">
        <f t="shared" si="18"/>
        <v>599</v>
      </c>
      <c r="B602" s="20" t="s">
        <v>2163</v>
      </c>
      <c r="C602" s="16" t="s">
        <v>975</v>
      </c>
      <c r="D602" s="16" t="str">
        <f t="shared" si="19"/>
        <v>accommodation type (excluding caravans or other mobile or temporary structures) by tenure by number of rooms by car or van availability</v>
      </c>
      <c r="E602" s="16" t="s">
        <v>2164</v>
      </c>
      <c r="F602" s="16" t="s">
        <v>977</v>
      </c>
      <c r="G602" s="67">
        <v>42930</v>
      </c>
      <c r="H602" s="42" t="s">
        <v>2165</v>
      </c>
      <c r="I602" s="44"/>
      <c r="J602" s="16"/>
      <c r="K602" s="16"/>
      <c r="L602" s="16"/>
      <c r="M602" s="22"/>
    </row>
    <row r="603" spans="1:13" ht="30">
      <c r="A603" s="41">
        <f t="shared" si="18"/>
        <v>600</v>
      </c>
      <c r="B603" s="20" t="s">
        <v>2166</v>
      </c>
      <c r="C603" s="16" t="s">
        <v>2167</v>
      </c>
      <c r="D603" s="16" t="str">
        <f t="shared" si="19"/>
        <v>economic activity by highest level of qualification by age by length of residency in the uk by sex</v>
      </c>
      <c r="E603" s="16" t="s">
        <v>2027</v>
      </c>
      <c r="F603" s="16" t="s">
        <v>2168</v>
      </c>
      <c r="G603" s="67">
        <v>42923</v>
      </c>
      <c r="H603" s="42" t="s">
        <v>2169</v>
      </c>
      <c r="I603" s="44"/>
      <c r="J603" s="16"/>
      <c r="K603" s="16"/>
      <c r="L603" s="16"/>
      <c r="M603" s="22"/>
    </row>
    <row r="604" spans="1:13" ht="30">
      <c r="A604" s="41">
        <f t="shared" si="18"/>
        <v>601</v>
      </c>
      <c r="B604" s="20" t="s">
        <v>2170</v>
      </c>
      <c r="C604" s="16" t="s">
        <v>2171</v>
      </c>
      <c r="D604" s="16" t="str">
        <f t="shared" si="19"/>
        <v>selected ethnic group (write-in response): cornish</v>
      </c>
      <c r="E604" s="16" t="s">
        <v>2172</v>
      </c>
      <c r="F604" s="16" t="s">
        <v>2173</v>
      </c>
      <c r="G604" s="67">
        <v>42948</v>
      </c>
      <c r="H604" s="42" t="s">
        <v>2174</v>
      </c>
      <c r="I604" s="44"/>
      <c r="J604" s="16"/>
      <c r="K604" s="16"/>
      <c r="L604" s="16"/>
      <c r="M604" s="22"/>
    </row>
    <row r="605" spans="1:13" ht="30">
      <c r="A605" s="41">
        <f t="shared" si="18"/>
        <v>602</v>
      </c>
      <c r="B605" s="20" t="s">
        <v>2175</v>
      </c>
      <c r="C605" s="16" t="s">
        <v>2176</v>
      </c>
      <c r="D605" s="16" t="str">
        <f t="shared" si="19"/>
        <v>main language (threshold 5+ usual residents) by proficiency in english</v>
      </c>
      <c r="E605" s="16" t="s">
        <v>2177</v>
      </c>
      <c r="F605" s="16" t="s">
        <v>2178</v>
      </c>
      <c r="G605" s="67">
        <v>42961</v>
      </c>
      <c r="H605" s="42" t="s">
        <v>2179</v>
      </c>
      <c r="I605" s="44"/>
      <c r="J605" s="16"/>
      <c r="K605" s="16"/>
      <c r="L605" s="16"/>
      <c r="M605" s="22"/>
    </row>
    <row r="606" spans="1:13" ht="30">
      <c r="A606" s="41">
        <f t="shared" si="18"/>
        <v>603</v>
      </c>
      <c r="B606" s="20" t="s">
        <v>2180</v>
      </c>
      <c r="C606" s="16" t="s">
        <v>2181</v>
      </c>
      <c r="D606" s="16" t="str">
        <f t="shared" si="19"/>
        <v>age by long-term health problem or disability by general health by sex</v>
      </c>
      <c r="E606" s="16" t="s">
        <v>2182</v>
      </c>
      <c r="F606" s="16" t="s">
        <v>35</v>
      </c>
      <c r="G606" s="67">
        <v>42949</v>
      </c>
      <c r="H606" s="42" t="s">
        <v>2183</v>
      </c>
      <c r="I606" s="44"/>
      <c r="J606" s="16"/>
      <c r="K606" s="16"/>
      <c r="L606" s="16"/>
      <c r="M606" s="22"/>
    </row>
    <row r="607" spans="1:13" ht="30">
      <c r="A607" s="41">
        <f t="shared" si="18"/>
        <v>604</v>
      </c>
      <c r="B607" s="20" t="s">
        <v>2184</v>
      </c>
      <c r="C607" s="16" t="s">
        <v>2185</v>
      </c>
      <c r="D607" s="16" t="str">
        <f t="shared" si="19"/>
        <v>age by general health by industry (2 digits)</v>
      </c>
      <c r="E607" s="16" t="s">
        <v>1174</v>
      </c>
      <c r="F607" s="16" t="s">
        <v>2186</v>
      </c>
      <c r="G607" s="67">
        <v>43004</v>
      </c>
      <c r="H607" s="42" t="s">
        <v>2187</v>
      </c>
      <c r="I607" s="44"/>
      <c r="J607" s="16"/>
      <c r="K607" s="16"/>
      <c r="L607" s="16"/>
      <c r="M607" s="22"/>
    </row>
    <row r="608" spans="1:13" ht="30">
      <c r="A608" s="41">
        <f t="shared" si="18"/>
        <v>605</v>
      </c>
      <c r="B608" s="20" t="s">
        <v>2188</v>
      </c>
      <c r="C608" s="16" t="s">
        <v>2189</v>
      </c>
      <c r="D608" s="16" t="str">
        <f t="shared" si="19"/>
        <v>age by long-term health problem or disability by industry (2 digits)</v>
      </c>
      <c r="E608" s="16" t="s">
        <v>1174</v>
      </c>
      <c r="F608" s="16" t="s">
        <v>2186</v>
      </c>
      <c r="G608" s="67">
        <v>43004</v>
      </c>
      <c r="H608" s="42" t="s">
        <v>2190</v>
      </c>
      <c r="I608" s="44"/>
      <c r="J608" s="16"/>
      <c r="K608" s="16"/>
      <c r="L608" s="16"/>
      <c r="M608" s="22"/>
    </row>
    <row r="609" spans="1:13" ht="30">
      <c r="A609" s="41">
        <f t="shared" si="18"/>
        <v>606</v>
      </c>
      <c r="B609" s="20" t="s">
        <v>2191</v>
      </c>
      <c r="C609" s="16" t="s">
        <v>2192</v>
      </c>
      <c r="D609" s="16" t="str">
        <f t="shared" si="19"/>
        <v>general health by long-term health problem or disability by industry (2 digits)   </v>
      </c>
      <c r="E609" s="16" t="s">
        <v>1174</v>
      </c>
      <c r="F609" s="16" t="s">
        <v>2186</v>
      </c>
      <c r="G609" s="67">
        <v>43004</v>
      </c>
      <c r="H609" s="42" t="s">
        <v>2193</v>
      </c>
      <c r="I609" s="44"/>
      <c r="J609" s="16"/>
      <c r="K609" s="16"/>
      <c r="L609" s="16"/>
      <c r="M609" s="22"/>
    </row>
    <row r="610" spans="1:13" ht="54" customHeight="1">
      <c r="A610" s="41">
        <f t="shared" si="18"/>
        <v>607</v>
      </c>
      <c r="B610" s="20" t="s">
        <v>2194</v>
      </c>
      <c r="C610" s="16" t="s">
        <v>2195</v>
      </c>
      <c r="D610" s="16" t="str">
        <f t="shared" si="19"/>
        <v>place of work (work mainly at or from home, no fixed place of work) by economic activity (economically active: in employment: employee; self employed)</v>
      </c>
      <c r="E610" s="16" t="s">
        <v>2196</v>
      </c>
      <c r="F610" s="16" t="s">
        <v>2020</v>
      </c>
      <c r="G610" s="67">
        <v>43011</v>
      </c>
      <c r="H610" s="42" t="s">
        <v>2197</v>
      </c>
      <c r="I610" s="44"/>
      <c r="J610" s="16"/>
      <c r="K610" s="16"/>
      <c r="L610" s="16"/>
      <c r="M610" s="22"/>
    </row>
    <row r="611" spans="1:13" ht="32.85" customHeight="1">
      <c r="A611" s="41">
        <f t="shared" si="18"/>
        <v>608</v>
      </c>
      <c r="B611" s="20" t="s">
        <v>2198</v>
      </c>
      <c r="C611" s="16" t="s">
        <v>2199</v>
      </c>
      <c r="D611" s="16" t="str">
        <f t="shared" si="19"/>
        <v xml:space="preserve">sex by age by ethnic group by economic activity by family status (parents only)                                                                                                                         </v>
      </c>
      <c r="E611" s="16" t="s">
        <v>1411</v>
      </c>
      <c r="F611" s="16" t="s">
        <v>2200</v>
      </c>
      <c r="G611" s="67">
        <v>43056</v>
      </c>
      <c r="H611" s="42" t="s">
        <v>2201</v>
      </c>
      <c r="I611" s="44"/>
      <c r="J611" s="16"/>
      <c r="K611" s="16"/>
      <c r="L611" s="16"/>
      <c r="M611" s="22"/>
    </row>
    <row r="612" spans="1:13">
      <c r="A612" s="41">
        <f t="shared" si="18"/>
        <v>609</v>
      </c>
      <c r="B612" s="20" t="s">
        <v>2202</v>
      </c>
      <c r="C612" s="16" t="s">
        <v>1718</v>
      </c>
      <c r="D612" s="16" t="str">
        <f t="shared" si="19"/>
        <v>sex by age</v>
      </c>
      <c r="E612" s="16" t="s">
        <v>2203</v>
      </c>
      <c r="F612" s="16" t="s">
        <v>1399</v>
      </c>
      <c r="G612" s="67">
        <v>42976</v>
      </c>
      <c r="H612" s="42" t="s">
        <v>2204</v>
      </c>
      <c r="I612" s="44"/>
      <c r="J612" s="16"/>
      <c r="K612" s="16"/>
      <c r="L612" s="16"/>
      <c r="M612" s="22"/>
    </row>
    <row r="613" spans="1:13">
      <c r="A613" s="41">
        <f t="shared" si="18"/>
        <v>610</v>
      </c>
      <c r="B613" s="20" t="s">
        <v>2205</v>
      </c>
      <c r="C613" s="16" t="s">
        <v>2206</v>
      </c>
      <c r="D613" s="16" t="str">
        <f t="shared" si="19"/>
        <v>age by tenure by household size</v>
      </c>
      <c r="E613" s="16" t="s">
        <v>53</v>
      </c>
      <c r="F613" s="16" t="s">
        <v>98</v>
      </c>
      <c r="G613" s="67">
        <v>42982</v>
      </c>
      <c r="H613" s="42" t="s">
        <v>2207</v>
      </c>
      <c r="I613" s="44"/>
      <c r="J613" s="16"/>
      <c r="K613" s="16"/>
      <c r="L613" s="16"/>
      <c r="M613" s="22"/>
    </row>
    <row r="614" spans="1:13" ht="54" customHeight="1">
      <c r="A614" s="41">
        <f t="shared" si="18"/>
        <v>611</v>
      </c>
      <c r="B614" s="20" t="s">
        <v>2208</v>
      </c>
      <c r="C614" s="16" t="s">
        <v>2078</v>
      </c>
      <c r="D614" s="16" t="str">
        <f t="shared" si="19"/>
        <v>accommodation type (excluding caravans or other mobile or temporary structures) by tenure by number of bedrooms by car or van availability</v>
      </c>
      <c r="E614" s="16" t="s">
        <v>2209</v>
      </c>
      <c r="F614" s="16" t="s">
        <v>977</v>
      </c>
      <c r="G614" s="67">
        <v>42986</v>
      </c>
      <c r="H614" s="42" t="s">
        <v>2210</v>
      </c>
      <c r="I614" s="44"/>
      <c r="J614" s="16"/>
      <c r="K614" s="16"/>
      <c r="L614" s="16"/>
      <c r="M614" s="22"/>
    </row>
    <row r="615" spans="1:13">
      <c r="A615" s="41">
        <f t="shared" si="18"/>
        <v>612</v>
      </c>
      <c r="B615" s="20" t="s">
        <v>2211</v>
      </c>
      <c r="C615" s="16" t="s">
        <v>2212</v>
      </c>
      <c r="D615" s="16" t="str">
        <f t="shared" si="19"/>
        <v>age (syoa to 95+) by sex by health by disability </v>
      </c>
      <c r="E615" s="16" t="s">
        <v>2213</v>
      </c>
      <c r="F615" s="16" t="s">
        <v>2214</v>
      </c>
      <c r="G615" s="67">
        <v>42996</v>
      </c>
      <c r="H615" s="42" t="s">
        <v>2215</v>
      </c>
      <c r="I615" s="44"/>
      <c r="J615" s="16"/>
      <c r="K615" s="16"/>
      <c r="L615" s="16"/>
      <c r="M615" s="22"/>
    </row>
    <row r="616" spans="1:13" ht="54" customHeight="1">
      <c r="A616" s="41">
        <f t="shared" si="18"/>
        <v>613</v>
      </c>
      <c r="B616" s="20" t="s">
        <v>2216</v>
      </c>
      <c r="C616" s="16" t="s">
        <v>2217</v>
      </c>
      <c r="D616" s="16" t="str">
        <f t="shared" si="19"/>
        <v>age of household reference person (hrp) by household composition by bespoke accommodation type (excluding caravans or other mobile or temporary structures) by number of bedrooms</v>
      </c>
      <c r="E616" s="16" t="s">
        <v>2218</v>
      </c>
      <c r="F616" s="16" t="s">
        <v>2219</v>
      </c>
      <c r="G616" s="67">
        <v>43007</v>
      </c>
      <c r="H616" s="42" t="s">
        <v>2220</v>
      </c>
      <c r="I616" s="44"/>
      <c r="J616" s="16"/>
      <c r="K616" s="16"/>
      <c r="L616" s="16"/>
      <c r="M616" s="22"/>
    </row>
    <row r="617" spans="1:13" ht="45">
      <c r="A617" s="41">
        <f t="shared" si="18"/>
        <v>614</v>
      </c>
      <c r="B617" s="20" t="s">
        <v>2221</v>
      </c>
      <c r="C617" s="16" t="s">
        <v>2222</v>
      </c>
      <c r="D617" s="16" t="str">
        <f t="shared" si="19"/>
        <v>religion (sikh and remainder of religion) by ethnic group (write-in responses: sikh and remainder of ethnic group)</v>
      </c>
      <c r="E617" s="16" t="s">
        <v>2027</v>
      </c>
      <c r="F617" s="16" t="s">
        <v>2214</v>
      </c>
      <c r="G617" s="67">
        <v>42999</v>
      </c>
      <c r="H617" s="42" t="s">
        <v>2223</v>
      </c>
      <c r="I617" s="44"/>
      <c r="J617" s="16"/>
      <c r="K617" s="16"/>
      <c r="L617" s="16"/>
      <c r="M617" s="22"/>
    </row>
    <row r="618" spans="1:13">
      <c r="A618" s="41">
        <f t="shared" si="18"/>
        <v>615</v>
      </c>
      <c r="B618" s="20" t="s">
        <v>2224</v>
      </c>
      <c r="C618" s="16" t="s">
        <v>2225</v>
      </c>
      <c r="D618" s="16" t="str">
        <f t="shared" si="19"/>
        <v>provision of unpaid care by age </v>
      </c>
      <c r="E618" s="16" t="s">
        <v>2027</v>
      </c>
      <c r="F618" s="16" t="s">
        <v>35</v>
      </c>
      <c r="G618" s="67">
        <v>43034</v>
      </c>
      <c r="H618" s="42" t="s">
        <v>2226</v>
      </c>
      <c r="I618" s="44"/>
      <c r="J618" s="16"/>
      <c r="K618" s="16"/>
      <c r="L618" s="16"/>
      <c r="M618" s="22"/>
    </row>
    <row r="619" spans="1:13" ht="30">
      <c r="A619" s="41">
        <f t="shared" si="18"/>
        <v>616</v>
      </c>
      <c r="B619" s="20" t="s">
        <v>2227</v>
      </c>
      <c r="C619" s="16" t="s">
        <v>2228</v>
      </c>
      <c r="D619" s="16" t="str">
        <f t="shared" si="19"/>
        <v>religion - numeric and percentage</v>
      </c>
      <c r="E619" s="16" t="s">
        <v>2027</v>
      </c>
      <c r="F619" s="16" t="s">
        <v>2229</v>
      </c>
      <c r="G619" s="67">
        <v>43013</v>
      </c>
      <c r="H619" s="42" t="s">
        <v>2230</v>
      </c>
      <c r="I619" s="44"/>
      <c r="J619" s="16"/>
      <c r="K619" s="16"/>
      <c r="L619" s="16"/>
      <c r="M619" s="22"/>
    </row>
    <row r="620" spans="1:13">
      <c r="A620" s="41">
        <f t="shared" si="18"/>
        <v>617</v>
      </c>
      <c r="B620" s="20" t="s">
        <v>2231</v>
      </c>
      <c r="C620" s="16" t="s">
        <v>2232</v>
      </c>
      <c r="D620" s="16" t="str">
        <f t="shared" si="19"/>
        <v>bespoke country of birth by passport held</v>
      </c>
      <c r="E620" s="16" t="s">
        <v>946</v>
      </c>
      <c r="F620" s="16" t="s">
        <v>103</v>
      </c>
      <c r="G620" s="67">
        <v>43026</v>
      </c>
      <c r="H620" s="42" t="s">
        <v>2233</v>
      </c>
      <c r="I620" s="44"/>
      <c r="J620" s="16"/>
      <c r="K620" s="16"/>
      <c r="L620" s="16"/>
      <c r="M620" s="22"/>
    </row>
    <row r="621" spans="1:13">
      <c r="A621" s="41">
        <f t="shared" si="18"/>
        <v>618</v>
      </c>
      <c r="B621" s="20" t="s">
        <v>2234</v>
      </c>
      <c r="C621" s="16" t="s">
        <v>2235</v>
      </c>
      <c r="D621" s="16" t="str">
        <f t="shared" si="19"/>
        <v>bespoke country of birth by economic activity</v>
      </c>
      <c r="E621" s="16" t="s">
        <v>837</v>
      </c>
      <c r="F621" s="16" t="s">
        <v>103</v>
      </c>
      <c r="G621" s="67">
        <v>43026</v>
      </c>
      <c r="H621" s="42" t="s">
        <v>2236</v>
      </c>
      <c r="I621" s="44"/>
      <c r="J621" s="16"/>
      <c r="K621" s="16"/>
      <c r="L621" s="16"/>
      <c r="M621" s="22"/>
    </row>
    <row r="622" spans="1:13" ht="30">
      <c r="A622" s="41">
        <f t="shared" si="18"/>
        <v>619</v>
      </c>
      <c r="B622" s="20" t="s">
        <v>2237</v>
      </c>
      <c r="C622" s="16" t="s">
        <v>2238</v>
      </c>
      <c r="D622" s="16" t="str">
        <f t="shared" si="19"/>
        <v>bespoke country of birth by highest level of qualification</v>
      </c>
      <c r="E622" s="16" t="s">
        <v>837</v>
      </c>
      <c r="F622" s="16" t="s">
        <v>103</v>
      </c>
      <c r="G622" s="67">
        <v>43026</v>
      </c>
      <c r="H622" s="42" t="s">
        <v>2239</v>
      </c>
      <c r="I622" s="69"/>
      <c r="J622" s="69"/>
      <c r="K622" s="16"/>
      <c r="L622" s="16"/>
      <c r="M622" s="22"/>
    </row>
    <row r="623" spans="1:13">
      <c r="A623" s="41">
        <f t="shared" si="18"/>
        <v>620</v>
      </c>
      <c r="B623" s="20" t="s">
        <v>2240</v>
      </c>
      <c r="C623" s="16" t="s">
        <v>2241</v>
      </c>
      <c r="D623" s="16" t="str">
        <f t="shared" si="19"/>
        <v>country of birth by marital and civil partnership status</v>
      </c>
      <c r="E623" s="16" t="s">
        <v>2024</v>
      </c>
      <c r="F623" s="16" t="s">
        <v>2242</v>
      </c>
      <c r="G623" s="67">
        <v>43026</v>
      </c>
      <c r="H623" s="42" t="s">
        <v>2243</v>
      </c>
      <c r="I623" s="69"/>
      <c r="J623" s="69"/>
      <c r="K623" s="16"/>
      <c r="L623" s="16"/>
      <c r="M623" s="22"/>
    </row>
    <row r="624" spans="1:13">
      <c r="A624" s="41">
        <f t="shared" si="18"/>
        <v>621</v>
      </c>
      <c r="B624" s="20" t="s">
        <v>2244</v>
      </c>
      <c r="C624" s="16" t="s">
        <v>2241</v>
      </c>
      <c r="D624" s="16" t="str">
        <f t="shared" si="19"/>
        <v>country of birth by marital and civil partnership status</v>
      </c>
      <c r="E624" s="16" t="s">
        <v>946</v>
      </c>
      <c r="F624" s="16" t="s">
        <v>2245</v>
      </c>
      <c r="G624" s="67">
        <v>43026</v>
      </c>
      <c r="H624" s="42" t="s">
        <v>2246</v>
      </c>
      <c r="I624" s="69"/>
      <c r="J624" s="69"/>
      <c r="K624" s="16"/>
      <c r="L624" s="16"/>
      <c r="M624" s="22"/>
    </row>
    <row r="625" spans="1:14">
      <c r="A625" s="41">
        <f t="shared" si="18"/>
        <v>622</v>
      </c>
      <c r="B625" s="20" t="s">
        <v>2247</v>
      </c>
      <c r="C625" s="16" t="s">
        <v>2248</v>
      </c>
      <c r="D625" s="16" t="str">
        <f t="shared" si="19"/>
        <v>provision of unpaid care by religion</v>
      </c>
      <c r="E625" s="16" t="s">
        <v>53</v>
      </c>
      <c r="F625" s="16" t="s">
        <v>35</v>
      </c>
      <c r="G625" s="67">
        <v>43034</v>
      </c>
      <c r="H625" s="42" t="s">
        <v>2249</v>
      </c>
      <c r="I625" s="69"/>
      <c r="J625" s="69"/>
      <c r="K625" s="16"/>
      <c r="L625" s="16"/>
      <c r="M625" s="22"/>
    </row>
    <row r="626" spans="1:14">
      <c r="A626" s="41">
        <f t="shared" si="18"/>
        <v>623</v>
      </c>
      <c r="B626" s="20" t="s">
        <v>2250</v>
      </c>
      <c r="C626" s="16" t="s">
        <v>2251</v>
      </c>
      <c r="D626" s="16" t="str">
        <f t="shared" si="19"/>
        <v>provision of unpaid care by national identity</v>
      </c>
      <c r="E626" s="16" t="s">
        <v>53</v>
      </c>
      <c r="F626" s="16" t="s">
        <v>35</v>
      </c>
      <c r="G626" s="67">
        <v>43034</v>
      </c>
      <c r="H626" s="42" t="s">
        <v>2252</v>
      </c>
      <c r="I626" s="69"/>
      <c r="J626" s="69"/>
      <c r="K626" s="16"/>
      <c r="L626" s="16"/>
      <c r="M626" s="22"/>
    </row>
    <row r="627" spans="1:14" ht="30">
      <c r="A627" s="41">
        <f t="shared" si="18"/>
        <v>624</v>
      </c>
      <c r="B627" s="20" t="s">
        <v>2253</v>
      </c>
      <c r="C627" s="93" t="s">
        <v>2254</v>
      </c>
      <c r="D627" s="16" t="str">
        <f t="shared" si="19"/>
        <v>distance travelled to work by number of bedrooms</v>
      </c>
      <c r="E627" s="16" t="s">
        <v>2255</v>
      </c>
      <c r="F627" s="31" t="s">
        <v>2256</v>
      </c>
      <c r="G627" s="56">
        <v>43055</v>
      </c>
      <c r="H627" s="42" t="s">
        <v>2257</v>
      </c>
      <c r="I627" s="70"/>
      <c r="J627" s="70"/>
      <c r="K627" s="70"/>
      <c r="L627" s="70"/>
      <c r="M627" s="70"/>
      <c r="N627" s="70"/>
    </row>
    <row r="628" spans="1:14" ht="45">
      <c r="A628" s="41">
        <f t="shared" si="18"/>
        <v>625</v>
      </c>
      <c r="B628" s="20" t="s">
        <v>2258</v>
      </c>
      <c r="C628" s="16" t="s">
        <v>2259</v>
      </c>
      <c r="D628" s="16" t="str">
        <f t="shared" si="19"/>
        <v>economic activity by ethnic group by age by sex</v>
      </c>
      <c r="E628" s="16" t="s">
        <v>2260</v>
      </c>
      <c r="F628" s="16" t="s">
        <v>2261</v>
      </c>
      <c r="G628" s="67">
        <v>43041</v>
      </c>
      <c r="H628" s="42" t="s">
        <v>2262</v>
      </c>
      <c r="I628" s="69"/>
      <c r="J628" s="69"/>
      <c r="K628" s="16"/>
      <c r="L628" s="16"/>
      <c r="M628" s="22"/>
    </row>
    <row r="629" spans="1:14">
      <c r="A629" s="41">
        <f t="shared" si="18"/>
        <v>626</v>
      </c>
      <c r="B629" s="20" t="s">
        <v>2263</v>
      </c>
      <c r="C629" s="16" t="s">
        <v>2264</v>
      </c>
      <c r="D629" s="16" t="str">
        <f t="shared" si="19"/>
        <v>provision of unpaid care by proficiency in english</v>
      </c>
      <c r="E629" s="16" t="s">
        <v>53</v>
      </c>
      <c r="F629" s="16" t="s">
        <v>673</v>
      </c>
      <c r="G629" s="67">
        <v>43034</v>
      </c>
      <c r="H629" s="42" t="s">
        <v>2265</v>
      </c>
      <c r="I629" s="69"/>
      <c r="J629" s="69"/>
      <c r="K629" s="16"/>
      <c r="L629" s="16"/>
      <c r="M629" s="22"/>
    </row>
    <row r="630" spans="1:14" ht="30">
      <c r="A630" s="41">
        <f t="shared" si="18"/>
        <v>627</v>
      </c>
      <c r="B630" s="20" t="s">
        <v>2266</v>
      </c>
      <c r="C630" s="16" t="s">
        <v>2267</v>
      </c>
      <c r="D630" s="16" t="str">
        <f t="shared" si="19"/>
        <v>provision of unpaid care by long-term health problem or disability</v>
      </c>
      <c r="E630" s="16" t="s">
        <v>53</v>
      </c>
      <c r="F630" s="16" t="s">
        <v>35</v>
      </c>
      <c r="G630" s="67">
        <v>43034</v>
      </c>
      <c r="H630" s="42" t="s">
        <v>2268</v>
      </c>
      <c r="K630" s="16"/>
      <c r="L630" s="16"/>
      <c r="M630" s="22"/>
    </row>
    <row r="631" spans="1:14" s="74" customFormat="1">
      <c r="A631" s="41">
        <f t="shared" si="18"/>
        <v>628</v>
      </c>
      <c r="B631" s="20" t="s">
        <v>2269</v>
      </c>
      <c r="C631" s="16" t="s">
        <v>2270</v>
      </c>
      <c r="D631" s="16" t="str">
        <f t="shared" si="19"/>
        <v>provision of unpaid care by sex</v>
      </c>
      <c r="E631" s="16" t="s">
        <v>53</v>
      </c>
      <c r="F631" s="16" t="s">
        <v>35</v>
      </c>
      <c r="G631" s="67">
        <v>43034</v>
      </c>
      <c r="H631" s="42" t="s">
        <v>2271</v>
      </c>
      <c r="I631" s="71"/>
      <c r="J631" s="71"/>
      <c r="K631" s="72"/>
      <c r="L631" s="72"/>
      <c r="M631" s="73"/>
    </row>
    <row r="632" spans="1:14" s="74" customFormat="1">
      <c r="A632" s="41">
        <f t="shared" si="18"/>
        <v>629</v>
      </c>
      <c r="B632" s="20" t="s">
        <v>2272</v>
      </c>
      <c r="C632" s="16" t="s">
        <v>2273</v>
      </c>
      <c r="D632" s="16" t="str">
        <f t="shared" si="19"/>
        <v>ethnic write-in jewish by religion (jewish-non jewish)</v>
      </c>
      <c r="E632" s="16" t="s">
        <v>53</v>
      </c>
      <c r="F632" s="16" t="s">
        <v>35</v>
      </c>
      <c r="G632" s="67">
        <v>43039</v>
      </c>
      <c r="H632" s="42" t="s">
        <v>2274</v>
      </c>
      <c r="I632" s="71"/>
      <c r="J632" s="71"/>
      <c r="K632" s="72"/>
      <c r="L632" s="72"/>
      <c r="M632" s="73"/>
    </row>
    <row r="633" spans="1:14" s="74" customFormat="1" ht="30">
      <c r="A633" s="41">
        <f t="shared" si="18"/>
        <v>630</v>
      </c>
      <c r="B633" s="20" t="s">
        <v>2275</v>
      </c>
      <c r="C633" s="16" t="s">
        <v>1840</v>
      </c>
      <c r="D633" s="16" t="str">
        <f t="shared" si="19"/>
        <v>tenure by number of rooms by car or van availability</v>
      </c>
      <c r="E633" s="16" t="s">
        <v>2276</v>
      </c>
      <c r="F633" s="16" t="s">
        <v>977</v>
      </c>
      <c r="G633" s="67">
        <v>43062</v>
      </c>
      <c r="H633" s="42" t="s">
        <v>2277</v>
      </c>
      <c r="I633" s="71"/>
      <c r="J633" s="71"/>
      <c r="K633" s="72"/>
      <c r="L633" s="72"/>
      <c r="M633" s="73"/>
    </row>
    <row r="634" spans="1:14" s="74" customFormat="1" ht="45">
      <c r="A634" s="41">
        <f t="shared" si="18"/>
        <v>631</v>
      </c>
      <c r="B634" s="20" t="s">
        <v>2278</v>
      </c>
      <c r="C634" s="16" t="s">
        <v>2154</v>
      </c>
      <c r="D634" s="16" t="str">
        <f t="shared" si="19"/>
        <v>workplace table: occupation (1 digit - soc major groups) by passport held (uk, eu, rest of world, no passports held) by industry (1 digit - sic sections)</v>
      </c>
      <c r="E634" s="16" t="s">
        <v>2279</v>
      </c>
      <c r="F634" s="16" t="s">
        <v>2280</v>
      </c>
      <c r="G634" s="67">
        <v>43062</v>
      </c>
      <c r="H634" s="42" t="s">
        <v>2281</v>
      </c>
      <c r="I634" s="71"/>
      <c r="J634" s="71"/>
      <c r="K634" s="72"/>
      <c r="L634" s="72"/>
      <c r="M634" s="73"/>
    </row>
    <row r="635" spans="1:14" s="74" customFormat="1" ht="45">
      <c r="A635" s="41">
        <f t="shared" si="18"/>
        <v>632</v>
      </c>
      <c r="B635" s="20" t="s">
        <v>2282</v>
      </c>
      <c r="C635" s="16" t="s">
        <v>2283</v>
      </c>
      <c r="D635" s="16" t="str">
        <f t="shared" si="19"/>
        <v>workplace table: occupation (2 digits - soc sub-major groups) by passports held (uk, eu, rest of world, no passports held)</v>
      </c>
      <c r="E635" s="16" t="s">
        <v>2279</v>
      </c>
      <c r="F635" s="16" t="s">
        <v>2280</v>
      </c>
      <c r="G635" s="67">
        <v>43062</v>
      </c>
      <c r="H635" s="42" t="s">
        <v>2281</v>
      </c>
      <c r="I635" s="71"/>
      <c r="J635" s="71"/>
      <c r="K635" s="72"/>
      <c r="L635" s="72"/>
      <c r="M635" s="73"/>
    </row>
    <row r="636" spans="1:14" s="74" customFormat="1">
      <c r="A636" s="41">
        <f t="shared" si="18"/>
        <v>633</v>
      </c>
      <c r="B636" s="20" t="s">
        <v>2284</v>
      </c>
      <c r="C636" s="16" t="s">
        <v>2285</v>
      </c>
      <c r="D636" s="16" t="str">
        <f t="shared" si="19"/>
        <v>sex by age by ethnic group by proficiency in english</v>
      </c>
      <c r="E636" s="16" t="s">
        <v>837</v>
      </c>
      <c r="F636" s="16" t="s">
        <v>673</v>
      </c>
      <c r="G636" s="67">
        <v>43049</v>
      </c>
      <c r="H636" s="42" t="s">
        <v>2286</v>
      </c>
      <c r="I636" s="71"/>
      <c r="J636" s="71"/>
      <c r="K636" s="72"/>
      <c r="L636" s="72"/>
      <c r="M636" s="73"/>
    </row>
    <row r="637" spans="1:14" s="74" customFormat="1" ht="30">
      <c r="A637" s="41">
        <f t="shared" si="18"/>
        <v>634</v>
      </c>
      <c r="B637" s="20" t="s">
        <v>2287</v>
      </c>
      <c r="C637" s="16" t="s">
        <v>2288</v>
      </c>
      <c r="D637" s="16" t="str">
        <f t="shared" si="19"/>
        <v>workplace table: industry (2 digits) by passports held (uk, eu, rest of world, no passports held)</v>
      </c>
      <c r="E637" s="16" t="s">
        <v>2289</v>
      </c>
      <c r="F637" s="16" t="s">
        <v>63</v>
      </c>
      <c r="G637" s="67">
        <v>43067</v>
      </c>
      <c r="H637" s="42" t="s">
        <v>2290</v>
      </c>
      <c r="I637" s="71"/>
      <c r="J637" s="71"/>
      <c r="K637" s="72"/>
      <c r="L637" s="72"/>
      <c r="M637" s="73"/>
    </row>
    <row r="638" spans="1:14" ht="30">
      <c r="A638" s="41">
        <f t="shared" si="18"/>
        <v>635</v>
      </c>
      <c r="B638" s="20" t="s">
        <v>2291</v>
      </c>
      <c r="C638" s="16" t="s">
        <v>2292</v>
      </c>
      <c r="D638" s="16" t="str">
        <f t="shared" si="19"/>
        <v>sex by month and year of birth by highest level of qualification by long-term health or disability</v>
      </c>
      <c r="E638" s="16" t="s">
        <v>946</v>
      </c>
      <c r="F638" s="16" t="s">
        <v>2293</v>
      </c>
      <c r="G638" s="67">
        <v>43062</v>
      </c>
      <c r="H638" s="42" t="s">
        <v>2294</v>
      </c>
      <c r="I638" s="44"/>
      <c r="J638" s="16"/>
      <c r="K638" s="16"/>
      <c r="L638" s="16"/>
      <c r="M638" s="22"/>
    </row>
    <row r="639" spans="1:14" ht="30">
      <c r="A639" s="41">
        <f t="shared" si="18"/>
        <v>636</v>
      </c>
      <c r="B639" s="20" t="s">
        <v>2295</v>
      </c>
      <c r="C639" s="16" t="s">
        <v>2296</v>
      </c>
      <c r="D639" s="16" t="str">
        <f t="shared" si="19"/>
        <v>sex by month and year of birth by highest level of qualification by economic activity</v>
      </c>
      <c r="E639" s="16" t="s">
        <v>2024</v>
      </c>
      <c r="F639" s="16" t="s">
        <v>2293</v>
      </c>
      <c r="G639" s="67">
        <v>43062</v>
      </c>
      <c r="H639" s="42" t="s">
        <v>2297</v>
      </c>
      <c r="I639" s="44"/>
      <c r="J639" s="16"/>
      <c r="K639" s="16"/>
      <c r="L639" s="16"/>
      <c r="M639" s="22"/>
    </row>
    <row r="640" spans="1:14" ht="30">
      <c r="A640" s="41">
        <f t="shared" si="18"/>
        <v>637</v>
      </c>
      <c r="B640" s="20" t="s">
        <v>2298</v>
      </c>
      <c r="C640" s="16" t="s">
        <v>2299</v>
      </c>
      <c r="D640" s="16" t="str">
        <f t="shared" si="19"/>
        <v>sex by month and year of birth by highest level of qualification by general health</v>
      </c>
      <c r="E640" s="16" t="s">
        <v>2024</v>
      </c>
      <c r="F640" s="16" t="s">
        <v>2293</v>
      </c>
      <c r="G640" s="67">
        <v>43062</v>
      </c>
      <c r="H640" s="42" t="s">
        <v>2300</v>
      </c>
      <c r="I640" s="44"/>
      <c r="J640" s="16"/>
      <c r="K640" s="16"/>
      <c r="L640" s="16"/>
      <c r="M640" s="22"/>
    </row>
    <row r="641" spans="1:13">
      <c r="A641" s="41">
        <f t="shared" si="18"/>
        <v>638</v>
      </c>
      <c r="B641" s="20" t="s">
        <v>2301</v>
      </c>
      <c r="C641" s="16" t="s">
        <v>2302</v>
      </c>
      <c r="D641" s="16" t="str">
        <f t="shared" si="19"/>
        <v>sex by age by ethnic group by nssec</v>
      </c>
      <c r="E641" s="16" t="s">
        <v>2303</v>
      </c>
      <c r="F641" s="16" t="s">
        <v>2304</v>
      </c>
      <c r="G641" s="67">
        <v>43074</v>
      </c>
      <c r="H641" s="42" t="s">
        <v>2305</v>
      </c>
      <c r="I641" s="44"/>
      <c r="J641" s="16"/>
      <c r="K641" s="16"/>
      <c r="L641" s="16"/>
      <c r="M641" s="22"/>
    </row>
    <row r="642" spans="1:13" ht="30">
      <c r="A642" s="41">
        <f t="shared" si="18"/>
        <v>639</v>
      </c>
      <c r="B642" s="20" t="s">
        <v>2306</v>
      </c>
      <c r="C642" s="16" t="s">
        <v>2307</v>
      </c>
      <c r="D642" s="16" t="str">
        <f t="shared" si="19"/>
        <v>country of birth (wales, other uk, elsewhere) by year of arrival in the uk by welsh language skills (detailed)</v>
      </c>
      <c r="E642" s="16" t="s">
        <v>820</v>
      </c>
      <c r="F642" s="16" t="s">
        <v>673</v>
      </c>
      <c r="G642" s="67">
        <v>43070</v>
      </c>
      <c r="H642" s="42" t="s">
        <v>2308</v>
      </c>
      <c r="I642" s="44"/>
      <c r="J642" s="16"/>
      <c r="K642" s="16"/>
      <c r="L642" s="16"/>
      <c r="M642" s="22"/>
    </row>
    <row r="643" spans="1:13" ht="30">
      <c r="A643" s="41">
        <f t="shared" si="18"/>
        <v>640</v>
      </c>
      <c r="B643" s="20" t="s">
        <v>2309</v>
      </c>
      <c r="C643" s="16" t="s">
        <v>2310</v>
      </c>
      <c r="D643" s="16" t="str">
        <f t="shared" si="19"/>
        <v xml:space="preserve">number and age of dependent children in household by sex by age by dependent child indicator </v>
      </c>
      <c r="E643" s="16" t="s">
        <v>2311</v>
      </c>
      <c r="F643" s="16" t="s">
        <v>2312</v>
      </c>
      <c r="G643" s="67">
        <v>43088</v>
      </c>
      <c r="H643" s="66" t="s">
        <v>2313</v>
      </c>
      <c r="I643" s="44"/>
      <c r="J643" s="16"/>
      <c r="K643" s="16"/>
      <c r="L643" s="16"/>
      <c r="M643" s="22"/>
    </row>
    <row r="644" spans="1:13" ht="75">
      <c r="A644" s="41">
        <f t="shared" si="18"/>
        <v>641</v>
      </c>
      <c r="B644" s="20" t="s">
        <v>2314</v>
      </c>
      <c r="C644" s="16" t="s">
        <v>2315</v>
      </c>
      <c r="D644" s="16" t="str">
        <f t="shared" si="19"/>
        <v>origin destination migration: area of residence one year before the census by area of residence on census day (27 march 2011)</v>
      </c>
      <c r="E644" s="16" t="s">
        <v>2316</v>
      </c>
      <c r="F644" s="16" t="s">
        <v>2317</v>
      </c>
      <c r="G644" s="67">
        <v>43137</v>
      </c>
      <c r="H644" s="66" t="s">
        <v>2318</v>
      </c>
      <c r="I644" s="44"/>
      <c r="J644" s="16"/>
      <c r="K644" s="16"/>
      <c r="L644" s="16"/>
      <c r="M644" s="22"/>
    </row>
    <row r="645" spans="1:13" ht="45">
      <c r="A645" s="41">
        <f t="shared" ref="A645:A708" si="20">IF(AND(NOT(ISERR(FIND($J$4,D645))),NOT(ISERR(FIND($J$5,D645))),NOT(ISERR(FIND($J$6,D645))),NOT(ISERR(FIND($J$7,D645))) ),A644+1,A644)</f>
        <v>642</v>
      </c>
      <c r="B645" s="20" t="s">
        <v>2319</v>
      </c>
      <c r="C645" s="16" t="s">
        <v>2320</v>
      </c>
      <c r="D645" s="16" t="str">
        <f t="shared" si="19"/>
        <v>passport held (dual passport uk+irish, uk+eu15, uk+eu8, uk+eu2, uk+other) by country of birth (born in the uk/outside the uk)</v>
      </c>
      <c r="E645" s="16" t="s">
        <v>53</v>
      </c>
      <c r="F645" s="16" t="s">
        <v>35</v>
      </c>
      <c r="G645" s="67">
        <v>43131</v>
      </c>
      <c r="H645" s="66" t="s">
        <v>2321</v>
      </c>
      <c r="I645" s="44"/>
      <c r="J645" s="16"/>
      <c r="K645" s="16"/>
      <c r="L645" s="16"/>
      <c r="M645" s="22"/>
    </row>
    <row r="646" spans="1:13" ht="30">
      <c r="A646" s="41">
        <f t="shared" si="20"/>
        <v>643</v>
      </c>
      <c r="B646" s="20" t="s">
        <v>2322</v>
      </c>
      <c r="C646" s="16" t="s">
        <v>2323</v>
      </c>
      <c r="D646" s="16" t="str">
        <f t="shared" si="19"/>
        <v>sex by bespoke economic activity by highest level of qualification by occupation (1 digit)</v>
      </c>
      <c r="E646" s="16" t="s">
        <v>2324</v>
      </c>
      <c r="F646" s="16" t="s">
        <v>2325</v>
      </c>
      <c r="G646" s="67">
        <v>43115</v>
      </c>
      <c r="H646" s="66" t="s">
        <v>2326</v>
      </c>
      <c r="I646" s="44"/>
      <c r="J646" s="16"/>
      <c r="K646" s="16"/>
      <c r="L646" s="16"/>
      <c r="M646" s="22"/>
    </row>
    <row r="647" spans="1:13" ht="30">
      <c r="A647" s="41">
        <f t="shared" si="20"/>
        <v>644</v>
      </c>
      <c r="B647" s="20" t="s">
        <v>2327</v>
      </c>
      <c r="C647" s="16" t="s">
        <v>2328</v>
      </c>
      <c r="D647" s="16" t="str">
        <f t="shared" si="19"/>
        <v>ethnic group (write-in response): gypsy, traveller, roma, gypsy/romany</v>
      </c>
      <c r="E647" s="16" t="s">
        <v>2329</v>
      </c>
      <c r="F647" s="16" t="s">
        <v>2330</v>
      </c>
      <c r="G647" s="67">
        <v>43133</v>
      </c>
      <c r="H647" s="66" t="s">
        <v>2331</v>
      </c>
      <c r="I647" s="44"/>
      <c r="J647" s="16"/>
      <c r="K647" s="16"/>
      <c r="L647" s="16"/>
      <c r="M647" s="22"/>
    </row>
    <row r="648" spans="1:13">
      <c r="A648" s="41">
        <f t="shared" si="20"/>
        <v>645</v>
      </c>
      <c r="B648" s="20" t="s">
        <v>2332</v>
      </c>
      <c r="C648" s="16" t="s">
        <v>2333</v>
      </c>
      <c r="D648" s="16" t="str">
        <f t="shared" si="19"/>
        <v>number of rooms by number of bedrooms</v>
      </c>
      <c r="E648" s="16" t="s">
        <v>2255</v>
      </c>
      <c r="F648" s="16" t="s">
        <v>81</v>
      </c>
      <c r="G648" s="67">
        <v>43140</v>
      </c>
      <c r="H648" s="66" t="s">
        <v>2334</v>
      </c>
      <c r="I648" s="44"/>
      <c r="J648" s="16"/>
      <c r="K648" s="16"/>
      <c r="L648" s="16"/>
      <c r="M648" s="22"/>
    </row>
    <row r="649" spans="1:13">
      <c r="A649" s="41">
        <f t="shared" si="20"/>
        <v>646</v>
      </c>
      <c r="B649" s="20" t="s">
        <v>2335</v>
      </c>
      <c r="C649" s="16" t="s">
        <v>2336</v>
      </c>
      <c r="D649" s="16" t="str">
        <f t="shared" si="19"/>
        <v>age (syoa) by tenure by household size</v>
      </c>
      <c r="E649" s="16" t="s">
        <v>53</v>
      </c>
      <c r="F649" s="16" t="s">
        <v>98</v>
      </c>
      <c r="G649" s="67">
        <v>43140</v>
      </c>
      <c r="H649" s="42" t="s">
        <v>2337</v>
      </c>
      <c r="I649" s="44"/>
      <c r="J649" s="16"/>
      <c r="K649" s="16"/>
      <c r="L649" s="16"/>
      <c r="M649" s="22"/>
    </row>
    <row r="650" spans="1:13" ht="30">
      <c r="A650" s="41">
        <f t="shared" si="20"/>
        <v>647</v>
      </c>
      <c r="B650" s="20" t="s">
        <v>2338</v>
      </c>
      <c r="C650" s="16" t="s">
        <v>1426</v>
      </c>
      <c r="D650" s="16" t="str">
        <f t="shared" si="19"/>
        <v>tenure</v>
      </c>
      <c r="E650" s="16" t="s">
        <v>158</v>
      </c>
      <c r="F650" s="16" t="s">
        <v>2339</v>
      </c>
      <c r="G650" s="67">
        <v>43150</v>
      </c>
      <c r="H650" s="42" t="s">
        <v>2340</v>
      </c>
      <c r="I650" s="44"/>
      <c r="J650" s="16"/>
      <c r="K650" s="16"/>
      <c r="L650" s="16"/>
      <c r="M650" s="22"/>
    </row>
    <row r="651" spans="1:13" ht="30">
      <c r="A651" s="41">
        <f t="shared" si="20"/>
        <v>648</v>
      </c>
      <c r="B651" s="20" t="s">
        <v>2341</v>
      </c>
      <c r="C651" s="16" t="s">
        <v>2342</v>
      </c>
      <c r="D651" s="16" t="str">
        <f t="shared" si="19"/>
        <v>number of students in student only household</v>
      </c>
      <c r="E651" s="16" t="s">
        <v>2343</v>
      </c>
      <c r="F651" s="16" t="s">
        <v>2344</v>
      </c>
      <c r="G651" s="67">
        <v>43174</v>
      </c>
      <c r="H651" s="42" t="s">
        <v>2345</v>
      </c>
      <c r="I651" s="44"/>
      <c r="J651" s="16"/>
      <c r="K651" s="16"/>
      <c r="L651" s="16"/>
      <c r="M651" s="22"/>
    </row>
    <row r="652" spans="1:13" ht="30">
      <c r="A652" s="41">
        <f t="shared" si="20"/>
        <v>649</v>
      </c>
      <c r="B652" s="20" t="s">
        <v>2346</v>
      </c>
      <c r="C652" s="16" t="s">
        <v>2347</v>
      </c>
      <c r="D652" s="16" t="str">
        <f t="shared" si="19"/>
        <v>age of household reference person (hrp) by number of adults in household</v>
      </c>
      <c r="E652" s="16" t="s">
        <v>2343</v>
      </c>
      <c r="F652" s="16" t="s">
        <v>2348</v>
      </c>
      <c r="G652" s="67">
        <v>43174</v>
      </c>
      <c r="H652" s="66" t="s">
        <v>2349</v>
      </c>
      <c r="I652" s="44"/>
      <c r="J652" s="16"/>
      <c r="K652" s="16"/>
      <c r="L652" s="16"/>
      <c r="M652" s="22"/>
    </row>
    <row r="653" spans="1:13" ht="45">
      <c r="A653" s="41">
        <f t="shared" si="20"/>
        <v>650</v>
      </c>
      <c r="B653" s="20" t="s">
        <v>2350</v>
      </c>
      <c r="C653" s="16" t="s">
        <v>1093</v>
      </c>
      <c r="D653" s="16" t="str">
        <f t="shared" si="19"/>
        <v>age (syoa) by accommodation type by tenure by number of bedrooms</v>
      </c>
      <c r="E653" s="16" t="s">
        <v>2351</v>
      </c>
      <c r="F653" s="16" t="s">
        <v>1095</v>
      </c>
      <c r="G653" s="67">
        <v>43153</v>
      </c>
      <c r="H653" s="66" t="s">
        <v>2352</v>
      </c>
      <c r="I653" s="44"/>
      <c r="J653" s="16"/>
      <c r="K653" s="16"/>
      <c r="L653" s="16"/>
      <c r="M653" s="22"/>
    </row>
    <row r="654" spans="1:13" ht="30">
      <c r="A654" s="41">
        <f t="shared" si="20"/>
        <v>651</v>
      </c>
      <c r="B654" s="20" t="s">
        <v>2353</v>
      </c>
      <c r="C654" s="16" t="s">
        <v>1093</v>
      </c>
      <c r="D654" s="16" t="str">
        <f t="shared" si="19"/>
        <v>age (syoa) by accommodation type by tenure by number of bedrooms</v>
      </c>
      <c r="E654" s="16" t="s">
        <v>2354</v>
      </c>
      <c r="F654" s="16" t="s">
        <v>1095</v>
      </c>
      <c r="G654" s="67">
        <v>43153</v>
      </c>
      <c r="H654" s="42" t="s">
        <v>2355</v>
      </c>
      <c r="I654" s="44"/>
      <c r="J654" s="16"/>
      <c r="K654" s="16"/>
      <c r="L654" s="16"/>
      <c r="M654" s="22"/>
    </row>
    <row r="655" spans="1:13" ht="45">
      <c r="A655" s="41">
        <f t="shared" si="20"/>
        <v>652</v>
      </c>
      <c r="B655" s="20" t="s">
        <v>2356</v>
      </c>
      <c r="C655" s="16" t="s">
        <v>2357</v>
      </c>
      <c r="D655" s="16" t="str">
        <f t="shared" si="19"/>
        <v>passport held (individual eu plus croatia plus efta passport)</v>
      </c>
      <c r="E655" s="16" t="s">
        <v>2358</v>
      </c>
      <c r="F655" s="16" t="s">
        <v>35</v>
      </c>
      <c r="G655" s="67">
        <v>43182</v>
      </c>
      <c r="H655" s="42" t="s">
        <v>2359</v>
      </c>
      <c r="I655" s="44"/>
      <c r="J655" s="16"/>
      <c r="K655" s="16"/>
      <c r="L655" s="16"/>
      <c r="M655" s="22"/>
    </row>
    <row r="656" spans="1:13" ht="45">
      <c r="A656" s="41">
        <f t="shared" si="20"/>
        <v>653</v>
      </c>
      <c r="B656" s="20" t="s">
        <v>2360</v>
      </c>
      <c r="C656" s="16" t="s">
        <v>2361</v>
      </c>
      <c r="D656" s="16" t="str">
        <f t="shared" si="19"/>
        <v xml:space="preserve">main language (somali ethnic write-ins) </v>
      </c>
      <c r="E656" s="16" t="s">
        <v>53</v>
      </c>
      <c r="F656" s="16" t="s">
        <v>2362</v>
      </c>
      <c r="G656" s="67">
        <v>43173</v>
      </c>
      <c r="H656" s="42" t="s">
        <v>2355</v>
      </c>
      <c r="I656" s="44"/>
      <c r="J656" s="16"/>
      <c r="K656" s="16"/>
      <c r="L656" s="16"/>
      <c r="M656" s="22"/>
    </row>
    <row r="657" spans="1:13" ht="30">
      <c r="A657" s="41">
        <f t="shared" si="20"/>
        <v>654</v>
      </c>
      <c r="B657" s="20" t="s">
        <v>2363</v>
      </c>
      <c r="C657" s="16" t="s">
        <v>2364</v>
      </c>
      <c r="D657" s="16" t="str">
        <f t="shared" si="19"/>
        <v>national identity (somali ethnic write-ins)</v>
      </c>
      <c r="E657" s="16" t="s">
        <v>53</v>
      </c>
      <c r="F657" s="16" t="s">
        <v>2365</v>
      </c>
      <c r="G657" s="67">
        <v>43173</v>
      </c>
      <c r="H657" s="42" t="s">
        <v>2366</v>
      </c>
      <c r="I657" s="44"/>
      <c r="J657" s="16"/>
      <c r="K657" s="16"/>
      <c r="L657" s="16"/>
      <c r="M657" s="22"/>
    </row>
    <row r="658" spans="1:13">
      <c r="A658" s="41">
        <f t="shared" si="20"/>
        <v>655</v>
      </c>
      <c r="B658" s="20" t="s">
        <v>2367</v>
      </c>
      <c r="C658" s="16" t="s">
        <v>2368</v>
      </c>
      <c r="D658" s="16" t="str">
        <f t="shared" ref="D658:D721" si="21">LOWER(C658)</f>
        <v>sex by age (syoa) by marital and civil partnership status</v>
      </c>
      <c r="E658" s="16" t="s">
        <v>784</v>
      </c>
      <c r="F658" s="16" t="s">
        <v>1485</v>
      </c>
      <c r="G658" s="67">
        <v>43188</v>
      </c>
      <c r="H658" s="42" t="s">
        <v>2369</v>
      </c>
      <c r="I658" s="44"/>
      <c r="J658" s="16"/>
      <c r="K658" s="16"/>
      <c r="L658" s="16"/>
      <c r="M658" s="22"/>
    </row>
    <row r="659" spans="1:13" ht="30">
      <c r="A659" s="41">
        <f t="shared" si="20"/>
        <v>656</v>
      </c>
      <c r="B659" s="20" t="s">
        <v>2370</v>
      </c>
      <c r="C659" s="16" t="s">
        <v>2371</v>
      </c>
      <c r="D659" s="16" t="str">
        <f t="shared" si="21"/>
        <v>sex by age by living arrangements by marital and civil partnership status</v>
      </c>
      <c r="E659" s="16" t="s">
        <v>784</v>
      </c>
      <c r="F659" s="16" t="s">
        <v>1485</v>
      </c>
      <c r="G659" s="67">
        <v>43188</v>
      </c>
      <c r="H659" s="42" t="s">
        <v>2372</v>
      </c>
      <c r="I659" s="44"/>
      <c r="J659" s="16"/>
      <c r="K659" s="16"/>
      <c r="L659" s="16"/>
      <c r="M659" s="22"/>
    </row>
    <row r="660" spans="1:13" ht="27" customHeight="1">
      <c r="A660" s="41">
        <f t="shared" si="20"/>
        <v>657</v>
      </c>
      <c r="B660" s="20" t="s">
        <v>2373</v>
      </c>
      <c r="C660" s="16" t="s">
        <v>2374</v>
      </c>
      <c r="D660" s="16" t="str">
        <f t="shared" si="21"/>
        <v xml:space="preserve"> ethnic group by year of arrival in the uk </v>
      </c>
      <c r="E660" s="16" t="s">
        <v>484</v>
      </c>
      <c r="F660" s="16" t="s">
        <v>35</v>
      </c>
      <c r="G660" s="67">
        <v>43207</v>
      </c>
      <c r="H660" s="42" t="s">
        <v>2375</v>
      </c>
      <c r="I660" s="44"/>
      <c r="J660" s="16"/>
      <c r="K660" s="16"/>
      <c r="L660" s="16"/>
      <c r="M660" s="22"/>
    </row>
    <row r="661" spans="1:13" ht="27" customHeight="1">
      <c r="A661" s="41">
        <f t="shared" si="20"/>
        <v>658</v>
      </c>
      <c r="B661" s="20" t="s">
        <v>2376</v>
      </c>
      <c r="C661" s="16" t="s">
        <v>2377</v>
      </c>
      <c r="D661" s="16" t="str">
        <f t="shared" si="21"/>
        <v xml:space="preserve"> sex by age by highest level of qualification by religion by year of arrival in the uk, </v>
      </c>
      <c r="E661" s="16" t="s">
        <v>53</v>
      </c>
      <c r="F661" s="16" t="s">
        <v>2378</v>
      </c>
      <c r="G661" s="67">
        <v>43207</v>
      </c>
      <c r="H661" s="42" t="s">
        <v>2379</v>
      </c>
      <c r="I661" s="44"/>
      <c r="J661" s="16"/>
      <c r="K661" s="16"/>
      <c r="L661" s="16"/>
      <c r="M661" s="22"/>
    </row>
    <row r="662" spans="1:13" ht="39" customHeight="1">
      <c r="A662" s="41">
        <f t="shared" si="20"/>
        <v>659</v>
      </c>
      <c r="B662" s="20" t="s">
        <v>2380</v>
      </c>
      <c r="C662" s="16" t="s">
        <v>2381</v>
      </c>
      <c r="D662" s="16" t="str">
        <f t="shared" si="21"/>
        <v xml:space="preserve">ct0789_2011 census: age by residence type by marital and civil partnership status by sex: </v>
      </c>
      <c r="E662" s="16" t="s">
        <v>53</v>
      </c>
      <c r="F662" s="16" t="s">
        <v>35</v>
      </c>
      <c r="G662" s="67">
        <v>43203</v>
      </c>
      <c r="H662" s="42" t="s">
        <v>2382</v>
      </c>
      <c r="I662" s="44"/>
      <c r="J662" s="16"/>
      <c r="K662" s="16"/>
      <c r="L662" s="16"/>
      <c r="M662" s="22"/>
    </row>
    <row r="663" spans="1:13">
      <c r="A663" s="41">
        <f t="shared" si="20"/>
        <v>660</v>
      </c>
      <c r="B663" s="20" t="s">
        <v>2383</v>
      </c>
      <c r="C663" s="16" t="s">
        <v>2384</v>
      </c>
      <c r="D663" s="16" t="str">
        <f t="shared" si="21"/>
        <v>accommodation type by household composition</v>
      </c>
      <c r="E663" s="16" t="s">
        <v>2255</v>
      </c>
      <c r="F663" s="16" t="s">
        <v>81</v>
      </c>
      <c r="G663" s="67">
        <v>43196</v>
      </c>
      <c r="H663" s="42" t="s">
        <v>2385</v>
      </c>
      <c r="I663" s="44"/>
      <c r="J663" s="16"/>
      <c r="K663" s="16"/>
      <c r="L663" s="16"/>
      <c r="M663" s="22"/>
    </row>
    <row r="664" spans="1:13" ht="23.85" customHeight="1">
      <c r="A664" s="41">
        <f t="shared" si="20"/>
        <v>661</v>
      </c>
      <c r="B664" s="20" t="s">
        <v>2386</v>
      </c>
      <c r="C664" s="16" t="s">
        <v>2387</v>
      </c>
      <c r="D664" s="16" t="str">
        <f t="shared" si="21"/>
        <v>country of birth by highest level of qualification by age by sex</v>
      </c>
      <c r="E664" s="16" t="s">
        <v>2027</v>
      </c>
      <c r="F664" s="16" t="s">
        <v>2388</v>
      </c>
      <c r="G664" s="67">
        <v>43210</v>
      </c>
      <c r="H664" s="42" t="s">
        <v>2389</v>
      </c>
      <c r="I664" s="44"/>
      <c r="J664" s="16"/>
      <c r="K664" s="16"/>
      <c r="L664" s="16"/>
      <c r="M664" s="22"/>
    </row>
    <row r="665" spans="1:13" ht="31.35" customHeight="1">
      <c r="A665" s="41">
        <f t="shared" si="20"/>
        <v>662</v>
      </c>
      <c r="B665" s="20" t="s">
        <v>2390</v>
      </c>
      <c r="C665" s="16" t="s">
        <v>2391</v>
      </c>
      <c r="D665" s="16" t="str">
        <f t="shared" si="21"/>
        <v>cuntry of birth (based on qs213ew- detailed list)</v>
      </c>
      <c r="E665" s="16" t="s">
        <v>2392</v>
      </c>
      <c r="F665" s="16" t="s">
        <v>2393</v>
      </c>
      <c r="G665" s="67">
        <v>43207</v>
      </c>
      <c r="H665" s="42" t="s">
        <v>2394</v>
      </c>
      <c r="I665" s="44"/>
      <c r="J665" s="16"/>
      <c r="K665" s="16"/>
      <c r="L665" s="16"/>
      <c r="M665" s="22"/>
    </row>
    <row r="666" spans="1:13" ht="29.1" customHeight="1">
      <c r="A666" s="41">
        <f t="shared" si="20"/>
        <v>663</v>
      </c>
      <c r="B666" s="20" t="s">
        <v>2395</v>
      </c>
      <c r="C666" s="16" t="s">
        <v>2396</v>
      </c>
      <c r="D666" s="16" t="str">
        <f t="shared" si="21"/>
        <v>country of birth (based on qs213ew - detailed list)</v>
      </c>
      <c r="E666" s="16" t="s">
        <v>2397</v>
      </c>
      <c r="F666" s="16" t="s">
        <v>2398</v>
      </c>
      <c r="G666" s="67">
        <v>43207</v>
      </c>
      <c r="H666" s="42" t="s">
        <v>2399</v>
      </c>
      <c r="I666" s="44"/>
      <c r="J666" s="16"/>
      <c r="K666" s="16"/>
      <c r="L666" s="16"/>
      <c r="M666" s="22"/>
    </row>
    <row r="667" spans="1:13" ht="30">
      <c r="A667" s="41">
        <f t="shared" si="20"/>
        <v>664</v>
      </c>
      <c r="B667" s="20" t="s">
        <v>2400</v>
      </c>
      <c r="C667" s="16" t="s">
        <v>2181</v>
      </c>
      <c r="D667" s="16" t="str">
        <f t="shared" si="21"/>
        <v>age by long-term health problem or disability by general health by sex</v>
      </c>
      <c r="E667" s="16" t="s">
        <v>2401</v>
      </c>
      <c r="F667" s="16" t="s">
        <v>35</v>
      </c>
      <c r="G667" s="67">
        <v>43208</v>
      </c>
      <c r="H667" s="42" t="s">
        <v>2402</v>
      </c>
      <c r="I667" s="44"/>
      <c r="J667" s="16"/>
      <c r="K667" s="16"/>
      <c r="L667" s="16"/>
      <c r="M667" s="22"/>
    </row>
    <row r="668" spans="1:13" ht="30">
      <c r="A668" s="41">
        <f t="shared" si="20"/>
        <v>665</v>
      </c>
      <c r="B668" s="20" t="s">
        <v>2403</v>
      </c>
      <c r="C668" s="16" t="s">
        <v>2181</v>
      </c>
      <c r="D668" s="16" t="str">
        <f t="shared" si="21"/>
        <v>age by long-term health problem or disability by general health by sex</v>
      </c>
      <c r="E668" s="16" t="s">
        <v>2404</v>
      </c>
      <c r="F668" s="16" t="s">
        <v>35</v>
      </c>
      <c r="G668" s="67">
        <v>43208</v>
      </c>
      <c r="H668" s="42" t="s">
        <v>2405</v>
      </c>
      <c r="I668" s="44"/>
      <c r="J668" s="16"/>
      <c r="K668" s="16"/>
      <c r="L668" s="16"/>
      <c r="M668" s="22"/>
    </row>
    <row r="669" spans="1:13">
      <c r="A669" s="41">
        <f t="shared" si="20"/>
        <v>666</v>
      </c>
      <c r="B669" s="20" t="s">
        <v>2406</v>
      </c>
      <c r="C669" s="16" t="s">
        <v>2407</v>
      </c>
      <c r="D669" s="16" t="str">
        <f t="shared" si="21"/>
        <v xml:space="preserve">country of birth(detailed) </v>
      </c>
      <c r="E669" s="16" t="s">
        <v>2408</v>
      </c>
      <c r="F669" s="16" t="s">
        <v>2409</v>
      </c>
      <c r="G669" s="67">
        <v>43224</v>
      </c>
      <c r="H669" s="42" t="s">
        <v>2410</v>
      </c>
      <c r="I669" s="44"/>
      <c r="J669" s="16"/>
      <c r="K669" s="16"/>
      <c r="L669" s="16"/>
      <c r="M669" s="22"/>
    </row>
    <row r="670" spans="1:13" ht="30">
      <c r="A670" s="41">
        <f t="shared" si="20"/>
        <v>667</v>
      </c>
      <c r="B670" s="20" t="s">
        <v>2411</v>
      </c>
      <c r="C670" s="16" t="s">
        <v>2412</v>
      </c>
      <c r="D670" s="16" t="str">
        <f t="shared" si="21"/>
        <v>household deprivation by ethnic group (write-in response:cornish) by national identity (cornish other)</v>
      </c>
      <c r="E670" s="16" t="s">
        <v>2413</v>
      </c>
      <c r="F670" s="16" t="s">
        <v>98</v>
      </c>
      <c r="G670" s="67">
        <v>43209</v>
      </c>
      <c r="H670" s="42" t="s">
        <v>2414</v>
      </c>
      <c r="I670" s="44"/>
      <c r="J670" s="16"/>
      <c r="K670" s="16"/>
      <c r="L670" s="16"/>
      <c r="M670" s="22"/>
    </row>
    <row r="671" spans="1:13" ht="29.85" customHeight="1">
      <c r="A671" s="41">
        <f t="shared" si="20"/>
        <v>668</v>
      </c>
      <c r="B671" s="20" t="s">
        <v>2415</v>
      </c>
      <c r="C671" s="16" t="s">
        <v>899</v>
      </c>
      <c r="D671" s="16" t="str">
        <f t="shared" si="21"/>
        <v>tenure by accommodation type by number of bedrooms</v>
      </c>
      <c r="E671" s="16" t="s">
        <v>158</v>
      </c>
      <c r="F671" s="16" t="s">
        <v>2416</v>
      </c>
      <c r="G671" s="67">
        <v>43242</v>
      </c>
      <c r="H671" s="42" t="s">
        <v>2417</v>
      </c>
      <c r="I671" s="44"/>
      <c r="J671" s="16"/>
      <c r="K671" s="16"/>
      <c r="L671" s="16"/>
      <c r="M671" s="22"/>
    </row>
    <row r="672" spans="1:13" ht="40.35" customHeight="1">
      <c r="A672" s="41">
        <f t="shared" si="20"/>
        <v>669</v>
      </c>
      <c r="B672" s="20" t="s">
        <v>2418</v>
      </c>
      <c r="C672" s="16" t="s">
        <v>899</v>
      </c>
      <c r="D672" s="16" t="str">
        <f t="shared" si="21"/>
        <v>tenure by accommodation type by number of bedrooms</v>
      </c>
      <c r="E672" s="16" t="s">
        <v>2419</v>
      </c>
      <c r="F672" s="16" t="s">
        <v>2416</v>
      </c>
      <c r="G672" s="67">
        <v>43242</v>
      </c>
      <c r="H672" s="42" t="s">
        <v>2420</v>
      </c>
      <c r="I672" s="44"/>
      <c r="J672" s="16"/>
      <c r="K672" s="16"/>
      <c r="L672" s="16"/>
      <c r="M672" s="22"/>
    </row>
    <row r="673" spans="1:13" ht="60">
      <c r="A673" s="41">
        <f t="shared" si="20"/>
        <v>670</v>
      </c>
      <c r="B673" s="20" t="s">
        <v>2421</v>
      </c>
      <c r="C673" s="18" t="s">
        <v>2422</v>
      </c>
      <c r="D673" s="16" t="str">
        <f t="shared" si="21"/>
        <v>country of birth (uk, carribbean,other continents) by year of arrival in the uk(born in the uk,arrived before 1971,arrived between 1971 and 2011) by passport held (uk, carribbean, other continents)</v>
      </c>
      <c r="E673" s="16" t="s">
        <v>2423</v>
      </c>
      <c r="F673" s="16" t="s">
        <v>35</v>
      </c>
      <c r="G673" s="67">
        <v>43224</v>
      </c>
      <c r="H673" s="42" t="s">
        <v>2424</v>
      </c>
      <c r="I673" s="44"/>
      <c r="J673" s="16"/>
      <c r="K673" s="16"/>
      <c r="L673" s="16"/>
      <c r="M673" s="22"/>
    </row>
    <row r="674" spans="1:13" ht="75">
      <c r="A674" s="41">
        <f t="shared" si="20"/>
        <v>671</v>
      </c>
      <c r="B674" s="20" t="s">
        <v>2425</v>
      </c>
      <c r="C674" s="16" t="s">
        <v>2426</v>
      </c>
      <c r="D674" s="16" t="str">
        <f t="shared" si="21"/>
        <v>country of birth (uk, countries of the commonwealth,rest of continents) by year of arrival in the uk (born in the uk, before 1971, between 1971 and 2011) by passport held (uk, countries of the commonwealth, rest of continents)</v>
      </c>
      <c r="E674" s="16" t="s">
        <v>2423</v>
      </c>
      <c r="F674" s="27" t="s">
        <v>35</v>
      </c>
      <c r="G674" s="67">
        <v>43224</v>
      </c>
      <c r="H674" s="42" t="s">
        <v>2427</v>
      </c>
      <c r="I674" s="44"/>
      <c r="J674" s="16"/>
      <c r="K674" s="16"/>
      <c r="L674" s="16"/>
      <c r="M674" s="22"/>
    </row>
    <row r="675" spans="1:13" ht="45">
      <c r="A675" s="41">
        <f t="shared" si="20"/>
        <v>672</v>
      </c>
      <c r="B675" s="20" t="s">
        <v>2428</v>
      </c>
      <c r="C675" s="16" t="s">
        <v>2429</v>
      </c>
      <c r="D675" s="16" t="str">
        <f t="shared" si="21"/>
        <v>age by accommodation type, by tenure, by number of bedrooms</v>
      </c>
      <c r="E675" s="16" t="s">
        <v>2430</v>
      </c>
      <c r="F675" s="27" t="s">
        <v>2431</v>
      </c>
      <c r="G675" s="67">
        <v>43242</v>
      </c>
      <c r="H675" s="42" t="s">
        <v>2432</v>
      </c>
      <c r="I675" s="44"/>
      <c r="J675" s="16"/>
      <c r="K675" s="16"/>
      <c r="L675" s="16"/>
      <c r="M675" s="22"/>
    </row>
    <row r="676" spans="1:13" ht="45">
      <c r="A676" s="41">
        <f t="shared" si="20"/>
        <v>673</v>
      </c>
      <c r="B676" s="20" t="s">
        <v>2433</v>
      </c>
      <c r="C676" s="16" t="s">
        <v>2434</v>
      </c>
      <c r="D676" s="16" t="str">
        <f t="shared" si="21"/>
        <v>age by accommodatoin type, by tenure by number of bedrooms</v>
      </c>
      <c r="E676" s="16" t="s">
        <v>2419</v>
      </c>
      <c r="F676" s="27" t="s">
        <v>2431</v>
      </c>
      <c r="G676" s="67">
        <v>43242</v>
      </c>
      <c r="H676" s="42" t="s">
        <v>2435</v>
      </c>
      <c r="I676" s="44"/>
      <c r="J676" s="16"/>
      <c r="K676" s="16"/>
      <c r="L676" s="16"/>
      <c r="M676" s="22"/>
    </row>
    <row r="677" spans="1:13" ht="30">
      <c r="A677" s="41">
        <f t="shared" si="20"/>
        <v>674</v>
      </c>
      <c r="B677" s="20" t="s">
        <v>2436</v>
      </c>
      <c r="C677" s="16" t="s">
        <v>2437</v>
      </c>
      <c r="D677" s="16" t="str">
        <f t="shared" si="21"/>
        <v>tenure by bespoke accommodation type by number of bedrooms</v>
      </c>
      <c r="E677" s="16" t="s">
        <v>2430</v>
      </c>
      <c r="F677" s="27" t="s">
        <v>2438</v>
      </c>
      <c r="G677" s="67">
        <v>43242</v>
      </c>
      <c r="H677" s="42" t="s">
        <v>2439</v>
      </c>
      <c r="I677" s="44"/>
      <c r="J677" s="16"/>
      <c r="K677" s="16"/>
      <c r="L677" s="16"/>
      <c r="M677" s="22"/>
    </row>
    <row r="678" spans="1:13" ht="30">
      <c r="A678" s="41">
        <f t="shared" si="20"/>
        <v>675</v>
      </c>
      <c r="B678" s="20" t="s">
        <v>2440</v>
      </c>
      <c r="C678" s="16" t="s">
        <v>2437</v>
      </c>
      <c r="D678" s="16" t="str">
        <f t="shared" si="21"/>
        <v>tenure by bespoke accommodation type by number of bedrooms</v>
      </c>
      <c r="E678" s="16" t="s">
        <v>2419</v>
      </c>
      <c r="F678" s="27" t="s">
        <v>2438</v>
      </c>
      <c r="G678" s="67">
        <v>43242</v>
      </c>
      <c r="H678" s="42" t="s">
        <v>2441</v>
      </c>
      <c r="I678" s="44"/>
      <c r="J678" s="16"/>
      <c r="K678" s="16"/>
      <c r="L678" s="16"/>
      <c r="M678" s="22"/>
    </row>
    <row r="679" spans="1:13" ht="45">
      <c r="A679" s="41">
        <f t="shared" si="20"/>
        <v>676</v>
      </c>
      <c r="B679" s="20" t="s">
        <v>2442</v>
      </c>
      <c r="C679" s="16" t="s">
        <v>2443</v>
      </c>
      <c r="D679" s="16" t="str">
        <f t="shared" si="21"/>
        <v>age by tenure, by bespoke accommodation type, number of bedrooms</v>
      </c>
      <c r="E679" s="16" t="s">
        <v>2430</v>
      </c>
      <c r="F679" s="27" t="s">
        <v>2444</v>
      </c>
      <c r="G679" s="67">
        <v>43242</v>
      </c>
      <c r="H679" s="42" t="s">
        <v>2445</v>
      </c>
      <c r="I679" s="44"/>
      <c r="J679" s="16"/>
      <c r="K679" s="16"/>
      <c r="L679" s="16"/>
      <c r="M679" s="22"/>
    </row>
    <row r="680" spans="1:13" ht="45">
      <c r="A680" s="41">
        <f t="shared" si="20"/>
        <v>677</v>
      </c>
      <c r="B680" s="20" t="s">
        <v>2446</v>
      </c>
      <c r="C680" s="16" t="s">
        <v>2443</v>
      </c>
      <c r="D680" s="16" t="str">
        <f t="shared" si="21"/>
        <v>age by tenure, by bespoke accommodation type, number of bedrooms</v>
      </c>
      <c r="E680" s="16" t="s">
        <v>2419</v>
      </c>
      <c r="F680" s="27" t="s">
        <v>2444</v>
      </c>
      <c r="G680" s="67">
        <v>43242</v>
      </c>
      <c r="H680" s="42" t="s">
        <v>2447</v>
      </c>
      <c r="I680" s="44"/>
      <c r="J680" s="16"/>
      <c r="K680" s="16"/>
      <c r="L680" s="16"/>
      <c r="M680" s="22"/>
    </row>
    <row r="681" spans="1:13" ht="19.350000000000001" customHeight="1">
      <c r="A681" s="41">
        <f t="shared" si="20"/>
        <v>678</v>
      </c>
      <c r="B681" s="20" t="s">
        <v>2448</v>
      </c>
      <c r="C681" s="16" t="s">
        <v>2181</v>
      </c>
      <c r="D681" s="16" t="str">
        <f t="shared" si="21"/>
        <v>age by long-term health problem or disability by general health by sex</v>
      </c>
      <c r="E681" s="16" t="s">
        <v>2449</v>
      </c>
      <c r="F681" s="27" t="s">
        <v>35</v>
      </c>
      <c r="G681" s="67">
        <v>43245</v>
      </c>
      <c r="H681" s="42" t="s">
        <v>2450</v>
      </c>
      <c r="I681" s="44"/>
      <c r="J681" s="16"/>
      <c r="K681" s="16"/>
      <c r="L681" s="16"/>
      <c r="M681" s="22"/>
    </row>
    <row r="682" spans="1:13" ht="19.350000000000001" customHeight="1">
      <c r="A682" s="41">
        <f t="shared" si="20"/>
        <v>679</v>
      </c>
      <c r="B682" s="20" t="s">
        <v>2451</v>
      </c>
      <c r="C682" s="16" t="s">
        <v>2181</v>
      </c>
      <c r="D682" s="16" t="str">
        <f t="shared" si="21"/>
        <v>age by long-term health problem or disability by general health by sex</v>
      </c>
      <c r="E682" s="16" t="s">
        <v>2452</v>
      </c>
      <c r="F682" s="27" t="s">
        <v>35</v>
      </c>
      <c r="G682" s="67">
        <v>43245</v>
      </c>
      <c r="H682" s="42" t="s">
        <v>2453</v>
      </c>
      <c r="I682" s="44"/>
      <c r="J682" s="16"/>
      <c r="K682" s="16"/>
      <c r="L682" s="16"/>
      <c r="M682" s="22"/>
    </row>
    <row r="683" spans="1:13" ht="30">
      <c r="A683" s="41">
        <f t="shared" si="20"/>
        <v>680</v>
      </c>
      <c r="B683" s="20" t="s">
        <v>2454</v>
      </c>
      <c r="C683" s="16" t="s">
        <v>2455</v>
      </c>
      <c r="D683" s="16" t="str">
        <f t="shared" si="21"/>
        <v>selected country of birth by passport held (uk passport, other passport, no passport)</v>
      </c>
      <c r="E683" s="16" t="s">
        <v>2027</v>
      </c>
      <c r="F683" s="16" t="s">
        <v>2456</v>
      </c>
      <c r="G683" s="67">
        <v>43237</v>
      </c>
      <c r="H683" s="66" t="s">
        <v>2457</v>
      </c>
      <c r="I683" s="44"/>
      <c r="J683" s="16"/>
      <c r="K683" s="16"/>
      <c r="L683" s="16"/>
      <c r="M683" s="22"/>
    </row>
    <row r="684" spans="1:13" ht="45">
      <c r="A684" s="41">
        <f t="shared" si="20"/>
        <v>681</v>
      </c>
      <c r="B684" s="20" t="s">
        <v>2458</v>
      </c>
      <c r="C684" s="16" t="s">
        <v>2459</v>
      </c>
      <c r="D684" s="16" t="str">
        <f t="shared" si="21"/>
        <v>selected cob by year of arrival in uk (1973 to 1991) by age on arrival in uk (0 to 17) by passport held (uk passport, other passport, no passport)</v>
      </c>
      <c r="E684" s="16" t="s">
        <v>2027</v>
      </c>
      <c r="F684" s="16" t="s">
        <v>35</v>
      </c>
      <c r="G684" s="67">
        <v>43242</v>
      </c>
      <c r="H684" s="42" t="s">
        <v>2460</v>
      </c>
      <c r="I684" s="44"/>
      <c r="J684" s="16"/>
      <c r="K684" s="16"/>
      <c r="L684" s="16"/>
      <c r="M684" s="22"/>
    </row>
    <row r="685" spans="1:13" ht="30">
      <c r="A685" s="41">
        <f t="shared" si="20"/>
        <v>682</v>
      </c>
      <c r="B685" s="20" t="s">
        <v>2461</v>
      </c>
      <c r="C685" s="16" t="s">
        <v>2462</v>
      </c>
      <c r="D685" s="16" t="str">
        <f t="shared" si="21"/>
        <v>age (syoa)</v>
      </c>
      <c r="E685" s="16" t="s">
        <v>2027</v>
      </c>
      <c r="F685" s="16" t="s">
        <v>2463</v>
      </c>
      <c r="G685" s="67">
        <v>43250</v>
      </c>
      <c r="H685" s="66" t="s">
        <v>2464</v>
      </c>
      <c r="I685" s="44"/>
      <c r="J685" s="16"/>
      <c r="K685" s="16"/>
      <c r="L685" s="16"/>
      <c r="M685" s="22"/>
    </row>
    <row r="686" spans="1:13" ht="45">
      <c r="A686" s="41">
        <f t="shared" si="20"/>
        <v>683</v>
      </c>
      <c r="B686" s="20" t="s">
        <v>2465</v>
      </c>
      <c r="C686" s="16" t="s">
        <v>2466</v>
      </c>
      <c r="D686" s="16" t="str">
        <f t="shared" si="21"/>
        <v> age of arrival in the uk by passport held (uk passport, other passport, no passport) by year of arrival in uk (1931 to 1991 - single years)</v>
      </c>
      <c r="E686" s="16" t="s">
        <v>2027</v>
      </c>
      <c r="F686" s="16" t="s">
        <v>2467</v>
      </c>
      <c r="G686" s="67">
        <v>43251</v>
      </c>
      <c r="H686" s="42" t="s">
        <v>2468</v>
      </c>
      <c r="I686" s="44"/>
      <c r="J686" s="16"/>
      <c r="K686" s="16"/>
      <c r="L686" s="16"/>
      <c r="M686" s="22"/>
    </row>
    <row r="687" spans="1:13" ht="45">
      <c r="A687" s="41">
        <f t="shared" si="20"/>
        <v>684</v>
      </c>
      <c r="B687" s="20" t="s">
        <v>2469</v>
      </c>
      <c r="C687" s="16" t="s">
        <v>2470</v>
      </c>
      <c r="D687" s="16" t="str">
        <f t="shared" si="21"/>
        <v>selected country of birth by passport held (uk passport, other passport, no passport) by year of arrival in uk (1931 to 1991 - single years)</v>
      </c>
      <c r="E687" s="16" t="s">
        <v>837</v>
      </c>
      <c r="F687" s="16" t="s">
        <v>2471</v>
      </c>
      <c r="G687" s="67">
        <v>43251</v>
      </c>
      <c r="H687" s="42" t="s">
        <v>2472</v>
      </c>
      <c r="I687" s="44"/>
      <c r="J687" s="16"/>
      <c r="K687" s="16"/>
      <c r="L687" s="16"/>
      <c r="M687" s="22"/>
    </row>
    <row r="688" spans="1:13" ht="45">
      <c r="A688" s="41">
        <f t="shared" si="20"/>
        <v>685</v>
      </c>
      <c r="B688" s="20" t="s">
        <v>2473</v>
      </c>
      <c r="C688" s="16" t="s">
        <v>2474</v>
      </c>
      <c r="D688" s="16" t="str">
        <f t="shared" si="21"/>
        <v xml:space="preserve">tenure by bedrooms by car/van by accommodation type (excluding caravans or other mobile or temporary structures) </v>
      </c>
      <c r="E688" s="16" t="s">
        <v>2475</v>
      </c>
      <c r="F688" s="16" t="s">
        <v>977</v>
      </c>
      <c r="G688" s="67">
        <v>43259</v>
      </c>
      <c r="H688" s="42" t="s">
        <v>2476</v>
      </c>
      <c r="I688" s="44"/>
      <c r="J688" s="16"/>
      <c r="K688" s="16"/>
      <c r="L688" s="16"/>
      <c r="M688" s="22"/>
    </row>
    <row r="689" spans="1:15" ht="30">
      <c r="A689" s="41">
        <f t="shared" si="20"/>
        <v>686</v>
      </c>
      <c r="B689" s="20" t="s">
        <v>2477</v>
      </c>
      <c r="C689" s="16" t="s">
        <v>2478</v>
      </c>
      <c r="D689" s="16" t="str">
        <f t="shared" si="21"/>
        <v>accommodation type by tenure by rooms by car or van</v>
      </c>
      <c r="E689" s="16" t="s">
        <v>2479</v>
      </c>
      <c r="F689" s="16" t="s">
        <v>853</v>
      </c>
      <c r="G689" s="67">
        <v>43265</v>
      </c>
      <c r="H689" s="42" t="s">
        <v>2480</v>
      </c>
      <c r="I689" s="44"/>
      <c r="J689" s="16"/>
      <c r="K689" s="16"/>
      <c r="L689" s="16"/>
      <c r="M689" s="22"/>
    </row>
    <row r="690" spans="1:15" ht="30">
      <c r="A690" s="41">
        <f t="shared" si="20"/>
        <v>687</v>
      </c>
      <c r="B690" s="20" t="s">
        <v>2481</v>
      </c>
      <c r="C690" s="16" t="s">
        <v>2482</v>
      </c>
      <c r="D690" s="16" t="str">
        <f t="shared" si="21"/>
        <v>country of birth ( current member states of the european union - june 2018, rest of the world)</v>
      </c>
      <c r="E690" s="16" t="s">
        <v>2141</v>
      </c>
      <c r="F690" s="16" t="s">
        <v>2483</v>
      </c>
      <c r="G690" s="67">
        <v>43285</v>
      </c>
      <c r="H690" s="42" t="s">
        <v>2484</v>
      </c>
      <c r="I690" s="44"/>
      <c r="J690" s="16"/>
      <c r="K690" s="16"/>
      <c r="L690" s="16"/>
      <c r="M690" s="22"/>
    </row>
    <row r="691" spans="1:15" ht="45">
      <c r="A691" s="41">
        <f t="shared" si="20"/>
        <v>688</v>
      </c>
      <c r="B691" s="20" t="s">
        <v>2485</v>
      </c>
      <c r="C691" s="16" t="s">
        <v>2486</v>
      </c>
      <c r="D691" s="16" t="str">
        <f t="shared" si="21"/>
        <v xml:space="preserve">economic activity by industry/former industy (1 digit) by occupation/former occupation(2 digits) by age by sex </v>
      </c>
      <c r="E691" s="16" t="s">
        <v>53</v>
      </c>
      <c r="F691" s="16" t="s">
        <v>2487</v>
      </c>
      <c r="G691" s="67">
        <v>43276</v>
      </c>
      <c r="H691" s="66" t="s">
        <v>2488</v>
      </c>
      <c r="I691" s="44"/>
      <c r="J691" s="16"/>
      <c r="K691" s="16"/>
      <c r="L691" s="16"/>
      <c r="M691" s="22"/>
    </row>
    <row r="692" spans="1:15" ht="30">
      <c r="A692" s="41">
        <f t="shared" si="20"/>
        <v>689</v>
      </c>
      <c r="B692" s="20" t="s">
        <v>2489</v>
      </c>
      <c r="C692" s="16" t="s">
        <v>2490</v>
      </c>
      <c r="D692" s="16" t="str">
        <f t="shared" si="21"/>
        <v>bespoke household type: household size and age of usual residents</v>
      </c>
      <c r="E692" s="16" t="s">
        <v>2141</v>
      </c>
      <c r="F692" s="16" t="s">
        <v>81</v>
      </c>
      <c r="G692" s="67">
        <v>43279</v>
      </c>
      <c r="H692" s="66" t="s">
        <v>2491</v>
      </c>
      <c r="I692" s="44"/>
      <c r="J692" s="16"/>
      <c r="K692" s="16"/>
      <c r="L692" s="16"/>
      <c r="M692" s="22"/>
    </row>
    <row r="693" spans="1:15" ht="30">
      <c r="A693" s="41">
        <f t="shared" si="20"/>
        <v>690</v>
      </c>
      <c r="B693" s="20" t="s">
        <v>2492</v>
      </c>
      <c r="C693" s="16" t="s">
        <v>2490</v>
      </c>
      <c r="D693" s="16" t="str">
        <f t="shared" si="21"/>
        <v>bespoke household type: household size and age of usual residents</v>
      </c>
      <c r="E693" s="16" t="s">
        <v>2141</v>
      </c>
      <c r="F693" s="16" t="s">
        <v>98</v>
      </c>
      <c r="G693" s="67">
        <v>43279</v>
      </c>
      <c r="H693" s="66" t="s">
        <v>2493</v>
      </c>
      <c r="I693" s="44"/>
      <c r="J693" s="16"/>
      <c r="K693" s="16"/>
      <c r="L693" s="16"/>
      <c r="M693" s="22"/>
    </row>
    <row r="694" spans="1:15" ht="45">
      <c r="A694" s="41">
        <f t="shared" si="20"/>
        <v>691</v>
      </c>
      <c r="B694" s="20" t="s">
        <v>2494</v>
      </c>
      <c r="C694" s="16" t="s">
        <v>2078</v>
      </c>
      <c r="D694" s="16" t="str">
        <f t="shared" si="21"/>
        <v>accommodation type (excluding caravans or other mobile or temporary structures) by tenure by number of bedrooms by car or van availability</v>
      </c>
      <c r="E694" s="16" t="s">
        <v>2495</v>
      </c>
      <c r="F694" s="16" t="s">
        <v>977</v>
      </c>
      <c r="G694" s="67">
        <v>43285</v>
      </c>
      <c r="H694" s="66" t="s">
        <v>2496</v>
      </c>
      <c r="I694" s="44"/>
      <c r="J694" s="16"/>
      <c r="K694" s="16"/>
      <c r="L694" s="16"/>
      <c r="M694" s="22"/>
    </row>
    <row r="695" spans="1:15" ht="30">
      <c r="A695" s="41">
        <f t="shared" si="20"/>
        <v>692</v>
      </c>
      <c r="B695" s="20" t="s">
        <v>2497</v>
      </c>
      <c r="C695" s="16" t="s">
        <v>2498</v>
      </c>
      <c r="D695" s="16" t="str">
        <f t="shared" si="21"/>
        <v>number of bedrooms (5 or more bedrooms) by household size (6 or more people)</v>
      </c>
      <c r="E695" s="16" t="s">
        <v>2499</v>
      </c>
      <c r="F695" s="16" t="s">
        <v>81</v>
      </c>
      <c r="G695" s="67">
        <v>43308</v>
      </c>
      <c r="H695" s="66" t="s">
        <v>2500</v>
      </c>
      <c r="I695" s="44"/>
      <c r="J695" s="16"/>
      <c r="K695" s="16"/>
      <c r="L695" s="16"/>
      <c r="M695" s="22"/>
    </row>
    <row r="696" spans="1:15" ht="30">
      <c r="A696" s="41">
        <f t="shared" si="20"/>
        <v>693</v>
      </c>
      <c r="B696" s="20" t="s">
        <v>2501</v>
      </c>
      <c r="C696" s="16" t="s">
        <v>2502</v>
      </c>
      <c r="D696" s="16" t="str">
        <f t="shared" si="21"/>
        <v>number of bedrooms (4 or more bedrooms) by type of central heating</v>
      </c>
      <c r="E696" s="16" t="s">
        <v>2503</v>
      </c>
      <c r="F696" s="16" t="s">
        <v>81</v>
      </c>
      <c r="G696" s="67">
        <v>43308</v>
      </c>
      <c r="H696" s="66" t="s">
        <v>2504</v>
      </c>
      <c r="I696" s="44"/>
      <c r="J696" s="16"/>
      <c r="K696" s="16"/>
      <c r="L696" s="16"/>
      <c r="M696" s="22"/>
    </row>
    <row r="697" spans="1:15" ht="30">
      <c r="A697" s="41">
        <f t="shared" si="20"/>
        <v>694</v>
      </c>
      <c r="B697" s="20" t="s">
        <v>2505</v>
      </c>
      <c r="C697" s="16" t="s">
        <v>2506</v>
      </c>
      <c r="D697" s="16" t="str">
        <f t="shared" si="21"/>
        <v>number of bedrooms (5 or more bedrooms) by type of central heating</v>
      </c>
      <c r="E697" s="16" t="s">
        <v>2499</v>
      </c>
      <c r="F697" s="16" t="s">
        <v>81</v>
      </c>
      <c r="G697" s="67">
        <v>43308</v>
      </c>
      <c r="H697" s="66" t="s">
        <v>2507</v>
      </c>
      <c r="I697" s="44"/>
      <c r="J697" s="16"/>
      <c r="K697" s="16"/>
      <c r="L697" s="16"/>
      <c r="M697" s="22"/>
    </row>
    <row r="698" spans="1:15" ht="30">
      <c r="A698" s="41">
        <f t="shared" si="20"/>
        <v>695</v>
      </c>
      <c r="B698" s="20" t="s">
        <v>2508</v>
      </c>
      <c r="C698" s="16" t="s">
        <v>2509</v>
      </c>
      <c r="D698" s="16" t="str">
        <f t="shared" si="21"/>
        <v xml:space="preserve">occupation (1 digit) by distance travelled to work, by age and tenure </v>
      </c>
      <c r="E698" s="16" t="s">
        <v>2510</v>
      </c>
      <c r="F698" s="16" t="s">
        <v>2511</v>
      </c>
      <c r="G698" s="67">
        <v>43294</v>
      </c>
      <c r="H698" s="66" t="s">
        <v>2512</v>
      </c>
      <c r="I698" s="44"/>
      <c r="J698" s="16"/>
      <c r="K698" s="16"/>
      <c r="L698" s="16"/>
      <c r="M698" s="22"/>
    </row>
    <row r="699" spans="1:15" ht="30">
      <c r="A699" s="41">
        <f t="shared" si="20"/>
        <v>696</v>
      </c>
      <c r="B699" s="20" t="s">
        <v>2513</v>
      </c>
      <c r="C699" s="16" t="s">
        <v>2509</v>
      </c>
      <c r="D699" s="16" t="str">
        <f t="shared" si="21"/>
        <v xml:space="preserve">occupation (1 digit) by distance travelled to work, by age and tenure </v>
      </c>
      <c r="E699" s="16" t="s">
        <v>2514</v>
      </c>
      <c r="F699" s="75" t="s">
        <v>2515</v>
      </c>
      <c r="G699" s="56">
        <v>43294</v>
      </c>
      <c r="H699" s="42" t="s">
        <v>2516</v>
      </c>
      <c r="I699" s="70"/>
      <c r="J699" s="70"/>
      <c r="K699" s="70"/>
      <c r="L699" s="70"/>
      <c r="M699" s="70"/>
      <c r="N699" s="70"/>
      <c r="O699" s="70"/>
    </row>
    <row r="700" spans="1:15" s="52" customFormat="1" ht="27" customHeight="1">
      <c r="A700" s="41">
        <f t="shared" si="20"/>
        <v>697</v>
      </c>
      <c r="B700" s="17" t="s">
        <v>2517</v>
      </c>
      <c r="C700" s="18" t="s">
        <v>2518</v>
      </c>
      <c r="D700" s="16" t="str">
        <f t="shared" si="21"/>
        <v>occupation (1 digit) by distance travelled to work by length of residency in the uk by tenue</v>
      </c>
      <c r="E700" s="18" t="s">
        <v>2510</v>
      </c>
      <c r="F700" s="76" t="s">
        <v>2515</v>
      </c>
      <c r="G700" s="47">
        <v>43293</v>
      </c>
      <c r="H700" s="77" t="s">
        <v>2519</v>
      </c>
      <c r="I700" s="49"/>
      <c r="J700" s="18"/>
      <c r="K700" s="18"/>
      <c r="L700" s="18"/>
      <c r="M700" s="50"/>
    </row>
    <row r="701" spans="1:15" ht="30">
      <c r="A701" s="41">
        <f t="shared" si="20"/>
        <v>698</v>
      </c>
      <c r="B701" s="20" t="s">
        <v>2520</v>
      </c>
      <c r="C701" s="16" t="s">
        <v>2518</v>
      </c>
      <c r="D701" s="16" t="str">
        <f t="shared" si="21"/>
        <v>occupation (1 digit) by distance travelled to work by length of residency in the uk by tenue</v>
      </c>
      <c r="E701" s="16" t="s">
        <v>2514</v>
      </c>
      <c r="F701" s="75" t="s">
        <v>2515</v>
      </c>
      <c r="G701" s="67">
        <v>43294</v>
      </c>
      <c r="H701" s="66" t="s">
        <v>2521</v>
      </c>
      <c r="I701" s="44"/>
      <c r="J701" s="16"/>
      <c r="K701" s="16"/>
      <c r="L701" s="16"/>
      <c r="M701" s="22"/>
    </row>
    <row r="702" spans="1:15" s="52" customFormat="1" ht="20.85" customHeight="1">
      <c r="A702" s="41">
        <f t="shared" si="20"/>
        <v>699</v>
      </c>
      <c r="B702" s="17" t="s">
        <v>2522</v>
      </c>
      <c r="C702" s="18" t="s">
        <v>2523</v>
      </c>
      <c r="D702" s="16" t="str">
        <f t="shared" si="21"/>
        <v>main language</v>
      </c>
      <c r="E702" s="18" t="s">
        <v>2524</v>
      </c>
      <c r="F702" s="76" t="s">
        <v>673</v>
      </c>
      <c r="G702" s="47">
        <v>43306</v>
      </c>
      <c r="H702" s="77" t="s">
        <v>2525</v>
      </c>
      <c r="I702" s="49"/>
      <c r="J702" s="18"/>
      <c r="K702" s="18"/>
      <c r="L702" s="18"/>
      <c r="M702" s="50"/>
    </row>
    <row r="703" spans="1:15" ht="30">
      <c r="A703" s="41">
        <f t="shared" si="20"/>
        <v>700</v>
      </c>
      <c r="B703" s="20" t="s">
        <v>2526</v>
      </c>
      <c r="C703" s="16" t="s">
        <v>2527</v>
      </c>
      <c r="D703" s="16" t="str">
        <f t="shared" si="21"/>
        <v xml:space="preserve">industry (1 digit) by distance travelled to work by tenure by age </v>
      </c>
      <c r="E703" s="16" t="s">
        <v>2528</v>
      </c>
      <c r="F703" s="75" t="s">
        <v>2515</v>
      </c>
      <c r="G703" s="67">
        <v>43299</v>
      </c>
      <c r="H703" s="66" t="s">
        <v>2529</v>
      </c>
      <c r="I703" s="44"/>
      <c r="J703" s="16"/>
      <c r="K703" s="16"/>
      <c r="L703" s="16"/>
      <c r="M703" s="22"/>
    </row>
    <row r="704" spans="1:15" ht="30">
      <c r="A704" s="41">
        <f t="shared" si="20"/>
        <v>701</v>
      </c>
      <c r="B704" s="20" t="s">
        <v>2530</v>
      </c>
      <c r="C704" s="16" t="s">
        <v>2527</v>
      </c>
      <c r="D704" s="16" t="str">
        <f t="shared" si="21"/>
        <v xml:space="preserve">industry (1 digit) by distance travelled to work by tenure by age </v>
      </c>
      <c r="E704" s="16" t="s">
        <v>2531</v>
      </c>
      <c r="F704" s="75" t="s">
        <v>2515</v>
      </c>
      <c r="G704" s="67">
        <v>43299</v>
      </c>
      <c r="H704" s="66" t="s">
        <v>2532</v>
      </c>
      <c r="I704" s="44"/>
      <c r="J704" s="16"/>
      <c r="K704" s="16"/>
      <c r="L704" s="16"/>
      <c r="M704" s="22"/>
    </row>
    <row r="705" spans="1:13" ht="30">
      <c r="A705" s="41">
        <f t="shared" si="20"/>
        <v>702</v>
      </c>
      <c r="B705" s="20" t="s">
        <v>2533</v>
      </c>
      <c r="C705" s="16" t="s">
        <v>2534</v>
      </c>
      <c r="D705" s="16" t="str">
        <f t="shared" si="21"/>
        <v xml:space="preserve">industry (1 digit) by ns-sec by tenure by age  </v>
      </c>
      <c r="E705" s="16" t="s">
        <v>2528</v>
      </c>
      <c r="F705" s="75" t="s">
        <v>2515</v>
      </c>
      <c r="G705" s="67">
        <v>43299</v>
      </c>
      <c r="H705" s="66" t="s">
        <v>2535</v>
      </c>
      <c r="I705" s="44"/>
      <c r="J705" s="16"/>
      <c r="K705" s="16"/>
      <c r="L705" s="16"/>
      <c r="M705" s="22"/>
    </row>
    <row r="706" spans="1:13" ht="30">
      <c r="A706" s="41">
        <f t="shared" si="20"/>
        <v>703</v>
      </c>
      <c r="B706" s="20" t="s">
        <v>2536</v>
      </c>
      <c r="C706" s="16" t="s">
        <v>2534</v>
      </c>
      <c r="D706" s="16" t="str">
        <f t="shared" si="21"/>
        <v xml:space="preserve">industry (1 digit) by ns-sec by tenure by age  </v>
      </c>
      <c r="E706" s="16" t="s">
        <v>2531</v>
      </c>
      <c r="F706" s="75" t="s">
        <v>2515</v>
      </c>
      <c r="G706" s="67">
        <v>43299</v>
      </c>
      <c r="H706" s="66" t="s">
        <v>2537</v>
      </c>
      <c r="I706" s="44"/>
      <c r="J706" s="16"/>
      <c r="K706" s="16"/>
      <c r="L706" s="16"/>
      <c r="M706" s="22"/>
    </row>
    <row r="707" spans="1:13" ht="30">
      <c r="A707" s="41">
        <f t="shared" si="20"/>
        <v>704</v>
      </c>
      <c r="B707" s="20" t="s">
        <v>2538</v>
      </c>
      <c r="C707" s="16" t="s">
        <v>2539</v>
      </c>
      <c r="D707" s="16" t="str">
        <f t="shared" si="21"/>
        <v>ability to speak welsh by industry (1 digit)</v>
      </c>
      <c r="E707" s="16" t="s">
        <v>777</v>
      </c>
      <c r="F707" s="75" t="s">
        <v>63</v>
      </c>
      <c r="G707" s="67" t="s">
        <v>2540</v>
      </c>
      <c r="H707" s="42" t="s">
        <v>2541</v>
      </c>
      <c r="I707" s="44"/>
      <c r="J707" s="16"/>
      <c r="K707" s="16"/>
      <c r="L707" s="16"/>
      <c r="M707" s="22"/>
    </row>
    <row r="708" spans="1:13" ht="30">
      <c r="A708" s="41">
        <f t="shared" si="20"/>
        <v>705</v>
      </c>
      <c r="B708" s="20" t="s">
        <v>2542</v>
      </c>
      <c r="C708" s="16" t="s">
        <v>2543</v>
      </c>
      <c r="D708" s="16" t="str">
        <f t="shared" si="21"/>
        <v>age by country of birth (uk, rest of eu 15, eu8, eu2, eu other, rest of world)</v>
      </c>
      <c r="E708" s="16" t="s">
        <v>837</v>
      </c>
      <c r="F708" s="16" t="s">
        <v>2544</v>
      </c>
      <c r="G708" s="67">
        <v>43307</v>
      </c>
      <c r="H708" s="42" t="s">
        <v>2545</v>
      </c>
      <c r="I708" s="44"/>
      <c r="J708" s="16"/>
      <c r="K708" s="16"/>
      <c r="L708" s="16"/>
      <c r="M708" s="22"/>
    </row>
    <row r="709" spans="1:13" ht="30">
      <c r="A709" s="41">
        <f t="shared" ref="A709:A772" si="22">IF(AND(NOT(ISERR(FIND($J$4,D709))),NOT(ISERR(FIND($J$5,D709))),NOT(ISERR(FIND($J$6,D709))),NOT(ISERR(FIND($J$7,D709))) ),A708+1,A708)</f>
        <v>706</v>
      </c>
      <c r="B709" s="20" t="s">
        <v>2546</v>
      </c>
      <c r="C709" s="16" t="s">
        <v>2547</v>
      </c>
      <c r="D709" s="16" t="str">
        <f t="shared" si="21"/>
        <v>age by passport held (uk, rest of eu 15, eu8, eu2, eu other, rest of world)</v>
      </c>
      <c r="E709" s="16" t="s">
        <v>837</v>
      </c>
      <c r="F709" s="16" t="s">
        <v>2544</v>
      </c>
      <c r="G709" s="67">
        <v>43307</v>
      </c>
      <c r="H709" s="42" t="s">
        <v>2548</v>
      </c>
      <c r="I709" s="44"/>
      <c r="J709" s="16"/>
      <c r="K709" s="16"/>
      <c r="L709" s="16"/>
      <c r="M709" s="22"/>
    </row>
    <row r="710" spans="1:13" ht="30">
      <c r="A710" s="41">
        <f t="shared" si="22"/>
        <v>707</v>
      </c>
      <c r="B710" s="20" t="s">
        <v>2549</v>
      </c>
      <c r="C710" s="16" t="s">
        <v>2550</v>
      </c>
      <c r="D710" s="16" t="str">
        <f t="shared" si="21"/>
        <v>economic activity by country of birth (uk, rest of eu 15, eu8, eu2, eu other, rest of world)</v>
      </c>
      <c r="E710" s="16" t="s">
        <v>837</v>
      </c>
      <c r="F710" s="16" t="s">
        <v>2551</v>
      </c>
      <c r="G710" s="67">
        <v>43307</v>
      </c>
      <c r="H710" s="66" t="s">
        <v>2552</v>
      </c>
      <c r="I710" s="44"/>
      <c r="J710" s="16"/>
      <c r="K710" s="16"/>
      <c r="L710" s="16"/>
      <c r="M710" s="22"/>
    </row>
    <row r="711" spans="1:13" ht="30">
      <c r="A711" s="41">
        <f t="shared" si="22"/>
        <v>708</v>
      </c>
      <c r="B711" s="20" t="s">
        <v>2553</v>
      </c>
      <c r="C711" s="16" t="s">
        <v>2554</v>
      </c>
      <c r="D711" s="16" t="str">
        <f t="shared" si="21"/>
        <v>economic activity by passport (uk, rest of eu 15, eu8, eu2, eu other, rest of world)</v>
      </c>
      <c r="E711" s="16" t="s">
        <v>837</v>
      </c>
      <c r="F711" s="16" t="s">
        <v>2551</v>
      </c>
      <c r="G711" s="67">
        <v>43307</v>
      </c>
      <c r="H711" s="66" t="s">
        <v>2555</v>
      </c>
      <c r="I711" s="44"/>
      <c r="J711" s="16"/>
      <c r="K711" s="16"/>
      <c r="L711" s="16"/>
      <c r="M711" s="22"/>
    </row>
    <row r="712" spans="1:13" ht="45">
      <c r="A712" s="41">
        <f t="shared" si="22"/>
        <v>709</v>
      </c>
      <c r="B712" s="20" t="s">
        <v>2556</v>
      </c>
      <c r="C712" s="16" t="s">
        <v>2557</v>
      </c>
      <c r="D712" s="16" t="str">
        <f t="shared" si="21"/>
        <v>bespoke ocupation groups (aggregated 4 digit codes)  by country of birth (uk, rest of eu 15, eu8, eu2, eu other, rest of world)</v>
      </c>
      <c r="E712" s="16" t="s">
        <v>837</v>
      </c>
      <c r="F712" s="16" t="s">
        <v>2544</v>
      </c>
      <c r="G712" s="67">
        <v>43307</v>
      </c>
      <c r="H712" s="66" t="s">
        <v>2558</v>
      </c>
      <c r="I712" s="44"/>
      <c r="J712" s="16"/>
      <c r="K712" s="16"/>
      <c r="L712" s="16"/>
      <c r="M712" s="22"/>
    </row>
    <row r="713" spans="1:13" ht="45">
      <c r="A713" s="41">
        <f t="shared" si="22"/>
        <v>710</v>
      </c>
      <c r="B713" s="20" t="s">
        <v>2559</v>
      </c>
      <c r="C713" s="16" t="s">
        <v>2560</v>
      </c>
      <c r="D713" s="16" t="str">
        <f t="shared" si="21"/>
        <v>bespoke ocupation (aggregated 4 digit codes) groups by passport held (uk, rest of eu 15, eu8, eu2, eu other, rest of world)</v>
      </c>
      <c r="E713" s="16" t="s">
        <v>837</v>
      </c>
      <c r="F713" s="16" t="s">
        <v>2544</v>
      </c>
      <c r="G713" s="67">
        <v>43307</v>
      </c>
      <c r="H713" s="66" t="s">
        <v>2561</v>
      </c>
      <c r="I713" s="44"/>
      <c r="J713" s="16"/>
      <c r="K713" s="16"/>
      <c r="L713" s="16"/>
      <c r="M713" s="22"/>
    </row>
    <row r="714" spans="1:13" ht="60">
      <c r="A714" s="41">
        <f t="shared" si="22"/>
        <v>711</v>
      </c>
      <c r="B714" s="20" t="s">
        <v>2562</v>
      </c>
      <c r="C714" s="16" t="s">
        <v>2563</v>
      </c>
      <c r="D714" s="16" t="str">
        <f t="shared" si="21"/>
        <v>origin destination workplace: area of residence by country of birth (uk, rest of eu 15, eu8, eu2, eu other, rest of world) by area of workplace</v>
      </c>
      <c r="E714" s="16" t="s">
        <v>2564</v>
      </c>
      <c r="F714" s="16" t="s">
        <v>2544</v>
      </c>
      <c r="G714" s="67">
        <v>43307</v>
      </c>
      <c r="H714" s="66" t="s">
        <v>2565</v>
      </c>
      <c r="I714" s="44"/>
      <c r="J714" s="16"/>
      <c r="K714" s="16"/>
      <c r="L714" s="16"/>
      <c r="M714" s="22"/>
    </row>
    <row r="715" spans="1:13" s="52" customFormat="1" ht="60">
      <c r="A715" s="41">
        <f t="shared" si="22"/>
        <v>712</v>
      </c>
      <c r="B715" s="17" t="s">
        <v>2566</v>
      </c>
      <c r="C715" s="18" t="s">
        <v>2567</v>
      </c>
      <c r="D715" s="16" t="str">
        <f t="shared" si="21"/>
        <v>origin destination workplace: area of residence by passport held (uk, rest of eu 15, eu8, eu2, eu other, rest of world) by area of workplace</v>
      </c>
      <c r="E715" s="18" t="s">
        <v>2564</v>
      </c>
      <c r="F715" s="18" t="s">
        <v>2544</v>
      </c>
      <c r="G715" s="47">
        <v>43307</v>
      </c>
      <c r="H715" s="48" t="s">
        <v>2568</v>
      </c>
      <c r="I715" s="49"/>
      <c r="J715" s="18"/>
      <c r="K715" s="18"/>
      <c r="L715" s="18"/>
      <c r="M715" s="50"/>
    </row>
    <row r="716" spans="1:13" s="52" customFormat="1" ht="30">
      <c r="A716" s="41">
        <f t="shared" si="22"/>
        <v>713</v>
      </c>
      <c r="B716" s="17" t="s">
        <v>2569</v>
      </c>
      <c r="C716" s="18" t="s">
        <v>2570</v>
      </c>
      <c r="D716" s="16" t="str">
        <f t="shared" si="21"/>
        <v>country of birth (eu excluding uk, rest of europe, rest of world) by occupation (1 digit)</v>
      </c>
      <c r="E716" s="18" t="s">
        <v>2027</v>
      </c>
      <c r="F716" s="18" t="s">
        <v>1931</v>
      </c>
      <c r="G716" s="47">
        <v>43320</v>
      </c>
      <c r="H716" s="48" t="s">
        <v>2571</v>
      </c>
      <c r="I716" s="49"/>
      <c r="J716" s="18"/>
      <c r="K716" s="18"/>
      <c r="L716" s="18"/>
      <c r="M716" s="50"/>
    </row>
    <row r="717" spans="1:13" s="52" customFormat="1" ht="21.6" customHeight="1">
      <c r="A717" s="41">
        <f t="shared" si="22"/>
        <v>714</v>
      </c>
      <c r="B717" s="17" t="s">
        <v>2572</v>
      </c>
      <c r="C717" s="18" t="s">
        <v>2573</v>
      </c>
      <c r="D717" s="16" t="str">
        <f t="shared" si="21"/>
        <v>country of birth (eu excluding uk, rest of europe, rest of world) by intention to stay</v>
      </c>
      <c r="E717" s="18" t="s">
        <v>2027</v>
      </c>
      <c r="F717" s="18" t="s">
        <v>2574</v>
      </c>
      <c r="G717" s="47">
        <v>43320</v>
      </c>
      <c r="H717" s="48" t="s">
        <v>2575</v>
      </c>
      <c r="I717" s="49"/>
      <c r="J717" s="18"/>
      <c r="K717" s="18"/>
      <c r="L717" s="18"/>
      <c r="M717" s="50"/>
    </row>
    <row r="718" spans="1:13" ht="45">
      <c r="A718" s="41">
        <f t="shared" si="22"/>
        <v>715</v>
      </c>
      <c r="B718" s="20" t="s">
        <v>2576</v>
      </c>
      <c r="C718" s="16" t="s">
        <v>2577</v>
      </c>
      <c r="D718" s="16" t="str">
        <f t="shared" si="21"/>
        <v>sex by age by bespoke country of birth (countries under the windrush scheme, other) by economic activity by passport held (uk passport, other/no passport)</v>
      </c>
      <c r="E718" s="16" t="s">
        <v>2578</v>
      </c>
      <c r="F718" s="16" t="s">
        <v>2579</v>
      </c>
      <c r="G718" s="67">
        <v>43315</v>
      </c>
      <c r="H718" s="42" t="s">
        <v>2580</v>
      </c>
      <c r="I718" s="44"/>
      <c r="J718" s="16"/>
      <c r="K718" s="16"/>
      <c r="L718" s="16"/>
      <c r="M718" s="22"/>
    </row>
    <row r="719" spans="1:13" ht="60">
      <c r="A719" s="41">
        <f t="shared" si="22"/>
        <v>716</v>
      </c>
      <c r="B719" s="20" t="s">
        <v>2581</v>
      </c>
      <c r="C719" s="16" t="s">
        <v>2582</v>
      </c>
      <c r="D719" s="16" t="str">
        <f t="shared" si="21"/>
        <v>sex by age by bespoke country of birth (countries under the windrush scheme, other) by highest level of qualification by passport held (uk passport, other/no passport)</v>
      </c>
      <c r="E719" s="16" t="s">
        <v>2578</v>
      </c>
      <c r="F719" s="16" t="s">
        <v>2583</v>
      </c>
      <c r="G719" s="67">
        <v>43315</v>
      </c>
      <c r="H719" s="42" t="s">
        <v>2584</v>
      </c>
      <c r="I719" s="44"/>
      <c r="J719" s="16"/>
      <c r="K719" s="16"/>
      <c r="L719" s="16"/>
      <c r="M719" s="22"/>
    </row>
    <row r="720" spans="1:13" ht="45">
      <c r="A720" s="41">
        <f t="shared" si="22"/>
        <v>717</v>
      </c>
      <c r="B720" s="20" t="s">
        <v>2585</v>
      </c>
      <c r="C720" s="16" t="s">
        <v>2586</v>
      </c>
      <c r="D720" s="16" t="str">
        <f t="shared" si="21"/>
        <v>sex by age by occupation (2 digits) by bespoke country of birth (countries under the windrush scheme, other) by passport held (uk passort, other/no passport)</v>
      </c>
      <c r="E720" s="16" t="s">
        <v>2578</v>
      </c>
      <c r="F720" s="16" t="s">
        <v>2587</v>
      </c>
      <c r="G720" s="67">
        <v>43315</v>
      </c>
      <c r="H720" s="42" t="s">
        <v>2588</v>
      </c>
      <c r="I720" s="44"/>
      <c r="J720" s="16"/>
      <c r="K720" s="16"/>
      <c r="L720" s="16"/>
      <c r="M720" s="22"/>
    </row>
    <row r="721" spans="1:13" ht="60">
      <c r="A721" s="41">
        <f t="shared" si="22"/>
        <v>718</v>
      </c>
      <c r="B721" s="20" t="s">
        <v>2589</v>
      </c>
      <c r="C721" s="16" t="s">
        <v>2590</v>
      </c>
      <c r="D721" s="16" t="str">
        <f t="shared" si="21"/>
        <v xml:space="preserve">sex by age by former occupation (2 digits) by bespoke country of birth (countries under the windrush scheme, other) by last year worked by passport held (uk passport, other/no passport) </v>
      </c>
      <c r="E721" s="16" t="s">
        <v>2578</v>
      </c>
      <c r="F721" s="16" t="s">
        <v>2591</v>
      </c>
      <c r="G721" s="67">
        <v>43315</v>
      </c>
      <c r="H721" s="42" t="s">
        <v>2592</v>
      </c>
      <c r="I721" s="44"/>
      <c r="J721" s="16"/>
      <c r="K721" s="16"/>
      <c r="L721" s="16"/>
      <c r="M721" s="22"/>
    </row>
    <row r="722" spans="1:13" ht="45">
      <c r="A722" s="41">
        <f t="shared" si="22"/>
        <v>719</v>
      </c>
      <c r="B722" s="20" t="s">
        <v>2593</v>
      </c>
      <c r="C722" s="16" t="s">
        <v>2594</v>
      </c>
      <c r="D722" s="16" t="str">
        <f t="shared" ref="D722:D785" si="23">LOWER(C722)</f>
        <v>sex by age by bespoke country of birth (countries under the windrush scheme, other) by tenure by passport held (uk passport, other/no passport)</v>
      </c>
      <c r="E722" s="16" t="s">
        <v>2578</v>
      </c>
      <c r="F722" s="16" t="s">
        <v>2595</v>
      </c>
      <c r="G722" s="67">
        <v>43315</v>
      </c>
      <c r="H722" s="42" t="s">
        <v>2596</v>
      </c>
      <c r="I722" s="44"/>
      <c r="J722" s="16"/>
      <c r="K722" s="16"/>
      <c r="L722" s="16"/>
      <c r="M722" s="22"/>
    </row>
    <row r="723" spans="1:13" ht="30">
      <c r="A723" s="41">
        <f t="shared" si="22"/>
        <v>720</v>
      </c>
      <c r="B723" s="20" t="s">
        <v>2597</v>
      </c>
      <c r="C723" s="16" t="s">
        <v>2598</v>
      </c>
      <c r="D723" s="16" t="str">
        <f t="shared" si="23"/>
        <v xml:space="preserve">age by country of birth (born in the uk/born outside the uk) by ocupation (1 digit) </v>
      </c>
      <c r="E723" s="16" t="s">
        <v>2027</v>
      </c>
      <c r="F723" s="16" t="s">
        <v>2599</v>
      </c>
      <c r="G723" s="67">
        <v>43332</v>
      </c>
      <c r="H723" s="42" t="s">
        <v>2600</v>
      </c>
      <c r="I723" s="44"/>
      <c r="J723" s="16"/>
      <c r="K723" s="16"/>
      <c r="L723" s="16"/>
      <c r="M723" s="22"/>
    </row>
    <row r="724" spans="1:13" ht="30">
      <c r="A724" s="41">
        <f t="shared" si="22"/>
        <v>721</v>
      </c>
      <c r="B724" s="20" t="s">
        <v>2601</v>
      </c>
      <c r="C724" s="16" t="s">
        <v>2602</v>
      </c>
      <c r="D724" s="16" t="str">
        <f t="shared" si="23"/>
        <v>concealed family in household by occupation rating (bedrooms) by tenure by household size</v>
      </c>
      <c r="E724" s="16" t="s">
        <v>677</v>
      </c>
      <c r="F724" s="16" t="s">
        <v>81</v>
      </c>
      <c r="G724" s="67">
        <v>43332</v>
      </c>
      <c r="H724" s="42" t="s">
        <v>2603</v>
      </c>
      <c r="I724" s="44"/>
      <c r="J724" s="16"/>
      <c r="K724" s="16"/>
      <c r="L724" s="16"/>
      <c r="M724" s="22"/>
    </row>
    <row r="725" spans="1:13" ht="60">
      <c r="A725" s="41">
        <f t="shared" si="22"/>
        <v>722</v>
      </c>
      <c r="B725" s="20" t="s">
        <v>2604</v>
      </c>
      <c r="C725" s="16" t="s">
        <v>2605</v>
      </c>
      <c r="D725" s="16" t="str">
        <f t="shared" si="23"/>
        <v>origin destination migration: area of residence one year ago by area of residence on census day (27th march 2011) by ethnic group.</v>
      </c>
      <c r="E725" s="16" t="s">
        <v>2606</v>
      </c>
      <c r="F725" s="16" t="s">
        <v>2607</v>
      </c>
      <c r="G725" s="67">
        <v>43389</v>
      </c>
      <c r="H725" s="42" t="s">
        <v>2608</v>
      </c>
      <c r="I725" s="44"/>
      <c r="J725" s="16"/>
      <c r="K725" s="16"/>
      <c r="L725" s="16"/>
      <c r="M725" s="22"/>
    </row>
    <row r="726" spans="1:13" ht="60">
      <c r="A726" s="41">
        <f t="shared" si="22"/>
        <v>723</v>
      </c>
      <c r="B726" s="20" t="s">
        <v>2609</v>
      </c>
      <c r="C726" s="16" t="s">
        <v>2605</v>
      </c>
      <c r="D726" s="16" t="str">
        <f t="shared" si="23"/>
        <v>origin destination migration: area of residence one year ago by area of residence on census day (27th march 2011) by ethnic group.</v>
      </c>
      <c r="E726" s="16" t="s">
        <v>2610</v>
      </c>
      <c r="F726" s="16" t="s">
        <v>2611</v>
      </c>
      <c r="G726" s="67">
        <v>43389</v>
      </c>
      <c r="H726" s="42" t="s">
        <v>2612</v>
      </c>
      <c r="I726" s="44"/>
      <c r="J726" s="16"/>
      <c r="K726" s="16"/>
      <c r="L726" s="16"/>
      <c r="M726" s="22"/>
    </row>
    <row r="727" spans="1:13" ht="45">
      <c r="A727" s="41">
        <f t="shared" si="22"/>
        <v>724</v>
      </c>
      <c r="B727" s="20" t="s">
        <v>2613</v>
      </c>
      <c r="C727" s="16" t="s">
        <v>2605</v>
      </c>
      <c r="D727" s="16" t="str">
        <f t="shared" si="23"/>
        <v>origin destination migration: area of residence one year ago by area of residence on census day (27th march 2011) by ethnic group.</v>
      </c>
      <c r="E727" s="16" t="s">
        <v>2614</v>
      </c>
      <c r="F727" s="16" t="s">
        <v>2615</v>
      </c>
      <c r="G727" s="67">
        <v>43389</v>
      </c>
      <c r="H727" s="42" t="s">
        <v>2616</v>
      </c>
      <c r="I727" s="44"/>
      <c r="J727" s="16"/>
      <c r="K727" s="16"/>
      <c r="L727" s="16"/>
      <c r="M727" s="22"/>
    </row>
    <row r="728" spans="1:13" ht="30">
      <c r="A728" s="41">
        <f t="shared" si="22"/>
        <v>725</v>
      </c>
      <c r="B728" s="20" t="s">
        <v>2617</v>
      </c>
      <c r="C728" s="16" t="s">
        <v>2618</v>
      </c>
      <c r="D728" s="16" t="str">
        <f t="shared" si="23"/>
        <v xml:space="preserve">main language (chechen) </v>
      </c>
      <c r="E728" s="16" t="s">
        <v>837</v>
      </c>
      <c r="F728" s="16" t="s">
        <v>2619</v>
      </c>
      <c r="G728" s="67">
        <v>43340</v>
      </c>
      <c r="H728" s="42" t="s">
        <v>2620</v>
      </c>
      <c r="I728" s="44"/>
      <c r="J728" s="16"/>
      <c r="K728" s="16"/>
      <c r="L728" s="16"/>
      <c r="M728" s="22"/>
    </row>
    <row r="729" spans="1:13" ht="30">
      <c r="A729" s="41">
        <f t="shared" si="22"/>
        <v>726</v>
      </c>
      <c r="B729" s="20" t="s">
        <v>2621</v>
      </c>
      <c r="C729" s="16" t="s">
        <v>2622</v>
      </c>
      <c r="D729" s="16" t="str">
        <f t="shared" si="23"/>
        <v>age by provision of unpaid care by residence type by activity last week</v>
      </c>
      <c r="E729" s="16" t="s">
        <v>2623</v>
      </c>
      <c r="F729" s="78" t="s">
        <v>2624</v>
      </c>
      <c r="G729" s="67">
        <v>43355</v>
      </c>
      <c r="H729" s="42" t="s">
        <v>2625</v>
      </c>
      <c r="I729" s="44"/>
      <c r="J729" s="16"/>
      <c r="K729" s="16"/>
      <c r="L729" s="16"/>
      <c r="M729" s="22"/>
    </row>
    <row r="730" spans="1:13" ht="30">
      <c r="A730" s="41">
        <f t="shared" si="22"/>
        <v>727</v>
      </c>
      <c r="B730" s="20" t="s">
        <v>2626</v>
      </c>
      <c r="C730" s="16" t="s">
        <v>2627</v>
      </c>
      <c r="D730" s="16" t="str">
        <f t="shared" si="23"/>
        <v>age by long-term health problem or disability by residence type by activity last week</v>
      </c>
      <c r="E730" s="16" t="s">
        <v>2027</v>
      </c>
      <c r="F730" s="78" t="s">
        <v>2624</v>
      </c>
      <c r="G730" s="67">
        <v>43355</v>
      </c>
      <c r="H730" s="42" t="s">
        <v>2628</v>
      </c>
      <c r="L730" s="16"/>
      <c r="M730" s="22"/>
    </row>
    <row r="731" spans="1:13" ht="30">
      <c r="A731" s="41">
        <f t="shared" si="22"/>
        <v>728</v>
      </c>
      <c r="B731" s="20" t="s">
        <v>2629</v>
      </c>
      <c r="C731" s="16" t="s">
        <v>2630</v>
      </c>
      <c r="D731" s="16" t="str">
        <f t="shared" si="23"/>
        <v>age by provision of unpaid care by activity last week </v>
      </c>
      <c r="E731" s="16" t="s">
        <v>2623</v>
      </c>
      <c r="F731" s="16" t="s">
        <v>2631</v>
      </c>
      <c r="G731" s="67">
        <v>43355</v>
      </c>
      <c r="H731" s="42" t="s">
        <v>2632</v>
      </c>
      <c r="I731" s="44"/>
      <c r="J731" s="16"/>
      <c r="K731" s="16"/>
      <c r="L731" s="16"/>
      <c r="M731" s="22"/>
    </row>
    <row r="732" spans="1:13" ht="30">
      <c r="A732" s="41">
        <f t="shared" si="22"/>
        <v>729</v>
      </c>
      <c r="B732" s="20" t="s">
        <v>2633</v>
      </c>
      <c r="C732" s="16" t="s">
        <v>2634</v>
      </c>
      <c r="D732" s="16" t="str">
        <f t="shared" si="23"/>
        <v>age by long-term health problem or disability by activity last week</v>
      </c>
      <c r="E732" s="16" t="s">
        <v>2623</v>
      </c>
      <c r="F732" s="16" t="s">
        <v>2631</v>
      </c>
      <c r="G732" s="67">
        <v>43355</v>
      </c>
      <c r="H732" s="42" t="s">
        <v>2635</v>
      </c>
      <c r="J732" s="16"/>
      <c r="K732" s="16"/>
      <c r="L732" s="16"/>
      <c r="M732" s="22"/>
    </row>
    <row r="733" spans="1:13" ht="30">
      <c r="A733" s="41">
        <f t="shared" si="22"/>
        <v>730</v>
      </c>
      <c r="B733" s="20" t="s">
        <v>2636</v>
      </c>
      <c r="C733" s="16" t="s">
        <v>2637</v>
      </c>
      <c r="D733" s="16" t="str">
        <f t="shared" si="23"/>
        <v>age of household reference person (hrp) by provision of unpaid care of hrp</v>
      </c>
      <c r="E733" s="16" t="s">
        <v>2623</v>
      </c>
      <c r="F733" s="16" t="s">
        <v>2638</v>
      </c>
      <c r="G733" s="67">
        <v>43355</v>
      </c>
      <c r="H733" s="42" t="s">
        <v>2639</v>
      </c>
      <c r="I733" s="44"/>
      <c r="J733" s="16"/>
      <c r="K733" s="16"/>
      <c r="L733" s="16"/>
      <c r="M733" s="22"/>
    </row>
    <row r="734" spans="1:13" ht="30">
      <c r="A734" s="41">
        <f t="shared" si="22"/>
        <v>731</v>
      </c>
      <c r="B734" s="20" t="s">
        <v>2640</v>
      </c>
      <c r="C734" s="16" t="s">
        <v>2641</v>
      </c>
      <c r="D734" s="16" t="str">
        <f t="shared" si="23"/>
        <v>age of household reference person (hrp) by long-term health problem or disability of hrp </v>
      </c>
      <c r="E734" s="16" t="s">
        <v>2623</v>
      </c>
      <c r="F734" s="16" t="s">
        <v>2642</v>
      </c>
      <c r="G734" s="67">
        <v>43355</v>
      </c>
      <c r="H734" s="42" t="s">
        <v>2643</v>
      </c>
      <c r="I734" s="44"/>
      <c r="J734" s="16"/>
      <c r="K734" s="16"/>
      <c r="L734" s="16"/>
      <c r="M734" s="22"/>
    </row>
    <row r="735" spans="1:13" ht="30">
      <c r="A735" s="41">
        <f t="shared" si="22"/>
        <v>732</v>
      </c>
      <c r="B735" s="20" t="s">
        <v>2644</v>
      </c>
      <c r="C735" s="16" t="s">
        <v>1426</v>
      </c>
      <c r="D735" s="16" t="str">
        <f t="shared" si="23"/>
        <v>tenure</v>
      </c>
      <c r="E735" s="32" t="s">
        <v>2645</v>
      </c>
      <c r="F735" s="32" t="s">
        <v>2646</v>
      </c>
      <c r="G735" s="67">
        <v>43350</v>
      </c>
      <c r="H735" s="42" t="s">
        <v>2647</v>
      </c>
      <c r="I735" s="44"/>
      <c r="J735" s="16"/>
      <c r="K735" s="16"/>
      <c r="L735" s="16"/>
      <c r="M735" s="22"/>
    </row>
    <row r="736" spans="1:13" ht="29.1" customHeight="1">
      <c r="A736" s="41">
        <f t="shared" si="22"/>
        <v>733</v>
      </c>
      <c r="B736" s="20" t="s">
        <v>2648</v>
      </c>
      <c r="C736" s="16" t="s">
        <v>2649</v>
      </c>
      <c r="D736" s="16" t="str">
        <f t="shared" si="23"/>
        <v>2015 index of multiple deprivation (imd2015) by age by marital &amp;  civil partnership status by sex</v>
      </c>
      <c r="E736" s="32" t="s">
        <v>2650</v>
      </c>
      <c r="F736" s="32" t="s">
        <v>35</v>
      </c>
      <c r="G736" s="67">
        <v>43425</v>
      </c>
      <c r="H736" s="42" t="s">
        <v>2651</v>
      </c>
      <c r="I736" s="44"/>
      <c r="J736" s="16"/>
      <c r="K736" s="16"/>
      <c r="L736" s="16"/>
      <c r="M736" s="22"/>
    </row>
    <row r="737" spans="1:13" ht="29.1" customHeight="1">
      <c r="A737" s="41">
        <f t="shared" si="22"/>
        <v>734</v>
      </c>
      <c r="B737" s="20" t="s">
        <v>2652</v>
      </c>
      <c r="C737" s="16" t="s">
        <v>2653</v>
      </c>
      <c r="D737" s="16" t="str">
        <f t="shared" si="23"/>
        <v>bespoke household composition by tenure by number of bedrooms</v>
      </c>
      <c r="E737" s="32" t="s">
        <v>2654</v>
      </c>
      <c r="F737" s="32" t="s">
        <v>977</v>
      </c>
      <c r="G737" s="67">
        <v>43146</v>
      </c>
      <c r="H737" s="42" t="s">
        <v>2655</v>
      </c>
      <c r="I737" s="44"/>
      <c r="J737" s="16"/>
      <c r="K737" s="16"/>
      <c r="L737" s="16"/>
      <c r="M737" s="22"/>
    </row>
    <row r="738" spans="1:13" ht="29.1" customHeight="1">
      <c r="A738" s="41">
        <f t="shared" si="22"/>
        <v>735</v>
      </c>
      <c r="B738" s="20" t="s">
        <v>2656</v>
      </c>
      <c r="C738" s="16" t="s">
        <v>2657</v>
      </c>
      <c r="D738" s="16" t="str">
        <f t="shared" si="23"/>
        <v xml:space="preserve">sex (females only) and age (40 to 50) and family status (parents and step-parents) and approximated social grade (group ab) and dependent children in family (two dependent children, youngest aged 8 to 9). </v>
      </c>
      <c r="E738" s="32" t="s">
        <v>53</v>
      </c>
      <c r="F738" s="32" t="s">
        <v>2658</v>
      </c>
      <c r="G738" s="67">
        <v>43427</v>
      </c>
      <c r="H738" s="42" t="s">
        <v>2659</v>
      </c>
      <c r="I738" s="44"/>
      <c r="J738" s="16"/>
      <c r="K738" s="16"/>
      <c r="L738" s="16"/>
      <c r="M738" s="22"/>
    </row>
    <row r="739" spans="1:13" ht="29.1" customHeight="1">
      <c r="A739" s="41">
        <f t="shared" si="22"/>
        <v>736</v>
      </c>
      <c r="B739" s="20" t="s">
        <v>2660</v>
      </c>
      <c r="C739" s="16" t="s">
        <v>2078</v>
      </c>
      <c r="D739" s="16" t="str">
        <f t="shared" si="23"/>
        <v>accommodation type (excluding caravans or other mobile or temporary structures) by tenure by number of bedrooms by car or van availability</v>
      </c>
      <c r="E739" s="32" t="s">
        <v>2661</v>
      </c>
      <c r="F739" s="32" t="s">
        <v>977</v>
      </c>
      <c r="G739" s="67">
        <v>43427</v>
      </c>
      <c r="H739" s="42" t="s">
        <v>2662</v>
      </c>
      <c r="I739" s="44"/>
      <c r="J739" s="16"/>
      <c r="K739" s="16"/>
      <c r="L739" s="16"/>
      <c r="M739" s="22"/>
    </row>
    <row r="740" spans="1:13" ht="45">
      <c r="A740" s="41">
        <f t="shared" si="22"/>
        <v>737</v>
      </c>
      <c r="B740" s="20" t="s">
        <v>2663</v>
      </c>
      <c r="C740" s="16" t="s">
        <v>2664</v>
      </c>
      <c r="D740" s="16" t="str">
        <f t="shared" si="23"/>
        <v>tenure by number of bedrooms by car or van availability by accommodation type (excluding caravans or other mobile or temporary structures)</v>
      </c>
      <c r="E740" s="32" t="s">
        <v>2665</v>
      </c>
      <c r="F740" s="32" t="s">
        <v>977</v>
      </c>
      <c r="G740" s="67">
        <v>43446</v>
      </c>
      <c r="H740" s="42" t="s">
        <v>2666</v>
      </c>
      <c r="I740" s="44"/>
      <c r="J740" s="16"/>
      <c r="K740" s="16"/>
      <c r="L740" s="16"/>
      <c r="M740" s="22"/>
    </row>
    <row r="741" spans="1:13" ht="45">
      <c r="A741" s="41">
        <f t="shared" si="22"/>
        <v>738</v>
      </c>
      <c r="B741" s="20" t="s">
        <v>2667</v>
      </c>
      <c r="C741" s="16" t="s">
        <v>2664</v>
      </c>
      <c r="D741" s="16" t="str">
        <f t="shared" si="23"/>
        <v>tenure by number of bedrooms by car or van availability by accommodation type (excluding caravans or other mobile or temporary structures)</v>
      </c>
      <c r="E741" s="32" t="s">
        <v>2668</v>
      </c>
      <c r="F741" s="32" t="s">
        <v>977</v>
      </c>
      <c r="G741" s="67">
        <v>43446</v>
      </c>
      <c r="H741" s="42" t="s">
        <v>2669</v>
      </c>
      <c r="I741" s="44"/>
      <c r="J741" s="16"/>
      <c r="K741" s="16"/>
      <c r="L741" s="16"/>
      <c r="M741" s="22"/>
    </row>
    <row r="742" spans="1:13" ht="29.1" customHeight="1">
      <c r="A742" s="41">
        <f t="shared" si="22"/>
        <v>739</v>
      </c>
      <c r="B742" s="20" t="s">
        <v>2670</v>
      </c>
      <c r="C742" s="16" t="s">
        <v>2671</v>
      </c>
      <c r="D742" s="16" t="str">
        <f t="shared" si="23"/>
        <v xml:space="preserve">country of birth by communal establishment management and type by passports held </v>
      </c>
      <c r="E742" s="32" t="s">
        <v>2141</v>
      </c>
      <c r="F742" s="32" t="s">
        <v>2672</v>
      </c>
      <c r="G742" s="67">
        <v>43451</v>
      </c>
      <c r="H742" s="42" t="s">
        <v>2673</v>
      </c>
      <c r="I742" s="44"/>
      <c r="J742" s="16"/>
      <c r="K742" s="16"/>
      <c r="L742" s="16"/>
      <c r="M742" s="22"/>
    </row>
    <row r="743" spans="1:13" ht="45">
      <c r="A743" s="41">
        <f t="shared" si="22"/>
        <v>740</v>
      </c>
      <c r="B743" s="20" t="s">
        <v>2674</v>
      </c>
      <c r="C743" s="16" t="s">
        <v>2078</v>
      </c>
      <c r="D743" s="16" t="str">
        <f t="shared" si="23"/>
        <v>accommodation type (excluding caravans or other mobile or temporary structures) by tenure by number of bedrooms by car or van availability</v>
      </c>
      <c r="E743" s="32" t="s">
        <v>2675</v>
      </c>
      <c r="F743" s="32" t="s">
        <v>977</v>
      </c>
      <c r="G743" s="67">
        <v>43453</v>
      </c>
      <c r="H743" s="79" t="s">
        <v>2676</v>
      </c>
      <c r="I743" s="44"/>
      <c r="J743" s="16"/>
      <c r="K743" s="16"/>
      <c r="L743" s="16"/>
      <c r="M743" s="22"/>
    </row>
    <row r="744" spans="1:13">
      <c r="A744" s="41">
        <f t="shared" si="22"/>
        <v>741</v>
      </c>
      <c r="B744" s="20" t="s">
        <v>2677</v>
      </c>
      <c r="C744" s="16" t="s">
        <v>2678</v>
      </c>
      <c r="D744" s="16" t="str">
        <f t="shared" si="23"/>
        <v>age (syo - 85+) by tenure by household size</v>
      </c>
      <c r="E744" s="32" t="s">
        <v>2679</v>
      </c>
      <c r="F744" s="32" t="s">
        <v>98</v>
      </c>
      <c r="G744" s="67">
        <v>43522</v>
      </c>
      <c r="H744" s="79" t="s">
        <v>2680</v>
      </c>
      <c r="I744" s="44"/>
      <c r="J744" s="16"/>
      <c r="K744" s="16"/>
      <c r="L744" s="16"/>
      <c r="M744" s="22"/>
    </row>
    <row r="745" spans="1:13">
      <c r="A745" s="41">
        <f t="shared" si="22"/>
        <v>742</v>
      </c>
      <c r="B745" s="20" t="s">
        <v>2681</v>
      </c>
      <c r="C745" s="16" t="s">
        <v>2682</v>
      </c>
      <c r="D745" s="16" t="str">
        <f t="shared" si="23"/>
        <v xml:space="preserve">ethnic group (write-in response) by religion </v>
      </c>
      <c r="E745" s="32" t="s">
        <v>2683</v>
      </c>
      <c r="F745" s="32" t="s">
        <v>35</v>
      </c>
      <c r="G745" s="67">
        <v>43476</v>
      </c>
      <c r="H745" s="79" t="s">
        <v>2684</v>
      </c>
      <c r="I745" s="44"/>
      <c r="J745" s="16"/>
      <c r="K745" s="16"/>
      <c r="L745" s="16"/>
      <c r="M745" s="22"/>
    </row>
    <row r="746" spans="1:13" ht="30">
      <c r="A746" s="41">
        <f t="shared" si="22"/>
        <v>743</v>
      </c>
      <c r="B746" s="20" t="s">
        <v>2685</v>
      </c>
      <c r="C746" s="16" t="s">
        <v>2686</v>
      </c>
      <c r="D746" s="16" t="str">
        <f t="shared" si="23"/>
        <v>selected countries of birth by year of arrival in the uk by age</v>
      </c>
      <c r="E746" s="32" t="s">
        <v>53</v>
      </c>
      <c r="F746" s="32" t="s">
        <v>35</v>
      </c>
      <c r="G746" s="67">
        <v>43501</v>
      </c>
      <c r="H746" s="79" t="s">
        <v>2687</v>
      </c>
      <c r="I746" s="44"/>
      <c r="J746" s="16"/>
      <c r="K746" s="16"/>
      <c r="L746" s="16"/>
      <c r="M746" s="22"/>
    </row>
    <row r="747" spans="1:13" ht="30">
      <c r="A747" s="41">
        <f t="shared" si="22"/>
        <v>744</v>
      </c>
      <c r="B747" s="20" t="s">
        <v>2688</v>
      </c>
      <c r="C747" s="16" t="s">
        <v>2689</v>
      </c>
      <c r="D747" s="16" t="str">
        <f t="shared" si="23"/>
        <v>selected countries of birth by year of arrival in the uk by age of arrival in the uk</v>
      </c>
      <c r="E747" s="32" t="s">
        <v>53</v>
      </c>
      <c r="F747" s="32" t="s">
        <v>521</v>
      </c>
      <c r="G747" s="67">
        <v>43501</v>
      </c>
      <c r="H747" s="79" t="s">
        <v>2690</v>
      </c>
      <c r="I747" s="44"/>
      <c r="J747" s="16"/>
      <c r="K747" s="16"/>
      <c r="L747" s="16"/>
      <c r="M747" s="22"/>
    </row>
    <row r="748" spans="1:13" ht="45">
      <c r="A748" s="41">
        <f t="shared" si="22"/>
        <v>745</v>
      </c>
      <c r="B748" s="20" t="s">
        <v>2691</v>
      </c>
      <c r="C748" s="16" t="s">
        <v>2692</v>
      </c>
      <c r="D748" s="16" t="str">
        <f t="shared" si="23"/>
        <v>accommodation type (excluding caravans or other mobile or temporary structures) by type of central heating</v>
      </c>
      <c r="E748" s="32" t="s">
        <v>2693</v>
      </c>
      <c r="F748" s="32" t="s">
        <v>977</v>
      </c>
      <c r="G748" s="67">
        <v>43500</v>
      </c>
      <c r="H748" s="42" t="s">
        <v>2694</v>
      </c>
      <c r="I748" s="44"/>
      <c r="J748" s="16"/>
      <c r="K748" s="16"/>
      <c r="L748" s="16"/>
      <c r="M748" s="22"/>
    </row>
    <row r="749" spans="1:13" ht="45">
      <c r="A749" s="41">
        <f t="shared" si="22"/>
        <v>746</v>
      </c>
      <c r="B749" s="20" t="s">
        <v>2695</v>
      </c>
      <c r="C749" s="16" t="s">
        <v>2696</v>
      </c>
      <c r="D749" s="16" t="str">
        <f t="shared" si="23"/>
        <v>accommodation type (excluding caravans or other mobile or temporary structures) by car or van availability</v>
      </c>
      <c r="E749" s="32" t="s">
        <v>2693</v>
      </c>
      <c r="F749" s="32" t="s">
        <v>977</v>
      </c>
      <c r="G749" s="67">
        <v>43500</v>
      </c>
      <c r="H749" s="42" t="s">
        <v>2697</v>
      </c>
      <c r="I749" s="44"/>
      <c r="J749" s="16"/>
      <c r="K749" s="16"/>
      <c r="L749" s="16"/>
      <c r="M749" s="22"/>
    </row>
    <row r="750" spans="1:13">
      <c r="A750" s="41">
        <f t="shared" si="22"/>
        <v>747</v>
      </c>
      <c r="B750" s="20" t="s">
        <v>2698</v>
      </c>
      <c r="C750" s="16" t="s">
        <v>2699</v>
      </c>
      <c r="D750" s="16" t="str">
        <f t="shared" si="23"/>
        <v>age by generla health by sex</v>
      </c>
      <c r="E750" s="32" t="s">
        <v>777</v>
      </c>
      <c r="F750" s="32" t="s">
        <v>35</v>
      </c>
      <c r="G750" s="67">
        <v>43522</v>
      </c>
      <c r="H750" s="79" t="s">
        <v>2700</v>
      </c>
      <c r="I750" s="44"/>
      <c r="J750" s="16"/>
      <c r="K750" s="16"/>
      <c r="L750" s="16"/>
      <c r="M750" s="22"/>
    </row>
    <row r="751" spans="1:13" ht="45">
      <c r="A751" s="41">
        <f t="shared" si="22"/>
        <v>748</v>
      </c>
      <c r="B751" s="20" t="s">
        <v>2701</v>
      </c>
      <c r="C751" s="16" t="s">
        <v>2664</v>
      </c>
      <c r="D751" s="16" t="str">
        <f t="shared" si="23"/>
        <v>tenure by number of bedrooms by car or van availability by accommodation type (excluding caravans or other mobile or temporary structures)</v>
      </c>
      <c r="E751" s="32" t="s">
        <v>2702</v>
      </c>
      <c r="F751" s="32" t="s">
        <v>977</v>
      </c>
      <c r="G751" s="67">
        <v>43521</v>
      </c>
      <c r="H751" s="42" t="s">
        <v>2703</v>
      </c>
      <c r="I751" s="44"/>
      <c r="J751" s="16"/>
      <c r="K751" s="16"/>
      <c r="L751" s="16"/>
      <c r="M751" s="22"/>
    </row>
    <row r="752" spans="1:13" ht="30">
      <c r="A752" s="41">
        <f t="shared" si="22"/>
        <v>749</v>
      </c>
      <c r="B752" s="20" t="s">
        <v>2704</v>
      </c>
      <c r="C752" s="16" t="s">
        <v>2705</v>
      </c>
      <c r="D752" s="16" t="str">
        <f t="shared" si="23"/>
        <v>bespoke household type: household size and occupation of usual residents (1 digit)</v>
      </c>
      <c r="E752" s="32" t="s">
        <v>53</v>
      </c>
      <c r="F752" s="32" t="s">
        <v>81</v>
      </c>
      <c r="G752" s="67">
        <v>43516</v>
      </c>
      <c r="H752" s="79" t="s">
        <v>2706</v>
      </c>
      <c r="I752" s="44"/>
      <c r="J752" s="16"/>
      <c r="K752" s="16"/>
      <c r="L752" s="16"/>
      <c r="M752" s="22"/>
    </row>
    <row r="753" spans="1:13">
      <c r="A753" s="41">
        <f t="shared" si="22"/>
        <v>750</v>
      </c>
      <c r="B753" s="20" t="s">
        <v>2707</v>
      </c>
      <c r="C753" s="16" t="s">
        <v>886</v>
      </c>
      <c r="D753" s="16" t="str">
        <f t="shared" si="23"/>
        <v>age</v>
      </c>
      <c r="E753" s="32" t="s">
        <v>400</v>
      </c>
      <c r="F753" s="32" t="s">
        <v>103</v>
      </c>
      <c r="G753" s="67">
        <v>43525</v>
      </c>
      <c r="H753" s="42" t="s">
        <v>2708</v>
      </c>
      <c r="I753" s="44"/>
      <c r="J753" s="16"/>
      <c r="K753" s="16"/>
      <c r="L753" s="16"/>
      <c r="M753" s="22"/>
    </row>
    <row r="754" spans="1:13">
      <c r="A754" s="41">
        <f t="shared" si="22"/>
        <v>751</v>
      </c>
      <c r="B754" s="20" t="s">
        <v>2709</v>
      </c>
      <c r="C754" s="16" t="s">
        <v>886</v>
      </c>
      <c r="D754" s="16" t="str">
        <f t="shared" si="23"/>
        <v>age</v>
      </c>
      <c r="E754" s="32" t="s">
        <v>1273</v>
      </c>
      <c r="F754" s="32" t="s">
        <v>103</v>
      </c>
      <c r="G754" s="67">
        <v>43525</v>
      </c>
      <c r="H754" s="79" t="s">
        <v>2710</v>
      </c>
      <c r="I754" s="44"/>
      <c r="J754" s="16"/>
      <c r="K754" s="16"/>
      <c r="L754" s="16"/>
      <c r="M754" s="16"/>
    </row>
    <row r="755" spans="1:13">
      <c r="A755" s="41">
        <f t="shared" si="22"/>
        <v>752</v>
      </c>
      <c r="B755" s="20" t="s">
        <v>2711</v>
      </c>
      <c r="C755" s="16" t="s">
        <v>2712</v>
      </c>
      <c r="D755" s="16" t="str">
        <f t="shared" si="23"/>
        <v xml:space="preserve">age </v>
      </c>
      <c r="E755" s="32" t="s">
        <v>2713</v>
      </c>
      <c r="F755" s="32" t="s">
        <v>103</v>
      </c>
      <c r="G755" s="67">
        <v>43525</v>
      </c>
      <c r="H755" s="79" t="s">
        <v>2714</v>
      </c>
      <c r="I755" s="44"/>
      <c r="J755" s="16"/>
      <c r="K755" s="16"/>
      <c r="L755" s="16"/>
      <c r="M755" s="16"/>
    </row>
    <row r="756" spans="1:13">
      <c r="A756" s="41">
        <f t="shared" si="22"/>
        <v>753</v>
      </c>
      <c r="B756" s="20" t="s">
        <v>2715</v>
      </c>
      <c r="C756" s="16" t="s">
        <v>2716</v>
      </c>
      <c r="D756" s="16" t="str">
        <f t="shared" si="23"/>
        <v>sex and ethnic group and age</v>
      </c>
      <c r="E756" s="32" t="s">
        <v>2717</v>
      </c>
      <c r="F756" s="32" t="s">
        <v>103</v>
      </c>
      <c r="G756" s="67">
        <v>43525</v>
      </c>
      <c r="H756" s="79" t="s">
        <v>2718</v>
      </c>
      <c r="I756" s="44"/>
      <c r="J756" s="16"/>
      <c r="K756" s="16"/>
      <c r="L756" s="16"/>
      <c r="M756" s="16"/>
    </row>
    <row r="757" spans="1:13">
      <c r="A757" s="41">
        <f t="shared" si="22"/>
        <v>754</v>
      </c>
      <c r="B757" s="20" t="s">
        <v>2719</v>
      </c>
      <c r="C757" s="16" t="s">
        <v>2716</v>
      </c>
      <c r="D757" s="16" t="str">
        <f t="shared" si="23"/>
        <v>sex and ethnic group and age</v>
      </c>
      <c r="E757" s="32" t="s">
        <v>1273</v>
      </c>
      <c r="F757" s="32" t="s">
        <v>103</v>
      </c>
      <c r="G757" s="67">
        <v>43525</v>
      </c>
      <c r="H757" s="79" t="s">
        <v>2720</v>
      </c>
      <c r="I757" s="44"/>
      <c r="J757" s="16"/>
      <c r="K757" s="16"/>
      <c r="L757" s="16"/>
      <c r="M757" s="16"/>
    </row>
    <row r="758" spans="1:13">
      <c r="A758" s="41">
        <f t="shared" si="22"/>
        <v>755</v>
      </c>
      <c r="B758" s="20" t="s">
        <v>2721</v>
      </c>
      <c r="C758" s="16" t="s">
        <v>2716</v>
      </c>
      <c r="D758" s="16" t="str">
        <f t="shared" si="23"/>
        <v>sex and ethnic group and age</v>
      </c>
      <c r="E758" s="32" t="s">
        <v>2713</v>
      </c>
      <c r="F758" s="32" t="s">
        <v>103</v>
      </c>
      <c r="G758" s="67">
        <v>43525</v>
      </c>
      <c r="H758" s="79" t="s">
        <v>2722</v>
      </c>
      <c r="I758" s="44"/>
      <c r="J758" s="16"/>
      <c r="K758" s="16"/>
      <c r="L758" s="16"/>
      <c r="M758" s="16"/>
    </row>
    <row r="759" spans="1:13">
      <c r="A759" s="41">
        <f t="shared" si="22"/>
        <v>756</v>
      </c>
      <c r="B759" s="20" t="s">
        <v>2723</v>
      </c>
      <c r="C759" s="16" t="s">
        <v>2724</v>
      </c>
      <c r="D759" s="16" t="str">
        <f t="shared" si="23"/>
        <v xml:space="preserve">general health </v>
      </c>
      <c r="E759" s="32" t="s">
        <v>400</v>
      </c>
      <c r="F759" s="32" t="s">
        <v>103</v>
      </c>
      <c r="G759" s="67">
        <v>43525</v>
      </c>
      <c r="H759" s="79" t="s">
        <v>2725</v>
      </c>
      <c r="I759" s="44"/>
      <c r="J759" s="16"/>
      <c r="K759" s="16"/>
      <c r="L759" s="16"/>
      <c r="M759" s="16"/>
    </row>
    <row r="760" spans="1:13">
      <c r="A760" s="41">
        <f t="shared" si="22"/>
        <v>757</v>
      </c>
      <c r="B760" s="20" t="s">
        <v>2726</v>
      </c>
      <c r="C760" s="16" t="s">
        <v>2724</v>
      </c>
      <c r="D760" s="16" t="str">
        <f t="shared" si="23"/>
        <v xml:space="preserve">general health </v>
      </c>
      <c r="E760" s="32" t="s">
        <v>1273</v>
      </c>
      <c r="F760" s="32" t="s">
        <v>103</v>
      </c>
      <c r="G760" s="67">
        <v>43525</v>
      </c>
      <c r="H760" s="79" t="s">
        <v>2727</v>
      </c>
      <c r="I760" s="44"/>
      <c r="J760" s="16"/>
      <c r="K760" s="16"/>
      <c r="L760" s="16"/>
      <c r="M760" s="16"/>
    </row>
    <row r="761" spans="1:13">
      <c r="A761" s="41">
        <f t="shared" si="22"/>
        <v>758</v>
      </c>
      <c r="B761" s="20" t="s">
        <v>2728</v>
      </c>
      <c r="C761" s="16" t="s">
        <v>1723</v>
      </c>
      <c r="D761" s="16" t="str">
        <f t="shared" si="23"/>
        <v>general health</v>
      </c>
      <c r="E761" s="32" t="s">
        <v>2713</v>
      </c>
      <c r="F761" s="32" t="s">
        <v>103</v>
      </c>
      <c r="G761" s="67">
        <v>43525</v>
      </c>
      <c r="H761" s="79" t="s">
        <v>2729</v>
      </c>
      <c r="I761" s="44"/>
      <c r="J761" s="16"/>
      <c r="K761" s="16"/>
      <c r="L761" s="16"/>
      <c r="M761" s="16"/>
    </row>
    <row r="762" spans="1:13">
      <c r="A762" s="41">
        <f t="shared" si="22"/>
        <v>759</v>
      </c>
      <c r="B762" s="20" t="s">
        <v>2730</v>
      </c>
      <c r="C762" s="16" t="s">
        <v>2731</v>
      </c>
      <c r="D762" s="16" t="str">
        <f t="shared" si="23"/>
        <v>sex by general health</v>
      </c>
      <c r="E762" s="32" t="s">
        <v>837</v>
      </c>
      <c r="F762" s="32" t="s">
        <v>103</v>
      </c>
      <c r="G762" s="67">
        <v>43525</v>
      </c>
      <c r="H762" s="79" t="s">
        <v>2732</v>
      </c>
      <c r="I762" s="44"/>
      <c r="J762" s="16"/>
      <c r="K762" s="16"/>
      <c r="L762" s="16"/>
      <c r="M762" s="16"/>
    </row>
    <row r="763" spans="1:13">
      <c r="A763" s="41">
        <f t="shared" si="22"/>
        <v>760</v>
      </c>
      <c r="B763" s="20" t="s">
        <v>2733</v>
      </c>
      <c r="C763" s="16" t="s">
        <v>2734</v>
      </c>
      <c r="D763" s="16" t="str">
        <f t="shared" si="23"/>
        <v>ethnic group by general health</v>
      </c>
      <c r="E763" s="32" t="s">
        <v>2578</v>
      </c>
      <c r="F763" s="32" t="s">
        <v>103</v>
      </c>
      <c r="G763" s="67">
        <v>43525</v>
      </c>
      <c r="H763" s="79" t="s">
        <v>2735</v>
      </c>
      <c r="I763" s="44"/>
      <c r="J763" s="16"/>
      <c r="K763" s="16"/>
      <c r="L763" s="16"/>
      <c r="M763" s="16"/>
    </row>
    <row r="764" spans="1:13">
      <c r="A764" s="41">
        <f t="shared" si="22"/>
        <v>761</v>
      </c>
      <c r="B764" s="20" t="s">
        <v>2736</v>
      </c>
      <c r="C764" s="16" t="s">
        <v>2737</v>
      </c>
      <c r="D764" s="16" t="str">
        <f t="shared" si="23"/>
        <v>age by general health</v>
      </c>
      <c r="E764" s="32" t="s">
        <v>837</v>
      </c>
      <c r="F764" s="32" t="s">
        <v>103</v>
      </c>
      <c r="G764" s="67">
        <v>43525</v>
      </c>
      <c r="H764" s="79" t="s">
        <v>2738</v>
      </c>
      <c r="I764" s="44"/>
      <c r="J764" s="16"/>
      <c r="K764" s="16"/>
      <c r="L764" s="16"/>
      <c r="M764" s="16"/>
    </row>
    <row r="765" spans="1:13">
      <c r="A765" s="41">
        <f t="shared" si="22"/>
        <v>762</v>
      </c>
      <c r="B765" s="20" t="s">
        <v>2739</v>
      </c>
      <c r="C765" s="16" t="s">
        <v>2740</v>
      </c>
      <c r="D765" s="16" t="str">
        <f t="shared" si="23"/>
        <v>long-term health problem or disability</v>
      </c>
      <c r="E765" s="32" t="s">
        <v>400</v>
      </c>
      <c r="F765" s="32" t="s">
        <v>103</v>
      </c>
      <c r="G765" s="67">
        <v>43525</v>
      </c>
      <c r="H765" s="42" t="s">
        <v>2741</v>
      </c>
      <c r="I765" s="44"/>
      <c r="J765" s="16"/>
      <c r="K765" s="16"/>
      <c r="L765" s="16"/>
      <c r="M765" s="16"/>
    </row>
    <row r="766" spans="1:13">
      <c r="A766" s="41">
        <f t="shared" si="22"/>
        <v>763</v>
      </c>
      <c r="B766" s="20" t="s">
        <v>2742</v>
      </c>
      <c r="C766" s="16" t="s">
        <v>2740</v>
      </c>
      <c r="D766" s="16" t="str">
        <f t="shared" si="23"/>
        <v>long-term health problem or disability</v>
      </c>
      <c r="E766" s="32" t="s">
        <v>2743</v>
      </c>
      <c r="F766" s="32" t="s">
        <v>103</v>
      </c>
      <c r="G766" s="67">
        <v>43525</v>
      </c>
      <c r="H766" s="42" t="s">
        <v>2744</v>
      </c>
      <c r="I766" s="44"/>
      <c r="J766" s="16"/>
      <c r="K766" s="16"/>
      <c r="L766" s="16"/>
      <c r="M766" s="16"/>
    </row>
    <row r="767" spans="1:13">
      <c r="A767" s="41">
        <f t="shared" si="22"/>
        <v>764</v>
      </c>
      <c r="B767" s="20" t="s">
        <v>2745</v>
      </c>
      <c r="C767" s="16" t="s">
        <v>2740</v>
      </c>
      <c r="D767" s="16" t="str">
        <f t="shared" si="23"/>
        <v>long-term health problem or disability</v>
      </c>
      <c r="E767" s="32" t="s">
        <v>2713</v>
      </c>
      <c r="F767" s="32" t="s">
        <v>103</v>
      </c>
      <c r="G767" s="67">
        <v>43525</v>
      </c>
      <c r="H767" s="42" t="s">
        <v>2746</v>
      </c>
      <c r="I767" s="44"/>
      <c r="J767" s="16"/>
      <c r="K767" s="16"/>
      <c r="L767" s="16"/>
      <c r="M767" s="16"/>
    </row>
    <row r="768" spans="1:13">
      <c r="A768" s="41">
        <f t="shared" si="22"/>
        <v>765</v>
      </c>
      <c r="B768" s="20" t="s">
        <v>2747</v>
      </c>
      <c r="C768" s="16" t="s">
        <v>2748</v>
      </c>
      <c r="D768" s="16" t="str">
        <f t="shared" si="23"/>
        <v>sex by long-term health problem or disability</v>
      </c>
      <c r="E768" s="32" t="s">
        <v>837</v>
      </c>
      <c r="F768" s="32" t="s">
        <v>103</v>
      </c>
      <c r="G768" s="67">
        <v>43525</v>
      </c>
      <c r="H768" s="42" t="s">
        <v>2749</v>
      </c>
      <c r="I768" s="44"/>
      <c r="J768" s="16"/>
      <c r="K768" s="16"/>
      <c r="L768" s="16"/>
      <c r="M768" s="16"/>
    </row>
    <row r="769" spans="1:13">
      <c r="A769" s="41">
        <f t="shared" si="22"/>
        <v>766</v>
      </c>
      <c r="B769" s="20" t="s">
        <v>2750</v>
      </c>
      <c r="C769" s="16" t="s">
        <v>2751</v>
      </c>
      <c r="D769" s="16" t="str">
        <f t="shared" si="23"/>
        <v>ethnic group by long-term health problem or disability</v>
      </c>
      <c r="E769" s="32" t="s">
        <v>837</v>
      </c>
      <c r="F769" s="32" t="s">
        <v>103</v>
      </c>
      <c r="G769" s="67">
        <v>43525</v>
      </c>
      <c r="H769" s="42" t="s">
        <v>2752</v>
      </c>
      <c r="I769" s="44"/>
      <c r="J769" s="16"/>
      <c r="K769" s="16"/>
      <c r="L769" s="16"/>
      <c r="M769" s="16"/>
    </row>
    <row r="770" spans="1:13">
      <c r="A770" s="41">
        <f t="shared" si="22"/>
        <v>767</v>
      </c>
      <c r="B770" s="20" t="s">
        <v>2753</v>
      </c>
      <c r="C770" s="16" t="s">
        <v>1280</v>
      </c>
      <c r="D770" s="16" t="str">
        <f t="shared" si="23"/>
        <v>age by long-term health problem or disability</v>
      </c>
      <c r="E770" s="32" t="s">
        <v>837</v>
      </c>
      <c r="F770" s="32" t="s">
        <v>103</v>
      </c>
      <c r="G770" s="67">
        <v>43525</v>
      </c>
      <c r="H770" s="42" t="s">
        <v>2754</v>
      </c>
      <c r="I770" s="44"/>
      <c r="J770" s="16"/>
      <c r="K770" s="16"/>
      <c r="L770" s="16"/>
      <c r="M770" s="16"/>
    </row>
    <row r="771" spans="1:13">
      <c r="A771" s="41">
        <f t="shared" si="22"/>
        <v>768</v>
      </c>
      <c r="B771" s="20" t="s">
        <v>2755</v>
      </c>
      <c r="C771" s="16" t="s">
        <v>1426</v>
      </c>
      <c r="D771" s="16" t="str">
        <f t="shared" si="23"/>
        <v>tenure</v>
      </c>
      <c r="E771" s="32" t="s">
        <v>400</v>
      </c>
      <c r="F771" s="32" t="s">
        <v>1677</v>
      </c>
      <c r="G771" s="67">
        <v>43525</v>
      </c>
      <c r="H771" s="42" t="s">
        <v>2756</v>
      </c>
      <c r="I771" s="44"/>
      <c r="J771" s="16"/>
      <c r="K771" s="16"/>
      <c r="L771" s="16"/>
      <c r="M771" s="16"/>
    </row>
    <row r="772" spans="1:13">
      <c r="A772" s="41">
        <f t="shared" si="22"/>
        <v>769</v>
      </c>
      <c r="B772" s="20" t="s">
        <v>2757</v>
      </c>
      <c r="C772" s="16" t="s">
        <v>1426</v>
      </c>
      <c r="D772" s="16" t="str">
        <f t="shared" si="23"/>
        <v>tenure</v>
      </c>
      <c r="E772" s="32" t="s">
        <v>2743</v>
      </c>
      <c r="F772" s="32" t="s">
        <v>1677</v>
      </c>
      <c r="G772" s="67">
        <v>43525</v>
      </c>
      <c r="H772" s="42" t="s">
        <v>2758</v>
      </c>
      <c r="I772" s="44"/>
      <c r="J772" s="16"/>
      <c r="K772" s="16"/>
      <c r="L772" s="16"/>
      <c r="M772" s="16"/>
    </row>
    <row r="773" spans="1:13">
      <c r="A773" s="41">
        <f t="shared" ref="A773:A836" si="24">IF(AND(NOT(ISERR(FIND($J$4,D773))),NOT(ISERR(FIND($J$5,D773))),NOT(ISERR(FIND($J$6,D773))),NOT(ISERR(FIND($J$7,D773))) ),A772+1,A772)</f>
        <v>770</v>
      </c>
      <c r="B773" s="20" t="s">
        <v>2759</v>
      </c>
      <c r="C773" s="16" t="s">
        <v>1426</v>
      </c>
      <c r="D773" s="16" t="str">
        <f t="shared" si="23"/>
        <v>tenure</v>
      </c>
      <c r="E773" s="32" t="s">
        <v>2760</v>
      </c>
      <c r="F773" s="32" t="s">
        <v>1677</v>
      </c>
      <c r="G773" s="67">
        <v>43525</v>
      </c>
      <c r="H773" s="42" t="s">
        <v>2761</v>
      </c>
      <c r="I773" s="44"/>
      <c r="J773" s="16"/>
      <c r="K773" s="16"/>
      <c r="L773" s="16"/>
      <c r="M773" s="16"/>
    </row>
    <row r="774" spans="1:13">
      <c r="A774" s="41">
        <f t="shared" si="24"/>
        <v>771</v>
      </c>
      <c r="B774" s="20" t="s">
        <v>2762</v>
      </c>
      <c r="C774" s="16" t="s">
        <v>2763</v>
      </c>
      <c r="D774" s="16" t="str">
        <f t="shared" si="23"/>
        <v>sex by tenure</v>
      </c>
      <c r="E774" s="32" t="s">
        <v>837</v>
      </c>
      <c r="F774" s="32" t="s">
        <v>1677</v>
      </c>
      <c r="G774" s="67">
        <v>43525</v>
      </c>
      <c r="H774" s="42" t="s">
        <v>2764</v>
      </c>
      <c r="I774" s="44"/>
      <c r="J774" s="16"/>
      <c r="K774" s="16"/>
      <c r="L774" s="16"/>
      <c r="M774" s="16"/>
    </row>
    <row r="775" spans="1:13">
      <c r="A775" s="41">
        <f t="shared" si="24"/>
        <v>772</v>
      </c>
      <c r="B775" s="20" t="s">
        <v>2765</v>
      </c>
      <c r="C775" s="16" t="s">
        <v>2766</v>
      </c>
      <c r="D775" s="16" t="str">
        <f t="shared" si="23"/>
        <v>ethnic group by tenure</v>
      </c>
      <c r="E775" s="32" t="s">
        <v>837</v>
      </c>
      <c r="F775" s="32" t="s">
        <v>1677</v>
      </c>
      <c r="G775" s="67">
        <v>43525</v>
      </c>
      <c r="H775" s="42" t="s">
        <v>2767</v>
      </c>
      <c r="I775" s="44"/>
      <c r="J775" s="16"/>
      <c r="K775" s="16"/>
      <c r="L775" s="16"/>
      <c r="M775" s="16"/>
    </row>
    <row r="776" spans="1:13">
      <c r="A776" s="41">
        <f t="shared" si="24"/>
        <v>773</v>
      </c>
      <c r="B776" s="20" t="s">
        <v>2768</v>
      </c>
      <c r="C776" s="16" t="s">
        <v>2769</v>
      </c>
      <c r="D776" s="16" t="str">
        <f t="shared" si="23"/>
        <v>age by tenure</v>
      </c>
      <c r="E776" s="32" t="s">
        <v>837</v>
      </c>
      <c r="F776" s="32" t="s">
        <v>1677</v>
      </c>
      <c r="G776" s="67">
        <v>43525</v>
      </c>
      <c r="H776" s="42" t="s">
        <v>2770</v>
      </c>
      <c r="I776" s="44"/>
      <c r="J776" s="16"/>
      <c r="K776" s="16"/>
      <c r="L776" s="16"/>
      <c r="M776" s="16"/>
    </row>
    <row r="777" spans="1:13" ht="30">
      <c r="A777" s="41">
        <f t="shared" si="24"/>
        <v>774</v>
      </c>
      <c r="B777" s="20" t="s">
        <v>2771</v>
      </c>
      <c r="C777" s="16" t="s">
        <v>2772</v>
      </c>
      <c r="D777" s="16" t="str">
        <f t="shared" si="23"/>
        <v>usual residents by landlord</v>
      </c>
      <c r="E777" s="32" t="s">
        <v>400</v>
      </c>
      <c r="F777" s="32" t="s">
        <v>2773</v>
      </c>
      <c r="G777" s="67">
        <v>43525</v>
      </c>
      <c r="H777" s="42" t="s">
        <v>2774</v>
      </c>
      <c r="I777" s="44"/>
      <c r="J777" s="16"/>
      <c r="K777" s="16"/>
      <c r="L777" s="16"/>
      <c r="M777" s="16"/>
    </row>
    <row r="778" spans="1:13" ht="30">
      <c r="A778" s="41">
        <f t="shared" si="24"/>
        <v>775</v>
      </c>
      <c r="B778" s="20" t="s">
        <v>2775</v>
      </c>
      <c r="C778" s="16" t="s">
        <v>2772</v>
      </c>
      <c r="D778" s="16" t="str">
        <f t="shared" si="23"/>
        <v>usual residents by landlord</v>
      </c>
      <c r="E778" s="32" t="s">
        <v>2776</v>
      </c>
      <c r="F778" s="32" t="s">
        <v>2773</v>
      </c>
      <c r="G778" s="67">
        <v>43525</v>
      </c>
      <c r="H778" s="42" t="s">
        <v>2777</v>
      </c>
      <c r="I778" s="44"/>
      <c r="J778" s="16"/>
      <c r="K778" s="16"/>
      <c r="L778" s="16"/>
      <c r="M778" s="16"/>
    </row>
    <row r="779" spans="1:13" ht="30">
      <c r="A779" s="41">
        <f t="shared" si="24"/>
        <v>776</v>
      </c>
      <c r="B779" s="20" t="s">
        <v>2778</v>
      </c>
      <c r="C779" s="16" t="s">
        <v>2772</v>
      </c>
      <c r="D779" s="16" t="str">
        <f t="shared" si="23"/>
        <v>usual residents by landlord</v>
      </c>
      <c r="E779" s="32" t="s">
        <v>2760</v>
      </c>
      <c r="F779" s="32" t="s">
        <v>2773</v>
      </c>
      <c r="G779" s="67">
        <v>43525</v>
      </c>
      <c r="H779" s="42" t="s">
        <v>2779</v>
      </c>
      <c r="I779" s="44"/>
      <c r="J779" s="16"/>
      <c r="K779" s="16"/>
      <c r="L779" s="16"/>
      <c r="M779" s="16"/>
    </row>
    <row r="780" spans="1:13" ht="30">
      <c r="A780" s="41">
        <f t="shared" si="24"/>
        <v>777</v>
      </c>
      <c r="B780" s="20" t="s">
        <v>2780</v>
      </c>
      <c r="C780" s="16" t="s">
        <v>2781</v>
      </c>
      <c r="D780" s="16" t="str">
        <f t="shared" si="23"/>
        <v>sex of usual resident by landlord</v>
      </c>
      <c r="E780" s="32" t="s">
        <v>837</v>
      </c>
      <c r="F780" s="32" t="s">
        <v>2773</v>
      </c>
      <c r="G780" s="67">
        <v>43525</v>
      </c>
      <c r="H780" s="42" t="s">
        <v>2782</v>
      </c>
      <c r="I780" s="44"/>
      <c r="J780" s="16"/>
      <c r="K780" s="16"/>
      <c r="L780" s="16"/>
      <c r="M780" s="16"/>
    </row>
    <row r="781" spans="1:13" ht="30">
      <c r="A781" s="41">
        <f t="shared" si="24"/>
        <v>778</v>
      </c>
      <c r="B781" s="20" t="s">
        <v>2783</v>
      </c>
      <c r="C781" s="16" t="s">
        <v>2784</v>
      </c>
      <c r="D781" s="16" t="str">
        <f t="shared" si="23"/>
        <v>ethnic group of usual resident by landlord</v>
      </c>
      <c r="E781" s="32" t="s">
        <v>837</v>
      </c>
      <c r="F781" s="32" t="s">
        <v>2773</v>
      </c>
      <c r="G781" s="67">
        <v>43525</v>
      </c>
      <c r="H781" s="42" t="s">
        <v>2785</v>
      </c>
      <c r="I781" s="44"/>
      <c r="J781" s="16"/>
      <c r="K781" s="16"/>
      <c r="L781" s="16"/>
      <c r="M781" s="16"/>
    </row>
    <row r="782" spans="1:13" ht="30">
      <c r="A782" s="41">
        <f t="shared" si="24"/>
        <v>779</v>
      </c>
      <c r="B782" s="20" t="s">
        <v>2786</v>
      </c>
      <c r="C782" s="16" t="s">
        <v>2787</v>
      </c>
      <c r="D782" s="16" t="str">
        <f t="shared" si="23"/>
        <v>age of usual resident by landlord</v>
      </c>
      <c r="E782" s="32" t="s">
        <v>837</v>
      </c>
      <c r="F782" s="32" t="s">
        <v>2788</v>
      </c>
      <c r="G782" s="67">
        <v>43525</v>
      </c>
      <c r="H782" s="42" t="s">
        <v>2789</v>
      </c>
      <c r="I782" s="44"/>
      <c r="J782" s="16"/>
      <c r="K782" s="16"/>
      <c r="L782" s="16"/>
      <c r="M782" s="16"/>
    </row>
    <row r="783" spans="1:13">
      <c r="A783" s="41">
        <f t="shared" si="24"/>
        <v>780</v>
      </c>
      <c r="B783" s="20" t="s">
        <v>2790</v>
      </c>
      <c r="C783" s="16" t="s">
        <v>2791</v>
      </c>
      <c r="D783" s="16" t="str">
        <f t="shared" si="23"/>
        <v xml:space="preserve">highest level of qualification </v>
      </c>
      <c r="E783" s="32" t="s">
        <v>837</v>
      </c>
      <c r="F783" s="32" t="s">
        <v>103</v>
      </c>
      <c r="G783" s="67">
        <v>43525</v>
      </c>
      <c r="H783" s="42" t="s">
        <v>2792</v>
      </c>
      <c r="I783" s="44"/>
      <c r="J783" s="16"/>
      <c r="K783" s="16"/>
      <c r="L783" s="16"/>
      <c r="M783" s="16"/>
    </row>
    <row r="784" spans="1:13" ht="30">
      <c r="A784" s="41">
        <f t="shared" si="24"/>
        <v>781</v>
      </c>
      <c r="B784" s="20" t="s">
        <v>2793</v>
      </c>
      <c r="C784" s="16" t="s">
        <v>2794</v>
      </c>
      <c r="D784" s="16" t="str">
        <f t="shared" si="23"/>
        <v>ethnic group by occupation (selected 4 digit codes) by sex and age</v>
      </c>
      <c r="E784" s="16" t="s">
        <v>2027</v>
      </c>
      <c r="F784" s="16" t="s">
        <v>175</v>
      </c>
      <c r="G784" s="67">
        <v>43375</v>
      </c>
      <c r="H784" s="42" t="s">
        <v>2795</v>
      </c>
      <c r="I784" s="44"/>
      <c r="J784" s="16"/>
      <c r="K784" s="16"/>
      <c r="L784" s="16"/>
      <c r="M784" s="16"/>
    </row>
    <row r="785" spans="1:13">
      <c r="A785" s="41">
        <f t="shared" si="24"/>
        <v>782</v>
      </c>
      <c r="B785" s="20" t="s">
        <v>2796</v>
      </c>
      <c r="C785" s="16" t="s">
        <v>721</v>
      </c>
      <c r="D785" s="16" t="str">
        <f t="shared" si="23"/>
        <v>country of birth</v>
      </c>
      <c r="E785" s="16" t="s">
        <v>400</v>
      </c>
      <c r="F785" s="16" t="s">
        <v>2797</v>
      </c>
      <c r="G785" s="67">
        <v>43370</v>
      </c>
      <c r="H785" s="42" t="s">
        <v>2798</v>
      </c>
      <c r="I785" s="44"/>
      <c r="J785" s="16"/>
      <c r="K785" s="16"/>
      <c r="L785" s="16"/>
      <c r="M785" s="16"/>
    </row>
    <row r="786" spans="1:13">
      <c r="A786" s="41">
        <f t="shared" si="24"/>
        <v>783</v>
      </c>
      <c r="B786" s="20" t="s">
        <v>2799</v>
      </c>
      <c r="C786" s="16" t="s">
        <v>2800</v>
      </c>
      <c r="D786" s="16" t="str">
        <f t="shared" ref="D786:D950" si="25">LOWER(C786)</f>
        <v>ethnic group</v>
      </c>
      <c r="E786" s="16" t="s">
        <v>400</v>
      </c>
      <c r="F786" s="16" t="s">
        <v>2797</v>
      </c>
      <c r="G786" s="67">
        <v>43375</v>
      </c>
      <c r="H786" s="66" t="s">
        <v>2801</v>
      </c>
      <c r="I786" s="44"/>
      <c r="J786" s="16"/>
      <c r="K786" s="16"/>
      <c r="L786" s="16"/>
      <c r="M786" s="16"/>
    </row>
    <row r="787" spans="1:13" ht="45">
      <c r="A787" s="41">
        <f t="shared" si="24"/>
        <v>784</v>
      </c>
      <c r="B787" s="20" t="s">
        <v>2802</v>
      </c>
      <c r="C787" s="16" t="s">
        <v>2803</v>
      </c>
      <c r="D787" s="16" t="str">
        <f t="shared" si="25"/>
        <v>sex of household reference person (hrp) by age of hrp by bespoke household composition by number of families in household</v>
      </c>
      <c r="E787" s="16" t="s">
        <v>158</v>
      </c>
      <c r="F787" s="16" t="s">
        <v>2804</v>
      </c>
      <c r="G787" s="67">
        <v>43434</v>
      </c>
      <c r="H787" s="66" t="s">
        <v>2805</v>
      </c>
      <c r="I787" s="44"/>
      <c r="J787" s="16"/>
      <c r="K787" s="16"/>
      <c r="L787" s="16"/>
      <c r="M787" s="22"/>
    </row>
    <row r="788" spans="1:13" ht="45">
      <c r="A788" s="41">
        <f t="shared" si="24"/>
        <v>785</v>
      </c>
      <c r="B788" s="20" t="s">
        <v>2806</v>
      </c>
      <c r="C788" s="16" t="s">
        <v>2807</v>
      </c>
      <c r="D788" s="16" t="str">
        <f t="shared" si="25"/>
        <v>workplace table: age by ethnic group by occupation (1digit) by industry (1 and 2 digit selected categories) by sex</v>
      </c>
      <c r="E788" s="16" t="s">
        <v>2808</v>
      </c>
      <c r="F788" s="16" t="s">
        <v>63</v>
      </c>
      <c r="G788" s="67">
        <v>43404</v>
      </c>
      <c r="H788" s="66" t="s">
        <v>2809</v>
      </c>
      <c r="I788" s="44"/>
      <c r="J788" s="16"/>
      <c r="K788" s="16"/>
      <c r="L788" s="16"/>
      <c r="M788" s="22"/>
    </row>
    <row r="789" spans="1:13" ht="45">
      <c r="A789" s="41">
        <f t="shared" si="24"/>
        <v>786</v>
      </c>
      <c r="B789" s="20" t="s">
        <v>2810</v>
      </c>
      <c r="C789" s="16" t="s">
        <v>118</v>
      </c>
      <c r="D789" s="16" t="str">
        <f t="shared" si="25"/>
        <v>accommodation type by tenure by number of rooms by car or van availability</v>
      </c>
      <c r="E789" s="16" t="s">
        <v>2811</v>
      </c>
      <c r="F789" s="16" t="s">
        <v>977</v>
      </c>
      <c r="G789" s="67">
        <v>43399</v>
      </c>
      <c r="H789" s="66" t="s">
        <v>2812</v>
      </c>
      <c r="I789" s="44"/>
      <c r="J789" s="16"/>
      <c r="K789" s="16"/>
      <c r="L789" s="16"/>
      <c r="M789" s="22"/>
    </row>
    <row r="790" spans="1:13" ht="45">
      <c r="A790" s="41">
        <f t="shared" si="24"/>
        <v>787</v>
      </c>
      <c r="B790" s="20" t="s">
        <v>2813</v>
      </c>
      <c r="C790" s="16" t="s">
        <v>2664</v>
      </c>
      <c r="D790" s="16" t="str">
        <f t="shared" si="25"/>
        <v>tenure by number of bedrooms by car or van availability by accommodation type (excluding caravans or other mobile or temporary structures)</v>
      </c>
      <c r="E790" s="16" t="s">
        <v>2814</v>
      </c>
      <c r="F790" s="16" t="s">
        <v>977</v>
      </c>
      <c r="G790" s="67">
        <v>43423</v>
      </c>
      <c r="H790" s="66" t="s">
        <v>2815</v>
      </c>
      <c r="I790" s="44"/>
      <c r="J790" s="16"/>
      <c r="K790" s="16"/>
      <c r="L790" s="16"/>
      <c r="M790" s="22"/>
    </row>
    <row r="791" spans="1:13">
      <c r="A791" s="41">
        <f t="shared" si="24"/>
        <v>788</v>
      </c>
      <c r="B791" s="20" t="s">
        <v>2816</v>
      </c>
      <c r="C791" s="16" t="s">
        <v>2791</v>
      </c>
      <c r="D791" s="16" t="str">
        <f t="shared" si="25"/>
        <v xml:space="preserve">highest level of qualification </v>
      </c>
      <c r="E791" s="16" t="s">
        <v>2743</v>
      </c>
      <c r="F791" s="16" t="s">
        <v>103</v>
      </c>
      <c r="G791" s="67">
        <v>43525</v>
      </c>
      <c r="H791" s="66" t="s">
        <v>2817</v>
      </c>
      <c r="I791" s="44"/>
      <c r="J791" s="16"/>
      <c r="K791" s="16"/>
      <c r="L791" s="16"/>
      <c r="M791" s="22"/>
    </row>
    <row r="792" spans="1:13">
      <c r="A792" s="41">
        <f t="shared" si="24"/>
        <v>789</v>
      </c>
      <c r="B792" s="20" t="s">
        <v>2818</v>
      </c>
      <c r="C792" s="16" t="s">
        <v>2791</v>
      </c>
      <c r="D792" s="16" t="str">
        <f t="shared" si="25"/>
        <v xml:space="preserve">highest level of qualification </v>
      </c>
      <c r="E792" s="16" t="s">
        <v>2760</v>
      </c>
      <c r="F792" s="16" t="s">
        <v>103</v>
      </c>
      <c r="G792" s="67">
        <v>43525</v>
      </c>
      <c r="H792" s="66" t="s">
        <v>2819</v>
      </c>
      <c r="I792" s="44"/>
      <c r="J792" s="16"/>
      <c r="K792" s="16"/>
      <c r="L792" s="16"/>
      <c r="M792" s="22"/>
    </row>
    <row r="793" spans="1:13">
      <c r="A793" s="41">
        <f t="shared" si="24"/>
        <v>790</v>
      </c>
      <c r="B793" s="20" t="s">
        <v>2820</v>
      </c>
      <c r="C793" s="16" t="s">
        <v>2821</v>
      </c>
      <c r="D793" s="16" t="str">
        <f t="shared" si="25"/>
        <v>sex by highest level of qualification</v>
      </c>
      <c r="E793" s="16" t="s">
        <v>837</v>
      </c>
      <c r="F793" s="16" t="s">
        <v>103</v>
      </c>
      <c r="G793" s="67">
        <v>43525</v>
      </c>
      <c r="H793" s="66" t="s">
        <v>2822</v>
      </c>
      <c r="I793" s="44"/>
      <c r="J793" s="16"/>
      <c r="K793" s="16"/>
      <c r="L793" s="16"/>
      <c r="M793" s="22"/>
    </row>
    <row r="794" spans="1:13">
      <c r="A794" s="41">
        <f t="shared" si="24"/>
        <v>791</v>
      </c>
      <c r="B794" s="20" t="s">
        <v>2823</v>
      </c>
      <c r="C794" s="16" t="s">
        <v>2824</v>
      </c>
      <c r="D794" s="16" t="str">
        <f t="shared" si="25"/>
        <v xml:space="preserve">ethnic group by highest level of qualification </v>
      </c>
      <c r="E794" s="16" t="s">
        <v>837</v>
      </c>
      <c r="F794" s="16" t="s">
        <v>103</v>
      </c>
      <c r="G794" s="67">
        <v>43525</v>
      </c>
      <c r="H794" s="66" t="s">
        <v>2825</v>
      </c>
      <c r="I794" s="44"/>
      <c r="J794" s="16"/>
      <c r="K794" s="16"/>
      <c r="L794" s="16"/>
      <c r="M794" s="22"/>
    </row>
    <row r="795" spans="1:13">
      <c r="A795" s="41">
        <f t="shared" si="24"/>
        <v>792</v>
      </c>
      <c r="B795" s="20" t="s">
        <v>2826</v>
      </c>
      <c r="C795" s="16" t="s">
        <v>1062</v>
      </c>
      <c r="D795" s="16" t="str">
        <f t="shared" si="25"/>
        <v>age by highest level of qualification</v>
      </c>
      <c r="E795" s="16" t="s">
        <v>837</v>
      </c>
      <c r="F795" s="16" t="s">
        <v>103</v>
      </c>
      <c r="G795" s="67">
        <v>43525</v>
      </c>
      <c r="H795" s="66" t="s">
        <v>2827</v>
      </c>
      <c r="I795" s="44"/>
      <c r="J795" s="16"/>
      <c r="K795" s="16"/>
      <c r="L795" s="16"/>
      <c r="M795" s="22"/>
    </row>
    <row r="796" spans="1:13">
      <c r="A796" s="41">
        <f t="shared" si="24"/>
        <v>793</v>
      </c>
      <c r="B796" s="20" t="s">
        <v>2828</v>
      </c>
      <c r="C796" s="16" t="s">
        <v>2829</v>
      </c>
      <c r="D796" s="16" t="str">
        <f t="shared" si="25"/>
        <v>economic activity</v>
      </c>
      <c r="E796" s="16" t="s">
        <v>400</v>
      </c>
      <c r="F796" s="16" t="s">
        <v>103</v>
      </c>
      <c r="G796" s="67">
        <v>43525</v>
      </c>
      <c r="H796" s="66" t="s">
        <v>2830</v>
      </c>
      <c r="I796" s="44"/>
      <c r="J796" s="16"/>
      <c r="K796" s="16"/>
      <c r="L796" s="16"/>
      <c r="M796" s="22"/>
    </row>
    <row r="797" spans="1:13">
      <c r="A797" s="41">
        <f t="shared" si="24"/>
        <v>794</v>
      </c>
      <c r="B797" s="20" t="s">
        <v>2831</v>
      </c>
      <c r="C797" s="16" t="s">
        <v>2829</v>
      </c>
      <c r="D797" s="16" t="str">
        <f t="shared" si="25"/>
        <v>economic activity</v>
      </c>
      <c r="E797" s="16" t="s">
        <v>2743</v>
      </c>
      <c r="F797" s="16" t="s">
        <v>103</v>
      </c>
      <c r="G797" s="67">
        <v>43525</v>
      </c>
      <c r="H797" s="66" t="s">
        <v>2832</v>
      </c>
      <c r="I797" s="44"/>
      <c r="J797" s="16"/>
      <c r="K797" s="16"/>
      <c r="L797" s="16"/>
      <c r="M797" s="22"/>
    </row>
    <row r="798" spans="1:13">
      <c r="A798" s="41">
        <f t="shared" si="24"/>
        <v>795</v>
      </c>
      <c r="B798" s="20" t="s">
        <v>2833</v>
      </c>
      <c r="C798" s="16" t="s">
        <v>2829</v>
      </c>
      <c r="D798" s="16" t="str">
        <f t="shared" si="25"/>
        <v>economic activity</v>
      </c>
      <c r="E798" s="16" t="s">
        <v>2760</v>
      </c>
      <c r="F798" s="16" t="s">
        <v>103</v>
      </c>
      <c r="G798" s="67">
        <v>43525</v>
      </c>
      <c r="H798" s="66" t="s">
        <v>2834</v>
      </c>
      <c r="I798" s="44"/>
      <c r="J798" s="16"/>
      <c r="K798" s="16"/>
      <c r="L798" s="16"/>
      <c r="M798" s="22"/>
    </row>
    <row r="799" spans="1:13">
      <c r="A799" s="41">
        <f t="shared" si="24"/>
        <v>796</v>
      </c>
      <c r="B799" s="20" t="s">
        <v>2835</v>
      </c>
      <c r="C799" s="16" t="s">
        <v>268</v>
      </c>
      <c r="D799" s="16" t="str">
        <f t="shared" si="25"/>
        <v>sex by economic activity</v>
      </c>
      <c r="E799" s="16" t="s">
        <v>837</v>
      </c>
      <c r="F799" s="16" t="s">
        <v>103</v>
      </c>
      <c r="G799" s="67">
        <v>43525</v>
      </c>
      <c r="H799" s="66" t="s">
        <v>2836</v>
      </c>
      <c r="I799" s="44"/>
      <c r="J799" s="16"/>
      <c r="K799" s="16"/>
      <c r="L799" s="16"/>
      <c r="M799" s="22"/>
    </row>
    <row r="800" spans="1:13">
      <c r="A800" s="41">
        <f t="shared" si="24"/>
        <v>797</v>
      </c>
      <c r="B800" s="20" t="s">
        <v>2837</v>
      </c>
      <c r="C800" s="16" t="s">
        <v>2838</v>
      </c>
      <c r="D800" s="16" t="str">
        <f t="shared" si="25"/>
        <v>ethnic group by economic activity</v>
      </c>
      <c r="E800" s="16" t="s">
        <v>837</v>
      </c>
      <c r="F800" s="16" t="s">
        <v>103</v>
      </c>
      <c r="G800" s="67">
        <v>43525</v>
      </c>
      <c r="H800" s="66" t="s">
        <v>2839</v>
      </c>
      <c r="I800" s="44"/>
      <c r="J800" s="16"/>
      <c r="K800" s="16"/>
      <c r="L800" s="16"/>
      <c r="M800" s="22"/>
    </row>
    <row r="801" spans="1:13">
      <c r="A801" s="41">
        <f t="shared" si="24"/>
        <v>798</v>
      </c>
      <c r="B801" s="20" t="s">
        <v>2840</v>
      </c>
      <c r="C801" s="16" t="s">
        <v>399</v>
      </c>
      <c r="D801" s="16" t="str">
        <f t="shared" si="25"/>
        <v>age by economic activity</v>
      </c>
      <c r="E801" s="16" t="s">
        <v>837</v>
      </c>
      <c r="F801" s="16" t="s">
        <v>103</v>
      </c>
      <c r="G801" s="67">
        <v>43525</v>
      </c>
      <c r="H801" s="66" t="s">
        <v>2841</v>
      </c>
      <c r="I801" s="44"/>
      <c r="J801" s="16"/>
      <c r="K801" s="16"/>
      <c r="L801" s="16"/>
      <c r="M801" s="22"/>
    </row>
    <row r="802" spans="1:13" ht="30">
      <c r="A802" s="41">
        <f t="shared" si="24"/>
        <v>799</v>
      </c>
      <c r="B802" s="20" t="s">
        <v>2842</v>
      </c>
      <c r="C802" s="16" t="s">
        <v>2843</v>
      </c>
      <c r="D802" s="16" t="str">
        <f t="shared" si="25"/>
        <v>occupation (1 digit)</v>
      </c>
      <c r="E802" s="16" t="s">
        <v>400</v>
      </c>
      <c r="F802" s="16" t="s">
        <v>2844</v>
      </c>
      <c r="G802" s="67">
        <v>43525</v>
      </c>
      <c r="H802" s="66" t="s">
        <v>2845</v>
      </c>
      <c r="I802" s="44"/>
      <c r="J802" s="16"/>
      <c r="K802" s="16"/>
      <c r="L802" s="16"/>
      <c r="M802" s="22"/>
    </row>
    <row r="803" spans="1:13" ht="30">
      <c r="A803" s="41">
        <f t="shared" si="24"/>
        <v>800</v>
      </c>
      <c r="B803" s="20" t="s">
        <v>2846</v>
      </c>
      <c r="C803" s="16" t="s">
        <v>2843</v>
      </c>
      <c r="D803" s="16" t="str">
        <f t="shared" si="25"/>
        <v>occupation (1 digit)</v>
      </c>
      <c r="E803" s="16" t="s">
        <v>2743</v>
      </c>
      <c r="F803" s="16" t="s">
        <v>2847</v>
      </c>
      <c r="G803" s="67">
        <v>43525</v>
      </c>
      <c r="H803" s="66" t="s">
        <v>2848</v>
      </c>
      <c r="I803" s="44"/>
      <c r="J803" s="16"/>
      <c r="K803" s="16"/>
      <c r="L803" s="16"/>
      <c r="M803" s="22"/>
    </row>
    <row r="804" spans="1:13" ht="30">
      <c r="A804" s="41">
        <f t="shared" si="24"/>
        <v>801</v>
      </c>
      <c r="B804" s="20" t="s">
        <v>2849</v>
      </c>
      <c r="C804" s="16" t="s">
        <v>2843</v>
      </c>
      <c r="D804" s="16" t="str">
        <f t="shared" si="25"/>
        <v>occupation (1 digit)</v>
      </c>
      <c r="E804" s="16" t="s">
        <v>2760</v>
      </c>
      <c r="F804" s="16" t="s">
        <v>2844</v>
      </c>
      <c r="G804" s="67">
        <v>43525</v>
      </c>
      <c r="H804" s="66" t="s">
        <v>2850</v>
      </c>
      <c r="I804" s="44"/>
      <c r="J804" s="16"/>
      <c r="K804" s="16"/>
      <c r="L804" s="16"/>
      <c r="M804" s="22"/>
    </row>
    <row r="805" spans="1:13" ht="30">
      <c r="A805" s="41">
        <f t="shared" si="24"/>
        <v>802</v>
      </c>
      <c r="B805" s="20" t="s">
        <v>2851</v>
      </c>
      <c r="C805" s="16" t="s">
        <v>728</v>
      </c>
      <c r="D805" s="16" t="str">
        <f t="shared" si="25"/>
        <v>sex by occupation (1 digit)</v>
      </c>
      <c r="E805" s="16" t="s">
        <v>837</v>
      </c>
      <c r="F805" s="16" t="s">
        <v>2844</v>
      </c>
      <c r="G805" s="67">
        <v>43525</v>
      </c>
      <c r="H805" s="66" t="s">
        <v>2852</v>
      </c>
      <c r="I805" s="44"/>
      <c r="J805" s="16"/>
      <c r="K805" s="16"/>
      <c r="L805" s="16"/>
      <c r="M805" s="22"/>
    </row>
    <row r="806" spans="1:13" ht="30">
      <c r="A806" s="41">
        <f t="shared" si="24"/>
        <v>803</v>
      </c>
      <c r="B806" s="20" t="s">
        <v>2853</v>
      </c>
      <c r="C806" s="16" t="s">
        <v>2854</v>
      </c>
      <c r="D806" s="16" t="str">
        <f t="shared" si="25"/>
        <v>ethnic group by occupation (1 digit)</v>
      </c>
      <c r="E806" s="16" t="s">
        <v>837</v>
      </c>
      <c r="F806" s="16" t="s">
        <v>2844</v>
      </c>
      <c r="G806" s="67">
        <v>43525</v>
      </c>
      <c r="H806" s="66" t="s">
        <v>2855</v>
      </c>
      <c r="I806" s="44"/>
      <c r="J806" s="16"/>
      <c r="K806" s="16"/>
      <c r="L806" s="16"/>
      <c r="M806" s="22"/>
    </row>
    <row r="807" spans="1:13" ht="30">
      <c r="A807" s="41">
        <f t="shared" si="24"/>
        <v>804</v>
      </c>
      <c r="B807" s="20" t="s">
        <v>2856</v>
      </c>
      <c r="C807" s="16" t="s">
        <v>2857</v>
      </c>
      <c r="D807" s="16" t="str">
        <f t="shared" si="25"/>
        <v xml:space="preserve">age by occupation (1 digit) </v>
      </c>
      <c r="E807" s="16" t="s">
        <v>837</v>
      </c>
      <c r="F807" s="16" t="s">
        <v>2847</v>
      </c>
      <c r="G807" s="67">
        <v>43525</v>
      </c>
      <c r="H807" s="66" t="s">
        <v>2858</v>
      </c>
      <c r="I807" s="44"/>
      <c r="J807" s="16"/>
      <c r="K807" s="16"/>
      <c r="L807" s="16"/>
      <c r="M807" s="22"/>
    </row>
    <row r="808" spans="1:13" ht="30">
      <c r="A808" s="41">
        <f t="shared" si="24"/>
        <v>805</v>
      </c>
      <c r="B808" s="20" t="s">
        <v>2859</v>
      </c>
      <c r="C808" s="16" t="s">
        <v>2860</v>
      </c>
      <c r="D808" s="16" t="str">
        <f t="shared" si="25"/>
        <v>selected country of birth by year of arrival in the uk by age by highest level of qualification by sex</v>
      </c>
      <c r="E808" s="16" t="s">
        <v>2861</v>
      </c>
      <c r="F808" s="16" t="s">
        <v>2862</v>
      </c>
      <c r="G808" s="67">
        <v>43542</v>
      </c>
      <c r="H808" s="42" t="s">
        <v>2863</v>
      </c>
      <c r="I808" s="44"/>
      <c r="J808" s="16"/>
      <c r="K808" s="16"/>
      <c r="L808" s="16"/>
      <c r="M808" s="22"/>
    </row>
    <row r="809" spans="1:13" ht="45">
      <c r="A809" s="41">
        <f t="shared" si="24"/>
        <v>806</v>
      </c>
      <c r="B809" s="20" t="s">
        <v>2864</v>
      </c>
      <c r="C809" s="16" t="s">
        <v>2865</v>
      </c>
      <c r="D809" s="16" t="str">
        <f t="shared" si="25"/>
        <v>workday population table - age by welsh language skills </v>
      </c>
      <c r="E809" s="16" t="s">
        <v>2866</v>
      </c>
      <c r="F809" s="16" t="s">
        <v>2867</v>
      </c>
      <c r="G809" s="67">
        <v>43564</v>
      </c>
      <c r="H809" s="79" t="s">
        <v>2868</v>
      </c>
      <c r="I809" s="44"/>
      <c r="J809" s="16"/>
      <c r="K809" s="16"/>
      <c r="L809" s="16"/>
      <c r="M809" s="22"/>
    </row>
    <row r="810" spans="1:13" ht="30">
      <c r="A810" s="41">
        <f t="shared" si="24"/>
        <v>807</v>
      </c>
      <c r="B810" s="20" t="s">
        <v>2869</v>
      </c>
      <c r="C810" s="16" t="s">
        <v>2870</v>
      </c>
      <c r="D810" s="16" t="str">
        <f t="shared" ref="D810" si="26">LOWER(C810)</f>
        <v>bespoke communal establishment management and type by age by sex</v>
      </c>
      <c r="E810" s="16" t="s">
        <v>1189</v>
      </c>
      <c r="F810" s="16" t="s">
        <v>1399</v>
      </c>
      <c r="G810" s="67">
        <v>43567</v>
      </c>
      <c r="H810" s="66" t="s">
        <v>2871</v>
      </c>
      <c r="I810" s="44"/>
      <c r="J810" s="16"/>
      <c r="K810" s="16"/>
      <c r="L810" s="16"/>
      <c r="M810" s="22"/>
    </row>
    <row r="811" spans="1:13" ht="50.85" customHeight="1">
      <c r="A811" s="41">
        <f t="shared" si="24"/>
        <v>808</v>
      </c>
      <c r="B811" s="20" t="s">
        <v>2872</v>
      </c>
      <c r="C811" s="16" t="s">
        <v>2078</v>
      </c>
      <c r="D811" s="16" t="str">
        <f t="shared" si="25"/>
        <v>accommodation type (excluding caravans or other mobile or temporary structures) by tenure by number of bedrooms by car or van availability</v>
      </c>
      <c r="E811" s="16" t="s">
        <v>2873</v>
      </c>
      <c r="F811" s="16" t="s">
        <v>977</v>
      </c>
      <c r="G811" s="67">
        <v>43565</v>
      </c>
      <c r="H811" s="80" t="s">
        <v>2874</v>
      </c>
      <c r="I811" s="44"/>
      <c r="J811" s="16"/>
      <c r="K811" s="16"/>
      <c r="L811" s="16"/>
      <c r="M811" s="22"/>
    </row>
    <row r="812" spans="1:13" ht="45">
      <c r="A812" s="41">
        <f t="shared" si="24"/>
        <v>809</v>
      </c>
      <c r="B812" s="20" t="s">
        <v>2875</v>
      </c>
      <c r="C812" s="16" t="s">
        <v>2876</v>
      </c>
      <c r="D812" s="16" t="str">
        <f t="shared" si="25"/>
        <v>age by year of arrival in the uk by ns-sec by country of birth by passporty hel (uk passport, other passports held no passports held)</v>
      </c>
      <c r="E812" s="16" t="s">
        <v>2877</v>
      </c>
      <c r="F812" s="16" t="s">
        <v>2878</v>
      </c>
      <c r="G812" s="67">
        <v>43605</v>
      </c>
      <c r="H812" s="42" t="s">
        <v>2879</v>
      </c>
      <c r="I812" s="44"/>
      <c r="J812" s="16"/>
      <c r="K812" s="16"/>
      <c r="L812" s="16"/>
      <c r="M812" s="22"/>
    </row>
    <row r="813" spans="1:13" ht="30">
      <c r="A813" s="41">
        <f t="shared" si="24"/>
        <v>810</v>
      </c>
      <c r="B813" s="20" t="s">
        <v>2880</v>
      </c>
      <c r="C813" s="16" t="s">
        <v>2881</v>
      </c>
      <c r="D813" s="16" t="str">
        <f t="shared" si="25"/>
        <v>date of birth of youngest child by family status (mothers only) by economic activity of mother</v>
      </c>
      <c r="E813" s="16" t="s">
        <v>158</v>
      </c>
      <c r="F813" s="16" t="s">
        <v>608</v>
      </c>
      <c r="G813" s="67">
        <v>43588</v>
      </c>
      <c r="H813" s="80" t="s">
        <v>2882</v>
      </c>
      <c r="I813" s="44"/>
      <c r="J813" s="16"/>
      <c r="K813" s="16"/>
      <c r="L813" s="16"/>
      <c r="M813" s="22"/>
    </row>
    <row r="814" spans="1:13" ht="30">
      <c r="A814" s="41">
        <f t="shared" si="24"/>
        <v>811</v>
      </c>
      <c r="B814" s="20" t="s">
        <v>2883</v>
      </c>
      <c r="C814" s="16" t="s">
        <v>2884</v>
      </c>
      <c r="D814" s="16" t="str">
        <f t="shared" si="25"/>
        <v>date of birth of youngest child by economic activity of father</v>
      </c>
      <c r="E814" s="16" t="s">
        <v>158</v>
      </c>
      <c r="F814" s="16" t="s">
        <v>2885</v>
      </c>
      <c r="G814" s="67">
        <v>43588</v>
      </c>
      <c r="H814" s="80" t="s">
        <v>2886</v>
      </c>
      <c r="I814" s="44"/>
      <c r="J814" s="16"/>
      <c r="K814" s="16"/>
      <c r="L814" s="16"/>
      <c r="M814" s="22"/>
    </row>
    <row r="815" spans="1:13">
      <c r="A815" s="41">
        <f t="shared" si="24"/>
        <v>812</v>
      </c>
      <c r="B815" s="20" t="s">
        <v>2887</v>
      </c>
      <c r="C815" s="16" t="s">
        <v>2888</v>
      </c>
      <c r="D815" s="16" t="str">
        <f t="shared" si="25"/>
        <v>sex by age by ns-sec by general health</v>
      </c>
      <c r="E815" s="16" t="s">
        <v>2889</v>
      </c>
      <c r="F815" s="16" t="s">
        <v>175</v>
      </c>
      <c r="G815" s="67">
        <v>43616</v>
      </c>
      <c r="H815" s="80" t="s">
        <v>2890</v>
      </c>
      <c r="I815" s="44"/>
      <c r="J815" s="16"/>
      <c r="K815" s="16"/>
      <c r="L815" s="16"/>
      <c r="M815" s="22"/>
    </row>
    <row r="816" spans="1:13" ht="30">
      <c r="A816" s="41">
        <f t="shared" si="24"/>
        <v>813</v>
      </c>
      <c r="B816" s="20" t="s">
        <v>2891</v>
      </c>
      <c r="C816" s="16" t="s">
        <v>2892</v>
      </c>
      <c r="D816" s="16" t="str">
        <f t="shared" si="25"/>
        <v>sex by age by ns-sec of household reference person (hrp) by general health</v>
      </c>
      <c r="E816" s="16" t="s">
        <v>2889</v>
      </c>
      <c r="F816" s="16" t="s">
        <v>2893</v>
      </c>
      <c r="G816" s="67">
        <v>43616</v>
      </c>
      <c r="H816" s="80" t="s">
        <v>2894</v>
      </c>
      <c r="I816" s="44"/>
      <c r="J816" s="16"/>
      <c r="K816" s="16"/>
      <c r="L816" s="16"/>
      <c r="M816" s="22"/>
    </row>
    <row r="817" spans="1:13">
      <c r="A817" s="41">
        <f t="shared" si="24"/>
        <v>814</v>
      </c>
      <c r="B817" s="20" t="s">
        <v>2895</v>
      </c>
      <c r="C817" s="16" t="s">
        <v>2896</v>
      </c>
      <c r="D817" s="16" t="str">
        <f t="shared" si="25"/>
        <v>sex by age by economic activity by general health</v>
      </c>
      <c r="E817" s="16" t="s">
        <v>2889</v>
      </c>
      <c r="F817" s="16" t="s">
        <v>175</v>
      </c>
      <c r="G817" s="67">
        <v>43616</v>
      </c>
      <c r="H817" s="80" t="s">
        <v>2897</v>
      </c>
      <c r="I817" s="44"/>
      <c r="J817" s="16"/>
      <c r="K817" s="16"/>
      <c r="L817" s="16"/>
      <c r="M817" s="22"/>
    </row>
    <row r="818" spans="1:13" ht="30">
      <c r="A818" s="41">
        <f t="shared" si="24"/>
        <v>815</v>
      </c>
      <c r="B818" s="20" t="s">
        <v>2898</v>
      </c>
      <c r="C818" s="16" t="s">
        <v>2899</v>
      </c>
      <c r="D818" s="16" t="str">
        <f t="shared" si="25"/>
        <v>sex by age by economic activity of household reference person (hrp) by general health</v>
      </c>
      <c r="E818" s="16" t="s">
        <v>2889</v>
      </c>
      <c r="F818" s="16" t="s">
        <v>2893</v>
      </c>
      <c r="G818" s="67">
        <v>43616</v>
      </c>
      <c r="H818" s="80" t="s">
        <v>2900</v>
      </c>
      <c r="I818" s="44"/>
      <c r="J818" s="16"/>
      <c r="K818" s="16"/>
      <c r="L818" s="16"/>
      <c r="M818" s="22"/>
    </row>
    <row r="819" spans="1:13" ht="30">
      <c r="A819" s="41">
        <f t="shared" si="24"/>
        <v>816</v>
      </c>
      <c r="B819" s="20" t="s">
        <v>2901</v>
      </c>
      <c r="C819" s="16" t="s">
        <v>2902</v>
      </c>
      <c r="D819" s="16" t="str">
        <f t="shared" si="25"/>
        <v>sex by age by highest level of qualification by general health</v>
      </c>
      <c r="E819" s="16" t="s">
        <v>2889</v>
      </c>
      <c r="F819" s="16" t="s">
        <v>2903</v>
      </c>
      <c r="G819" s="67">
        <v>43616</v>
      </c>
      <c r="H819" s="80" t="s">
        <v>2904</v>
      </c>
      <c r="I819" s="44"/>
      <c r="J819" s="16"/>
      <c r="K819" s="16"/>
      <c r="L819" s="16"/>
      <c r="M819" s="22"/>
    </row>
    <row r="820" spans="1:13">
      <c r="A820" s="41">
        <f t="shared" si="24"/>
        <v>817</v>
      </c>
      <c r="B820" s="20" t="s">
        <v>2905</v>
      </c>
      <c r="C820" s="16" t="s">
        <v>2906</v>
      </c>
      <c r="D820" s="16" t="str">
        <f t="shared" si="25"/>
        <v>sex by age by household composition by general health</v>
      </c>
      <c r="E820" s="16" t="s">
        <v>2889</v>
      </c>
      <c r="F820" s="16" t="s">
        <v>98</v>
      </c>
      <c r="G820" s="67">
        <v>43616</v>
      </c>
      <c r="H820" s="80" t="s">
        <v>2907</v>
      </c>
      <c r="I820" s="44"/>
      <c r="J820" s="16"/>
      <c r="K820" s="16"/>
      <c r="L820" s="16"/>
      <c r="M820" s="22"/>
    </row>
    <row r="821" spans="1:13" ht="30">
      <c r="A821" s="41">
        <f t="shared" si="24"/>
        <v>818</v>
      </c>
      <c r="B821" s="20" t="s">
        <v>2908</v>
      </c>
      <c r="C821" s="16" t="s">
        <v>2909</v>
      </c>
      <c r="D821" s="16" t="str">
        <f t="shared" si="25"/>
        <v>sex by age by occupancy rating (bedrooms) by general health</v>
      </c>
      <c r="E821" s="16" t="s">
        <v>2889</v>
      </c>
      <c r="F821" s="16" t="s">
        <v>98</v>
      </c>
      <c r="G821" s="67">
        <v>43616</v>
      </c>
      <c r="H821" s="80" t="s">
        <v>2910</v>
      </c>
      <c r="I821" s="44"/>
      <c r="J821" s="16"/>
      <c r="K821" s="16"/>
      <c r="L821" s="16"/>
      <c r="M821" s="22"/>
    </row>
    <row r="822" spans="1:13">
      <c r="A822" s="41">
        <f t="shared" si="24"/>
        <v>819</v>
      </c>
      <c r="B822" s="20" t="s">
        <v>2911</v>
      </c>
      <c r="C822" s="16" t="s">
        <v>2912</v>
      </c>
      <c r="D822" s="16" t="str">
        <f t="shared" si="25"/>
        <v>sex by age by tenure by general health</v>
      </c>
      <c r="E822" s="16" t="s">
        <v>2889</v>
      </c>
      <c r="F822" s="16" t="s">
        <v>98</v>
      </c>
      <c r="G822" s="67">
        <v>43616</v>
      </c>
      <c r="H822" s="80" t="s">
        <v>2913</v>
      </c>
      <c r="I822" s="44"/>
      <c r="J822" s="16"/>
      <c r="K822" s="16"/>
      <c r="L822" s="16"/>
      <c r="M822" s="22"/>
    </row>
    <row r="823" spans="1:13" ht="30">
      <c r="A823" s="41">
        <f t="shared" si="24"/>
        <v>820</v>
      </c>
      <c r="B823" s="20" t="s">
        <v>2914</v>
      </c>
      <c r="C823" s="16" t="s">
        <v>513</v>
      </c>
      <c r="D823" s="16" t="str">
        <f t="shared" si="25"/>
        <v>sex by age by provision of unpaid care by general health</v>
      </c>
      <c r="E823" s="16" t="s">
        <v>2889</v>
      </c>
      <c r="F823" s="16" t="s">
        <v>35</v>
      </c>
      <c r="G823" s="67">
        <v>43616</v>
      </c>
      <c r="H823" s="80" t="s">
        <v>2915</v>
      </c>
      <c r="I823" s="44"/>
      <c r="J823" s="16"/>
      <c r="K823" s="16"/>
      <c r="L823" s="16"/>
      <c r="M823" s="22"/>
    </row>
    <row r="824" spans="1:13">
      <c r="A824" s="41">
        <f t="shared" si="24"/>
        <v>821</v>
      </c>
      <c r="B824" s="20" t="s">
        <v>2916</v>
      </c>
      <c r="C824" s="16" t="s">
        <v>2917</v>
      </c>
      <c r="D824" s="16" t="str">
        <f t="shared" si="25"/>
        <v>sex by age by proficiency in english by general health</v>
      </c>
      <c r="E824" s="16" t="s">
        <v>2889</v>
      </c>
      <c r="F824" s="16" t="s">
        <v>673</v>
      </c>
      <c r="G824" s="67">
        <v>43616</v>
      </c>
      <c r="H824" s="80" t="s">
        <v>2918</v>
      </c>
      <c r="I824" s="44"/>
      <c r="J824" s="16"/>
      <c r="K824" s="16"/>
      <c r="L824" s="16"/>
      <c r="M824" s="22"/>
    </row>
    <row r="825" spans="1:13">
      <c r="A825" s="41">
        <f t="shared" si="24"/>
        <v>822</v>
      </c>
      <c r="B825" s="20" t="s">
        <v>2919</v>
      </c>
      <c r="C825" s="16" t="s">
        <v>2920</v>
      </c>
      <c r="D825" s="16" t="str">
        <f t="shared" si="25"/>
        <v>sex by age by car or van availability by general health</v>
      </c>
      <c r="E825" s="16" t="s">
        <v>2889</v>
      </c>
      <c r="F825" s="16" t="s">
        <v>98</v>
      </c>
      <c r="G825" s="67">
        <v>43616</v>
      </c>
      <c r="H825" s="80" t="s">
        <v>2921</v>
      </c>
      <c r="I825" s="44"/>
      <c r="J825" s="16"/>
      <c r="K825" s="16"/>
      <c r="L825" s="16"/>
      <c r="M825" s="22"/>
    </row>
    <row r="826" spans="1:13">
      <c r="A826" s="41">
        <f t="shared" si="24"/>
        <v>823</v>
      </c>
      <c r="B826" s="20" t="s">
        <v>2922</v>
      </c>
      <c r="C826" s="16" t="s">
        <v>2923</v>
      </c>
      <c r="D826" s="16" t="str">
        <f t="shared" si="25"/>
        <v>sex by age by passport held by general health</v>
      </c>
      <c r="E826" s="16" t="s">
        <v>2889</v>
      </c>
      <c r="F826" s="16" t="s">
        <v>35</v>
      </c>
      <c r="G826" s="67">
        <v>43616</v>
      </c>
      <c r="H826" s="80" t="s">
        <v>2924</v>
      </c>
      <c r="I826" s="44"/>
      <c r="J826" s="16"/>
      <c r="K826" s="16"/>
      <c r="L826" s="16"/>
      <c r="M826" s="22"/>
    </row>
    <row r="827" spans="1:13">
      <c r="A827" s="41">
        <f t="shared" si="24"/>
        <v>824</v>
      </c>
      <c r="B827" s="20" t="s">
        <v>2925</v>
      </c>
      <c r="C827" s="16" t="s">
        <v>2926</v>
      </c>
      <c r="D827" s="16" t="str">
        <f t="shared" si="25"/>
        <v>sex by age by ethnic group by general health</v>
      </c>
      <c r="E827" s="16" t="s">
        <v>2889</v>
      </c>
      <c r="F827" s="16" t="s">
        <v>35</v>
      </c>
      <c r="G827" s="67">
        <v>43616</v>
      </c>
      <c r="H827" s="80" t="s">
        <v>2927</v>
      </c>
      <c r="I827" s="44"/>
      <c r="J827" s="16"/>
      <c r="K827" s="16"/>
      <c r="L827" s="16"/>
      <c r="M827" s="22"/>
    </row>
    <row r="828" spans="1:13" ht="30">
      <c r="A828" s="41">
        <f t="shared" si="24"/>
        <v>825</v>
      </c>
      <c r="B828" s="20" t="s">
        <v>2928</v>
      </c>
      <c r="C828" s="16" t="s">
        <v>2929</v>
      </c>
      <c r="D828" s="16" t="str">
        <f t="shared" si="25"/>
        <v>sex by age by ns-sec by long-term health problem or disability</v>
      </c>
      <c r="E828" s="16" t="s">
        <v>2889</v>
      </c>
      <c r="F828" s="16" t="s">
        <v>175</v>
      </c>
      <c r="G828" s="67">
        <v>39964</v>
      </c>
      <c r="H828" s="80" t="s">
        <v>2930</v>
      </c>
      <c r="I828" s="44"/>
      <c r="J828" s="16"/>
      <c r="K828" s="16"/>
      <c r="L828" s="16"/>
      <c r="M828" s="22"/>
    </row>
    <row r="829" spans="1:13" ht="30">
      <c r="A829" s="41">
        <f t="shared" si="24"/>
        <v>826</v>
      </c>
      <c r="B829" s="20" t="s">
        <v>2931</v>
      </c>
      <c r="C829" s="16" t="s">
        <v>2932</v>
      </c>
      <c r="D829" s="16" t="str">
        <f t="shared" si="25"/>
        <v>sex by age by ns-sec of household reference person (hrp) by long-term health problem or disability</v>
      </c>
      <c r="E829" s="16" t="s">
        <v>2889</v>
      </c>
      <c r="F829" s="16" t="s">
        <v>2893</v>
      </c>
      <c r="G829" s="67">
        <v>43616</v>
      </c>
      <c r="H829" s="80" t="s">
        <v>2933</v>
      </c>
      <c r="I829" s="44"/>
      <c r="J829" s="16"/>
      <c r="K829" s="16"/>
      <c r="L829" s="16"/>
      <c r="M829" s="22"/>
    </row>
    <row r="830" spans="1:13" ht="30">
      <c r="A830" s="41">
        <f t="shared" si="24"/>
        <v>827</v>
      </c>
      <c r="B830" s="20" t="s">
        <v>2934</v>
      </c>
      <c r="C830" s="16" t="s">
        <v>2935</v>
      </c>
      <c r="D830" s="16" t="str">
        <f t="shared" si="25"/>
        <v>sex by age by economic activity by long-term health problem or disability</v>
      </c>
      <c r="E830" s="16" t="s">
        <v>2889</v>
      </c>
      <c r="F830" s="16" t="s">
        <v>175</v>
      </c>
      <c r="G830" s="67">
        <v>43616</v>
      </c>
      <c r="H830" s="80" t="s">
        <v>2936</v>
      </c>
      <c r="I830" s="44"/>
      <c r="J830" s="16"/>
      <c r="K830" s="16"/>
      <c r="L830" s="16"/>
      <c r="M830" s="22"/>
    </row>
    <row r="831" spans="1:13" ht="30">
      <c r="A831" s="41">
        <f t="shared" si="24"/>
        <v>828</v>
      </c>
      <c r="B831" s="20" t="s">
        <v>2937</v>
      </c>
      <c r="C831" s="16" t="s">
        <v>2938</v>
      </c>
      <c r="D831" s="16" t="str">
        <f t="shared" si="25"/>
        <v>sex by age by economic activity of household reference person (hrp) by long-term health problem or disability</v>
      </c>
      <c r="E831" s="16" t="s">
        <v>2889</v>
      </c>
      <c r="F831" s="16" t="s">
        <v>2893</v>
      </c>
      <c r="G831" s="67">
        <v>43616</v>
      </c>
      <c r="H831" s="80" t="s">
        <v>2939</v>
      </c>
      <c r="I831" s="44"/>
      <c r="J831" s="16"/>
      <c r="K831" s="16"/>
      <c r="L831" s="16"/>
      <c r="M831" s="22"/>
    </row>
    <row r="832" spans="1:13" ht="30">
      <c r="A832" s="41">
        <f t="shared" si="24"/>
        <v>829</v>
      </c>
      <c r="B832" s="20" t="s">
        <v>2940</v>
      </c>
      <c r="C832" s="16" t="s">
        <v>2941</v>
      </c>
      <c r="D832" s="16" t="str">
        <f t="shared" si="25"/>
        <v>sex by age by highest level of qualification by long-term health problem or disability</v>
      </c>
      <c r="E832" s="16" t="s">
        <v>2889</v>
      </c>
      <c r="F832" s="16" t="s">
        <v>2903</v>
      </c>
      <c r="G832" s="67">
        <v>43616</v>
      </c>
      <c r="H832" s="80" t="s">
        <v>2942</v>
      </c>
      <c r="I832" s="44"/>
      <c r="J832" s="16"/>
      <c r="K832" s="16"/>
      <c r="L832" s="16"/>
      <c r="M832" s="22"/>
    </row>
    <row r="833" spans="1:13" ht="30">
      <c r="A833" s="41">
        <f t="shared" si="24"/>
        <v>830</v>
      </c>
      <c r="B833" s="20" t="s">
        <v>2943</v>
      </c>
      <c r="C833" s="16" t="s">
        <v>2944</v>
      </c>
      <c r="D833" s="16" t="str">
        <f t="shared" si="25"/>
        <v>sex by age by household composition by long-term health problem or disability</v>
      </c>
      <c r="E833" s="16" t="s">
        <v>2889</v>
      </c>
      <c r="F833" s="16" t="s">
        <v>98</v>
      </c>
      <c r="G833" s="67">
        <v>43616</v>
      </c>
      <c r="H833" s="80" t="s">
        <v>2945</v>
      </c>
      <c r="I833" s="44"/>
      <c r="J833" s="16"/>
      <c r="K833" s="16"/>
      <c r="L833" s="16"/>
      <c r="M833" s="22"/>
    </row>
    <row r="834" spans="1:13" ht="30">
      <c r="A834" s="41">
        <f t="shared" si="24"/>
        <v>831</v>
      </c>
      <c r="B834" s="20" t="s">
        <v>2946</v>
      </c>
      <c r="C834" s="16" t="s">
        <v>2947</v>
      </c>
      <c r="D834" s="16" t="str">
        <f t="shared" si="25"/>
        <v>sex by age by occupancy rating (bedrooms) by long-term health problem or disability</v>
      </c>
      <c r="E834" s="16" t="s">
        <v>2889</v>
      </c>
      <c r="F834" s="16" t="s">
        <v>98</v>
      </c>
      <c r="G834" s="67">
        <v>43616</v>
      </c>
      <c r="H834" s="80" t="s">
        <v>2948</v>
      </c>
      <c r="I834" s="44"/>
      <c r="J834" s="16"/>
      <c r="K834" s="16"/>
      <c r="L834" s="16"/>
      <c r="M834" s="22"/>
    </row>
    <row r="835" spans="1:13" ht="30">
      <c r="A835" s="41">
        <f t="shared" si="24"/>
        <v>832</v>
      </c>
      <c r="B835" s="20" t="s">
        <v>2949</v>
      </c>
      <c r="C835" s="16" t="s">
        <v>2950</v>
      </c>
      <c r="D835" s="16" t="str">
        <f t="shared" si="25"/>
        <v>sex by age by tenure by long-term health problem or disability</v>
      </c>
      <c r="E835" s="16" t="s">
        <v>2889</v>
      </c>
      <c r="F835" s="16" t="s">
        <v>98</v>
      </c>
      <c r="G835" s="67">
        <v>43616</v>
      </c>
      <c r="H835" s="80" t="s">
        <v>2951</v>
      </c>
      <c r="I835" s="44"/>
      <c r="J835" s="16"/>
      <c r="K835" s="16"/>
      <c r="L835" s="16"/>
      <c r="M835" s="22"/>
    </row>
    <row r="836" spans="1:13" ht="30">
      <c r="A836" s="41">
        <f t="shared" si="24"/>
        <v>833</v>
      </c>
      <c r="B836" s="20" t="s">
        <v>2952</v>
      </c>
      <c r="C836" s="16" t="s">
        <v>2953</v>
      </c>
      <c r="D836" s="16" t="str">
        <f t="shared" si="25"/>
        <v>sex by age by provision of unpaid care by long-term health problem or disability</v>
      </c>
      <c r="E836" s="16" t="s">
        <v>2889</v>
      </c>
      <c r="F836" s="16" t="s">
        <v>35</v>
      </c>
      <c r="G836" s="67">
        <v>43616</v>
      </c>
      <c r="H836" s="80" t="s">
        <v>2954</v>
      </c>
      <c r="I836" s="44"/>
      <c r="J836" s="16"/>
      <c r="K836" s="16"/>
      <c r="L836" s="16"/>
      <c r="M836" s="22"/>
    </row>
    <row r="837" spans="1:13" ht="30">
      <c r="A837" s="41">
        <f t="shared" ref="A837:A900" si="27">IF(AND(NOT(ISERR(FIND($J$4,D837))),NOT(ISERR(FIND($J$5,D837))),NOT(ISERR(FIND($J$6,D837))),NOT(ISERR(FIND($J$7,D837))) ),A836+1,A836)</f>
        <v>834</v>
      </c>
      <c r="B837" s="20" t="s">
        <v>2955</v>
      </c>
      <c r="C837" s="16" t="s">
        <v>2956</v>
      </c>
      <c r="D837" s="16" t="str">
        <f t="shared" si="25"/>
        <v>sex by age by proficiency in english by long-term health problem or disability</v>
      </c>
      <c r="E837" s="16" t="s">
        <v>2889</v>
      </c>
      <c r="F837" s="16" t="s">
        <v>673</v>
      </c>
      <c r="G837" s="67">
        <v>43616</v>
      </c>
      <c r="H837" s="80" t="s">
        <v>2957</v>
      </c>
      <c r="I837" s="44"/>
      <c r="J837" s="16"/>
      <c r="K837" s="16"/>
      <c r="L837" s="16"/>
      <c r="M837" s="22"/>
    </row>
    <row r="838" spans="1:13" ht="30">
      <c r="A838" s="41">
        <f t="shared" si="27"/>
        <v>835</v>
      </c>
      <c r="B838" s="20" t="s">
        <v>2958</v>
      </c>
      <c r="C838" s="16" t="s">
        <v>2959</v>
      </c>
      <c r="D838" s="16" t="str">
        <f t="shared" si="25"/>
        <v>sex by age by car or van availability by long-term health problem or disability</v>
      </c>
      <c r="E838" s="16" t="s">
        <v>2889</v>
      </c>
      <c r="F838" s="16" t="s">
        <v>98</v>
      </c>
      <c r="G838" s="67">
        <v>43616</v>
      </c>
      <c r="H838" s="80" t="s">
        <v>2960</v>
      </c>
      <c r="I838" s="44"/>
      <c r="J838" s="16"/>
      <c r="K838" s="16"/>
      <c r="L838" s="16"/>
      <c r="M838" s="22"/>
    </row>
    <row r="839" spans="1:13" ht="30">
      <c r="A839" s="41">
        <f t="shared" si="27"/>
        <v>836</v>
      </c>
      <c r="B839" s="20" t="s">
        <v>2961</v>
      </c>
      <c r="C839" s="16" t="s">
        <v>2962</v>
      </c>
      <c r="D839" s="16" t="str">
        <f t="shared" si="25"/>
        <v>sex by age by passport held by long-term health problem or disability</v>
      </c>
      <c r="E839" s="16" t="s">
        <v>2889</v>
      </c>
      <c r="F839" s="16" t="s">
        <v>35</v>
      </c>
      <c r="G839" s="67">
        <v>43616</v>
      </c>
      <c r="H839" s="80" t="s">
        <v>2963</v>
      </c>
      <c r="I839" s="44"/>
      <c r="J839" s="16"/>
      <c r="K839" s="16"/>
      <c r="L839" s="16"/>
      <c r="M839" s="22"/>
    </row>
    <row r="840" spans="1:13" ht="30">
      <c r="A840" s="41">
        <f t="shared" si="27"/>
        <v>837</v>
      </c>
      <c r="B840" s="20" t="s">
        <v>2964</v>
      </c>
      <c r="C840" s="16" t="s">
        <v>2965</v>
      </c>
      <c r="D840" s="16" t="str">
        <f t="shared" si="25"/>
        <v>sex by age by ethnic group by long-term health problem or disability</v>
      </c>
      <c r="E840" s="16" t="s">
        <v>2889</v>
      </c>
      <c r="F840" s="16" t="s">
        <v>35</v>
      </c>
      <c r="G840" s="67">
        <v>43616</v>
      </c>
      <c r="H840" s="80" t="s">
        <v>2966</v>
      </c>
      <c r="I840" s="44"/>
      <c r="J840" s="16"/>
      <c r="K840" s="16"/>
      <c r="L840" s="16"/>
      <c r="M840" s="22"/>
    </row>
    <row r="841" spans="1:13" ht="30">
      <c r="A841" s="41">
        <f t="shared" si="27"/>
        <v>838</v>
      </c>
      <c r="B841" s="20" t="s">
        <v>2967</v>
      </c>
      <c r="C841" s="16" t="s">
        <v>2968</v>
      </c>
      <c r="D841" s="16" t="str">
        <f t="shared" si="25"/>
        <v>2015 index of multiple deprivation (imd2015) by sex by age by ns-sec by general health</v>
      </c>
      <c r="E841" s="16" t="s">
        <v>1685</v>
      </c>
      <c r="F841" s="16" t="s">
        <v>175</v>
      </c>
      <c r="G841" s="67">
        <v>43616</v>
      </c>
      <c r="H841" s="80" t="s">
        <v>2969</v>
      </c>
      <c r="I841" s="44"/>
      <c r="J841" s="16"/>
      <c r="K841" s="16"/>
      <c r="L841" s="16"/>
      <c r="M841" s="22"/>
    </row>
    <row r="842" spans="1:13" ht="45">
      <c r="A842" s="41">
        <f t="shared" si="27"/>
        <v>839</v>
      </c>
      <c r="B842" s="20" t="s">
        <v>2970</v>
      </c>
      <c r="C842" s="16" t="s">
        <v>2971</v>
      </c>
      <c r="D842" s="16" t="str">
        <f t="shared" si="25"/>
        <v>2015 index of multiple deprivation (imd2015) by sex by age by ns-sec of household reference person (hrp) by general health</v>
      </c>
      <c r="E842" s="16" t="s">
        <v>1685</v>
      </c>
      <c r="F842" s="16" t="s">
        <v>2893</v>
      </c>
      <c r="G842" s="67">
        <v>43616</v>
      </c>
      <c r="H842" s="80" t="s">
        <v>2972</v>
      </c>
      <c r="I842" s="44"/>
      <c r="J842" s="16"/>
      <c r="K842" s="16"/>
      <c r="L842" s="16"/>
      <c r="M842" s="22"/>
    </row>
    <row r="843" spans="1:13" ht="30">
      <c r="A843" s="41">
        <f t="shared" si="27"/>
        <v>840</v>
      </c>
      <c r="B843" s="20" t="s">
        <v>2973</v>
      </c>
      <c r="C843" s="16" t="s">
        <v>2974</v>
      </c>
      <c r="D843" s="16" t="str">
        <f t="shared" si="25"/>
        <v>2015 index of multiple deprivation (imd2015) by sex by age by economic activity by general health</v>
      </c>
      <c r="E843" s="16" t="s">
        <v>1685</v>
      </c>
      <c r="F843" s="16" t="s">
        <v>175</v>
      </c>
      <c r="G843" s="67">
        <v>43616</v>
      </c>
      <c r="H843" s="80" t="s">
        <v>2975</v>
      </c>
      <c r="I843" s="44"/>
      <c r="J843" s="16"/>
      <c r="K843" s="16"/>
      <c r="L843" s="16"/>
      <c r="M843" s="22"/>
    </row>
    <row r="844" spans="1:13" ht="45">
      <c r="A844" s="41">
        <f t="shared" si="27"/>
        <v>841</v>
      </c>
      <c r="B844" s="20" t="s">
        <v>2976</v>
      </c>
      <c r="C844" s="16" t="s">
        <v>2977</v>
      </c>
      <c r="D844" s="16" t="str">
        <f t="shared" si="25"/>
        <v>2015 index of multiple deprivation (imd2015) by sex by age by economic activity of household reference person (hrp) by general health</v>
      </c>
      <c r="E844" s="16" t="s">
        <v>1685</v>
      </c>
      <c r="F844" s="16" t="s">
        <v>2893</v>
      </c>
      <c r="G844" s="67">
        <v>43616</v>
      </c>
      <c r="H844" s="80" t="s">
        <v>2978</v>
      </c>
      <c r="I844" s="44"/>
      <c r="J844" s="16"/>
      <c r="K844" s="16"/>
      <c r="L844" s="16"/>
      <c r="M844" s="22"/>
    </row>
    <row r="845" spans="1:13" ht="30">
      <c r="A845" s="41">
        <f t="shared" si="27"/>
        <v>842</v>
      </c>
      <c r="B845" s="20" t="s">
        <v>2979</v>
      </c>
      <c r="C845" s="16" t="s">
        <v>2980</v>
      </c>
      <c r="D845" s="16" t="str">
        <f t="shared" si="25"/>
        <v>2015 index of multiple deprivation (imd2015) by sex by age by highest level of qualification by general health</v>
      </c>
      <c r="E845" s="16" t="s">
        <v>1685</v>
      </c>
      <c r="F845" s="16" t="s">
        <v>2903</v>
      </c>
      <c r="G845" s="67">
        <v>43616</v>
      </c>
      <c r="H845" s="80" t="s">
        <v>2981</v>
      </c>
      <c r="I845" s="44"/>
      <c r="J845" s="16"/>
      <c r="K845" s="16"/>
      <c r="L845" s="16"/>
      <c r="M845" s="22"/>
    </row>
    <row r="846" spans="1:13" ht="30">
      <c r="A846" s="41">
        <f t="shared" si="27"/>
        <v>843</v>
      </c>
      <c r="B846" s="20" t="s">
        <v>2982</v>
      </c>
      <c r="C846" s="16" t="s">
        <v>2983</v>
      </c>
      <c r="D846" s="16" t="str">
        <f t="shared" si="25"/>
        <v>2015 index of multiple deprivation (imd2015) by sex by age by household composition by general health</v>
      </c>
      <c r="E846" s="16" t="s">
        <v>1685</v>
      </c>
      <c r="F846" s="16" t="s">
        <v>98</v>
      </c>
      <c r="G846" s="67">
        <v>43616</v>
      </c>
      <c r="H846" s="80" t="s">
        <v>2984</v>
      </c>
      <c r="I846" s="44"/>
      <c r="J846" s="16"/>
      <c r="K846" s="16"/>
      <c r="L846" s="16"/>
      <c r="M846" s="22"/>
    </row>
    <row r="847" spans="1:13" ht="30">
      <c r="A847" s="41">
        <f t="shared" si="27"/>
        <v>844</v>
      </c>
      <c r="B847" s="20" t="s">
        <v>2985</v>
      </c>
      <c r="C847" s="16" t="s">
        <v>2986</v>
      </c>
      <c r="D847" s="16" t="str">
        <f t="shared" si="25"/>
        <v>2015 index of multiple deprivation (imd2015) by sex by age by occupancy rating (bedrooms) by general health</v>
      </c>
      <c r="E847" s="16" t="s">
        <v>1685</v>
      </c>
      <c r="F847" s="16" t="s">
        <v>98</v>
      </c>
      <c r="G847" s="67">
        <v>43616</v>
      </c>
      <c r="H847" s="80" t="s">
        <v>2987</v>
      </c>
      <c r="I847" s="44"/>
      <c r="J847" s="16"/>
      <c r="K847" s="16"/>
      <c r="L847" s="16"/>
      <c r="M847" s="22"/>
    </row>
    <row r="848" spans="1:13" ht="30">
      <c r="A848" s="41">
        <f t="shared" si="27"/>
        <v>845</v>
      </c>
      <c r="B848" s="20" t="s">
        <v>2988</v>
      </c>
      <c r="C848" s="16" t="s">
        <v>2989</v>
      </c>
      <c r="D848" s="16" t="str">
        <f t="shared" si="25"/>
        <v>2015 index of multiple deprivation (imd2015) by sex by age by tenure by general health</v>
      </c>
      <c r="E848" s="16" t="s">
        <v>1685</v>
      </c>
      <c r="F848" s="16" t="s">
        <v>98</v>
      </c>
      <c r="G848" s="67">
        <v>43616</v>
      </c>
      <c r="H848" s="80" t="s">
        <v>2990</v>
      </c>
      <c r="I848" s="44"/>
      <c r="J848" s="16"/>
      <c r="K848" s="16"/>
      <c r="L848" s="16"/>
      <c r="M848" s="22"/>
    </row>
    <row r="849" spans="1:13" ht="30">
      <c r="A849" s="41">
        <f t="shared" si="27"/>
        <v>846</v>
      </c>
      <c r="B849" s="20" t="s">
        <v>2991</v>
      </c>
      <c r="C849" s="16" t="s">
        <v>2992</v>
      </c>
      <c r="D849" s="16" t="str">
        <f t="shared" si="25"/>
        <v>2015 index of multiple deprivation (imd2015) by sex by age by provision of unpaid care by general health</v>
      </c>
      <c r="E849" s="16" t="s">
        <v>1685</v>
      </c>
      <c r="F849" s="16" t="s">
        <v>35</v>
      </c>
      <c r="G849" s="67">
        <v>43616</v>
      </c>
      <c r="H849" s="80" t="s">
        <v>2993</v>
      </c>
      <c r="I849" s="44"/>
      <c r="J849" s="16"/>
      <c r="K849" s="16"/>
      <c r="L849" s="16"/>
      <c r="M849" s="22"/>
    </row>
    <row r="850" spans="1:13" ht="30">
      <c r="A850" s="41">
        <f t="shared" si="27"/>
        <v>847</v>
      </c>
      <c r="B850" s="20" t="s">
        <v>2994</v>
      </c>
      <c r="C850" s="16" t="s">
        <v>2995</v>
      </c>
      <c r="D850" s="16" t="str">
        <f t="shared" si="25"/>
        <v>2015 index of multiple deprivation (imd2015) by sex by age by proficiency in english by general health</v>
      </c>
      <c r="E850" s="16" t="s">
        <v>1685</v>
      </c>
      <c r="F850" s="16" t="s">
        <v>673</v>
      </c>
      <c r="G850" s="67">
        <v>43616</v>
      </c>
      <c r="H850" s="80" t="s">
        <v>2996</v>
      </c>
      <c r="I850" s="44"/>
      <c r="J850" s="16"/>
      <c r="K850" s="16"/>
      <c r="L850" s="16"/>
      <c r="M850" s="22"/>
    </row>
    <row r="851" spans="1:13" ht="30">
      <c r="A851" s="41">
        <f t="shared" si="27"/>
        <v>848</v>
      </c>
      <c r="B851" s="20" t="s">
        <v>2997</v>
      </c>
      <c r="C851" s="16" t="s">
        <v>2998</v>
      </c>
      <c r="D851" s="16" t="str">
        <f t="shared" si="25"/>
        <v>2015 index of multiple deprivation (imd2015) by sex by age by car or van availability by general health</v>
      </c>
      <c r="E851" s="16" t="s">
        <v>1685</v>
      </c>
      <c r="F851" s="16" t="s">
        <v>98</v>
      </c>
      <c r="G851" s="67">
        <v>43616</v>
      </c>
      <c r="H851" s="80" t="s">
        <v>2999</v>
      </c>
      <c r="I851" s="44"/>
      <c r="J851" s="16"/>
      <c r="K851" s="16"/>
      <c r="L851" s="16"/>
      <c r="M851" s="22"/>
    </row>
    <row r="852" spans="1:13" ht="30">
      <c r="A852" s="41">
        <f t="shared" si="27"/>
        <v>849</v>
      </c>
      <c r="B852" s="20" t="s">
        <v>3000</v>
      </c>
      <c r="C852" s="16" t="s">
        <v>3001</v>
      </c>
      <c r="D852" s="16" t="str">
        <f t="shared" si="25"/>
        <v>2015 index of multiple deprivation (imd2015) by sex by age by passport held by general health</v>
      </c>
      <c r="E852" s="16" t="s">
        <v>1685</v>
      </c>
      <c r="F852" s="16" t="s">
        <v>35</v>
      </c>
      <c r="G852" s="67">
        <v>43616</v>
      </c>
      <c r="H852" s="80" t="s">
        <v>3002</v>
      </c>
      <c r="I852" s="44"/>
      <c r="J852" s="16"/>
      <c r="K852" s="16"/>
      <c r="L852" s="16"/>
      <c r="M852" s="22"/>
    </row>
    <row r="853" spans="1:13" ht="30">
      <c r="A853" s="41">
        <f t="shared" si="27"/>
        <v>850</v>
      </c>
      <c r="B853" s="20" t="s">
        <v>3003</v>
      </c>
      <c r="C853" s="16" t="s">
        <v>3004</v>
      </c>
      <c r="D853" s="16" t="str">
        <f t="shared" si="25"/>
        <v>2015 index of multiple deprivation (imd2015) by sex by age by ethnic group by general health</v>
      </c>
      <c r="E853" s="16" t="s">
        <v>1685</v>
      </c>
      <c r="F853" s="16" t="s">
        <v>35</v>
      </c>
      <c r="G853" s="67">
        <v>43616</v>
      </c>
      <c r="H853" s="80" t="s">
        <v>3005</v>
      </c>
      <c r="I853" s="44"/>
      <c r="J853" s="16"/>
      <c r="K853" s="16"/>
      <c r="L853" s="16"/>
      <c r="M853" s="22"/>
    </row>
    <row r="854" spans="1:13" ht="45">
      <c r="A854" s="41">
        <f t="shared" si="27"/>
        <v>851</v>
      </c>
      <c r="B854" s="20" t="s">
        <v>3006</v>
      </c>
      <c r="C854" s="16" t="s">
        <v>3007</v>
      </c>
      <c r="D854" s="16" t="str">
        <f t="shared" si="25"/>
        <v>2015 index of multiple deprivation (imd2015) by sex by age by ns-sec by long-term health problems or disability</v>
      </c>
      <c r="E854" s="16" t="s">
        <v>1685</v>
      </c>
      <c r="F854" s="16" t="s">
        <v>175</v>
      </c>
      <c r="G854" s="67">
        <v>43615</v>
      </c>
      <c r="H854" s="42" t="s">
        <v>3008</v>
      </c>
      <c r="I854" s="44"/>
      <c r="J854" s="16"/>
      <c r="K854" s="16"/>
      <c r="L854" s="16"/>
      <c r="M854" s="22"/>
    </row>
    <row r="855" spans="1:13" ht="45">
      <c r="A855" s="41">
        <f t="shared" si="27"/>
        <v>852</v>
      </c>
      <c r="B855" s="20" t="s">
        <v>3009</v>
      </c>
      <c r="C855" s="16" t="s">
        <v>3010</v>
      </c>
      <c r="D855" s="16" t="str">
        <f t="shared" si="25"/>
        <v>2015 index of multiple deprivation (imd2015) by sex by age of household reference person (hrp) by long-term health problem or disability</v>
      </c>
      <c r="E855" s="16" t="s">
        <v>1685</v>
      </c>
      <c r="F855" s="16" t="s">
        <v>2893</v>
      </c>
      <c r="G855" s="67">
        <v>43615</v>
      </c>
      <c r="H855" s="42" t="s">
        <v>3011</v>
      </c>
      <c r="I855" s="44"/>
      <c r="J855" s="16"/>
      <c r="K855" s="16"/>
      <c r="L855" s="16"/>
      <c r="M855" s="22"/>
    </row>
    <row r="856" spans="1:13" ht="45">
      <c r="A856" s="41">
        <f t="shared" si="27"/>
        <v>853</v>
      </c>
      <c r="B856" s="20" t="s">
        <v>3012</v>
      </c>
      <c r="C856" s="16" t="s">
        <v>3013</v>
      </c>
      <c r="D856" s="16" t="str">
        <f t="shared" si="25"/>
        <v>2015 index of multiple deprivation (imd2015) by sex by age by economic activity by long-term health problem or disability</v>
      </c>
      <c r="E856" s="16" t="s">
        <v>1685</v>
      </c>
      <c r="F856" s="16" t="s">
        <v>175</v>
      </c>
      <c r="G856" s="67">
        <v>43615</v>
      </c>
      <c r="H856" s="42" t="s">
        <v>3014</v>
      </c>
      <c r="I856" s="44"/>
      <c r="J856" s="16"/>
      <c r="K856" s="16"/>
      <c r="L856" s="16"/>
      <c r="M856" s="22"/>
    </row>
    <row r="857" spans="1:13" ht="45">
      <c r="A857" s="41">
        <f t="shared" si="27"/>
        <v>854</v>
      </c>
      <c r="B857" s="20" t="s">
        <v>3015</v>
      </c>
      <c r="C857" s="16" t="s">
        <v>3016</v>
      </c>
      <c r="D857" s="16" t="str">
        <f t="shared" si="25"/>
        <v>2015 index of multiple deprivation (imd2015) by sex by age by economic activity of household reference person (hrp) by long-term health problem or disability</v>
      </c>
      <c r="E857" s="16" t="s">
        <v>1685</v>
      </c>
      <c r="F857" s="16" t="s">
        <v>2893</v>
      </c>
      <c r="G857" s="67">
        <v>43615</v>
      </c>
      <c r="H857" s="42" t="s">
        <v>3017</v>
      </c>
      <c r="I857" s="44"/>
      <c r="J857" s="16"/>
      <c r="K857" s="16"/>
      <c r="L857" s="16"/>
      <c r="M857" s="22"/>
    </row>
    <row r="858" spans="1:13" ht="45">
      <c r="A858" s="41">
        <f t="shared" si="27"/>
        <v>855</v>
      </c>
      <c r="B858" s="20" t="s">
        <v>3018</v>
      </c>
      <c r="C858" s="16" t="s">
        <v>3019</v>
      </c>
      <c r="D858" s="16" t="str">
        <f t="shared" si="25"/>
        <v>2015 index of multiple deprivation (imd2015) by sex by age by highest level of qualification by long-term health problem or disability</v>
      </c>
      <c r="E858" s="16" t="s">
        <v>1685</v>
      </c>
      <c r="F858" s="16" t="s">
        <v>2903</v>
      </c>
      <c r="G858" s="67">
        <v>43615</v>
      </c>
      <c r="H858" s="42" t="s">
        <v>3020</v>
      </c>
      <c r="I858" s="44"/>
      <c r="J858" s="16"/>
      <c r="K858" s="16"/>
      <c r="L858" s="16"/>
      <c r="M858" s="22"/>
    </row>
    <row r="859" spans="1:13" ht="45">
      <c r="A859" s="41">
        <f t="shared" si="27"/>
        <v>856</v>
      </c>
      <c r="B859" s="20" t="s">
        <v>3021</v>
      </c>
      <c r="C859" s="16" t="s">
        <v>3022</v>
      </c>
      <c r="D859" s="16" t="str">
        <f t="shared" si="25"/>
        <v>2015 index of multiple deprivation (imd2015) by sex by age by household compoistion by long-term health problem or disability</v>
      </c>
      <c r="E859" s="16" t="s">
        <v>1685</v>
      </c>
      <c r="F859" s="16" t="s">
        <v>98</v>
      </c>
      <c r="G859" s="67">
        <v>43615</v>
      </c>
      <c r="H859" s="42" t="s">
        <v>3023</v>
      </c>
      <c r="I859" s="44"/>
      <c r="J859" s="16"/>
      <c r="K859" s="16"/>
      <c r="L859" s="16"/>
      <c r="M859" s="22"/>
    </row>
    <row r="860" spans="1:13" ht="45">
      <c r="A860" s="41">
        <f t="shared" si="27"/>
        <v>857</v>
      </c>
      <c r="B860" s="20" t="s">
        <v>3024</v>
      </c>
      <c r="C860" s="16" t="s">
        <v>3025</v>
      </c>
      <c r="D860" s="16" t="str">
        <f t="shared" si="25"/>
        <v>2015 index of multiple deprivation (imd2015) by sex by age by occupancy rating (bedrooms) by long-term health problem or disability</v>
      </c>
      <c r="E860" s="16" t="s">
        <v>1685</v>
      </c>
      <c r="F860" s="16" t="s">
        <v>98</v>
      </c>
      <c r="G860" s="67">
        <v>43615</v>
      </c>
      <c r="H860" s="42" t="s">
        <v>3026</v>
      </c>
      <c r="I860" s="44"/>
      <c r="J860" s="16"/>
      <c r="K860" s="16"/>
      <c r="L860" s="16"/>
      <c r="M860" s="22"/>
    </row>
    <row r="861" spans="1:13" ht="30">
      <c r="A861" s="41">
        <f t="shared" si="27"/>
        <v>858</v>
      </c>
      <c r="B861" s="20" t="s">
        <v>3027</v>
      </c>
      <c r="C861" s="16" t="s">
        <v>3028</v>
      </c>
      <c r="D861" s="16" t="str">
        <f t="shared" si="25"/>
        <v>2015 index of multiple deprivation (imd2015) by sex by age by tenure by long-term health problem or disability</v>
      </c>
      <c r="E861" s="16" t="s">
        <v>1685</v>
      </c>
      <c r="F861" s="16" t="s">
        <v>98</v>
      </c>
      <c r="G861" s="67">
        <v>43615</v>
      </c>
      <c r="H861" s="42" t="s">
        <v>3029</v>
      </c>
      <c r="I861" s="44"/>
      <c r="J861" s="16"/>
      <c r="K861" s="16"/>
      <c r="L861" s="16"/>
      <c r="M861" s="22"/>
    </row>
    <row r="862" spans="1:13" ht="45">
      <c r="A862" s="41">
        <f t="shared" si="27"/>
        <v>859</v>
      </c>
      <c r="B862" s="20" t="s">
        <v>3030</v>
      </c>
      <c r="C862" s="16" t="s">
        <v>3031</v>
      </c>
      <c r="D862" s="16" t="str">
        <f t="shared" si="25"/>
        <v>2015 index of multiple deprivation (imd2015) by sex by age by provision of unpaid care by long-term health problem or disability</v>
      </c>
      <c r="E862" s="16" t="s">
        <v>1685</v>
      </c>
      <c r="F862" s="16" t="s">
        <v>35</v>
      </c>
      <c r="G862" s="67">
        <v>43615</v>
      </c>
      <c r="H862" s="42" t="s">
        <v>3032</v>
      </c>
      <c r="I862" s="44"/>
      <c r="J862" s="16"/>
      <c r="K862" s="16"/>
      <c r="L862" s="16"/>
      <c r="M862" s="22"/>
    </row>
    <row r="863" spans="1:13" ht="45">
      <c r="A863" s="41">
        <f t="shared" si="27"/>
        <v>860</v>
      </c>
      <c r="B863" s="20" t="s">
        <v>3033</v>
      </c>
      <c r="C863" s="16" t="s">
        <v>3034</v>
      </c>
      <c r="D863" s="16" t="str">
        <f t="shared" si="25"/>
        <v>2015 index of multiple deprivation (imd2015) by sex by age by proficiency in english by long-term health problem or disability</v>
      </c>
      <c r="E863" s="16" t="s">
        <v>1685</v>
      </c>
      <c r="F863" s="16" t="s">
        <v>673</v>
      </c>
      <c r="G863" s="67">
        <v>43615</v>
      </c>
      <c r="H863" s="42" t="s">
        <v>3035</v>
      </c>
      <c r="I863" s="44"/>
      <c r="J863" s="16"/>
      <c r="K863" s="16"/>
      <c r="L863" s="16"/>
      <c r="M863" s="22"/>
    </row>
    <row r="864" spans="1:13" ht="45">
      <c r="A864" s="41">
        <f t="shared" si="27"/>
        <v>861</v>
      </c>
      <c r="B864" s="20" t="s">
        <v>3036</v>
      </c>
      <c r="C864" s="16" t="s">
        <v>3037</v>
      </c>
      <c r="D864" s="16" t="str">
        <f t="shared" si="25"/>
        <v>2015 index of multiple deprivation (imd2015) by sex by age by car or van availability by long-term health problem or disability</v>
      </c>
      <c r="E864" s="16" t="s">
        <v>1685</v>
      </c>
      <c r="F864" s="16" t="s">
        <v>98</v>
      </c>
      <c r="G864" s="67">
        <v>43615</v>
      </c>
      <c r="H864" s="42" t="s">
        <v>3038</v>
      </c>
      <c r="I864" s="44"/>
      <c r="J864" s="16"/>
      <c r="K864" s="16"/>
      <c r="L864" s="16"/>
      <c r="M864" s="22"/>
    </row>
    <row r="865" spans="1:13" ht="45">
      <c r="A865" s="41">
        <f t="shared" si="27"/>
        <v>862</v>
      </c>
      <c r="B865" s="20" t="s">
        <v>3039</v>
      </c>
      <c r="C865" s="16" t="s">
        <v>3040</v>
      </c>
      <c r="D865" s="16" t="str">
        <f t="shared" si="25"/>
        <v>2015 index of multiple deprivation (imd2015) by sex by age by passport held by long-term health problem or disability</v>
      </c>
      <c r="E865" s="16" t="s">
        <v>1685</v>
      </c>
      <c r="F865" s="16" t="s">
        <v>35</v>
      </c>
      <c r="G865" s="67">
        <v>43615</v>
      </c>
      <c r="H865" s="42" t="s">
        <v>3041</v>
      </c>
      <c r="I865" s="44"/>
      <c r="J865" s="16"/>
      <c r="K865" s="16"/>
      <c r="L865" s="16"/>
      <c r="M865" s="22"/>
    </row>
    <row r="866" spans="1:13" ht="45">
      <c r="A866" s="41">
        <f t="shared" si="27"/>
        <v>863</v>
      </c>
      <c r="B866" s="20" t="s">
        <v>3042</v>
      </c>
      <c r="C866" s="16" t="s">
        <v>3043</v>
      </c>
      <c r="D866" s="16" t="str">
        <f t="shared" si="25"/>
        <v>2015 index of multiple deprivation (imd2015) by sex by age by ethnic group by long-term health problem or disability</v>
      </c>
      <c r="E866" s="16" t="s">
        <v>1685</v>
      </c>
      <c r="F866" s="16" t="s">
        <v>35</v>
      </c>
      <c r="G866" s="67">
        <v>43615</v>
      </c>
      <c r="H866" s="42" t="s">
        <v>3044</v>
      </c>
      <c r="I866" s="44"/>
      <c r="J866" s="16"/>
      <c r="K866" s="16"/>
      <c r="L866" s="16"/>
      <c r="M866" s="22"/>
    </row>
    <row r="867" spans="1:13" ht="30">
      <c r="A867" s="41">
        <f t="shared" si="27"/>
        <v>864</v>
      </c>
      <c r="B867" s="20" t="s">
        <v>3045</v>
      </c>
      <c r="C867" s="16" t="s">
        <v>3046</v>
      </c>
      <c r="D867" s="16" t="str">
        <f t="shared" si="25"/>
        <v>2014 index of multiple deprivation (imd2014) by sex by age by ns-sec by general health</v>
      </c>
      <c r="E867" s="16" t="s">
        <v>1832</v>
      </c>
      <c r="F867" s="16" t="s">
        <v>175</v>
      </c>
      <c r="G867" s="67">
        <v>43616</v>
      </c>
      <c r="H867" s="42" t="s">
        <v>3047</v>
      </c>
      <c r="I867" s="44"/>
      <c r="J867" s="16"/>
      <c r="K867" s="16"/>
      <c r="L867" s="16"/>
      <c r="M867" s="22"/>
    </row>
    <row r="868" spans="1:13" ht="45">
      <c r="A868" s="41">
        <f t="shared" si="27"/>
        <v>865</v>
      </c>
      <c r="B868" s="20" t="s">
        <v>3048</v>
      </c>
      <c r="C868" s="16" t="s">
        <v>3049</v>
      </c>
      <c r="D868" s="16" t="str">
        <f t="shared" si="25"/>
        <v>2014 index of multiple deprivation (imd2014) by sex by age by ns-sec of household reference person (hrp) by general health</v>
      </c>
      <c r="E868" s="16" t="s">
        <v>1832</v>
      </c>
      <c r="F868" s="16" t="s">
        <v>2893</v>
      </c>
      <c r="G868" s="67">
        <v>43616</v>
      </c>
      <c r="H868" s="42" t="s">
        <v>3050</v>
      </c>
      <c r="I868" s="44"/>
      <c r="J868" s="16"/>
      <c r="K868" s="16"/>
      <c r="L868" s="16"/>
      <c r="M868" s="22"/>
    </row>
    <row r="869" spans="1:13" ht="30">
      <c r="A869" s="41">
        <f t="shared" si="27"/>
        <v>866</v>
      </c>
      <c r="B869" s="20" t="s">
        <v>3051</v>
      </c>
      <c r="C869" s="16" t="s">
        <v>3052</v>
      </c>
      <c r="D869" s="16" t="str">
        <f t="shared" si="25"/>
        <v>2014 index of multiple deprivation (imd2014) by sex by age by economic activity by general health</v>
      </c>
      <c r="E869" s="16" t="s">
        <v>1832</v>
      </c>
      <c r="F869" s="16" t="s">
        <v>175</v>
      </c>
      <c r="G869" s="67">
        <v>43616</v>
      </c>
      <c r="H869" s="42" t="s">
        <v>3053</v>
      </c>
      <c r="I869" s="44"/>
      <c r="J869" s="16"/>
      <c r="K869" s="16"/>
      <c r="L869" s="16"/>
      <c r="M869" s="22"/>
    </row>
    <row r="870" spans="1:13" ht="45">
      <c r="A870" s="41">
        <f t="shared" si="27"/>
        <v>867</v>
      </c>
      <c r="B870" s="20" t="s">
        <v>3054</v>
      </c>
      <c r="C870" s="16" t="s">
        <v>3055</v>
      </c>
      <c r="D870" s="16" t="str">
        <f t="shared" si="25"/>
        <v>2014 index of multiple deprivation (imd2014) by sex by age by economic activity of household reference person (hrp) by general health</v>
      </c>
      <c r="E870" s="16" t="s">
        <v>1832</v>
      </c>
      <c r="F870" s="16" t="s">
        <v>2893</v>
      </c>
      <c r="G870" s="67">
        <v>43616</v>
      </c>
      <c r="H870" s="42" t="s">
        <v>3056</v>
      </c>
      <c r="I870" s="44"/>
      <c r="J870" s="16"/>
      <c r="K870" s="16"/>
      <c r="L870" s="16"/>
      <c r="M870" s="22"/>
    </row>
    <row r="871" spans="1:13" ht="30">
      <c r="A871" s="41">
        <f t="shared" si="27"/>
        <v>868</v>
      </c>
      <c r="B871" s="20" t="s">
        <v>3057</v>
      </c>
      <c r="C871" s="16" t="s">
        <v>3058</v>
      </c>
      <c r="D871" s="16" t="str">
        <f t="shared" si="25"/>
        <v>2014 index of multiple deprivation (imd2014) by sex by age by highest level of qualification by general health</v>
      </c>
      <c r="E871" s="16" t="s">
        <v>1832</v>
      </c>
      <c r="F871" s="16" t="s">
        <v>2903</v>
      </c>
      <c r="G871" s="67">
        <v>43616</v>
      </c>
      <c r="H871" s="42" t="s">
        <v>3059</v>
      </c>
      <c r="I871" s="44"/>
      <c r="J871" s="16"/>
      <c r="K871" s="16"/>
      <c r="L871" s="16"/>
      <c r="M871" s="22"/>
    </row>
    <row r="872" spans="1:13" ht="30">
      <c r="A872" s="41">
        <f t="shared" si="27"/>
        <v>869</v>
      </c>
      <c r="B872" s="20" t="s">
        <v>3060</v>
      </c>
      <c r="C872" s="16" t="s">
        <v>3061</v>
      </c>
      <c r="D872" s="16" t="str">
        <f t="shared" si="25"/>
        <v>2014 index of multiple deprivation (imd2014) by sex by age by household composition by general health</v>
      </c>
      <c r="E872" s="16" t="s">
        <v>1832</v>
      </c>
      <c r="F872" s="16" t="s">
        <v>98</v>
      </c>
      <c r="G872" s="67">
        <v>43616</v>
      </c>
      <c r="H872" s="42" t="s">
        <v>3062</v>
      </c>
      <c r="I872" s="44"/>
      <c r="J872" s="16"/>
      <c r="K872" s="16"/>
      <c r="L872" s="16"/>
      <c r="M872" s="22"/>
    </row>
    <row r="873" spans="1:13" ht="30">
      <c r="A873" s="41">
        <f t="shared" si="27"/>
        <v>870</v>
      </c>
      <c r="B873" s="20" t="s">
        <v>3063</v>
      </c>
      <c r="C873" s="16" t="s">
        <v>3064</v>
      </c>
      <c r="D873" s="16" t="str">
        <f t="shared" si="25"/>
        <v>2014 index of multiple deprivation (imd2014) by sex by age by occupancy rating (bedrooms) by general health</v>
      </c>
      <c r="E873" s="16" t="s">
        <v>1832</v>
      </c>
      <c r="F873" s="16" t="s">
        <v>98</v>
      </c>
      <c r="G873" s="67">
        <v>43616</v>
      </c>
      <c r="H873" s="42" t="s">
        <v>3065</v>
      </c>
      <c r="I873" s="44"/>
      <c r="J873" s="16"/>
      <c r="K873" s="16"/>
      <c r="L873" s="16"/>
      <c r="M873" s="22"/>
    </row>
    <row r="874" spans="1:13" ht="30">
      <c r="A874" s="41">
        <f t="shared" si="27"/>
        <v>871</v>
      </c>
      <c r="B874" s="20" t="s">
        <v>3066</v>
      </c>
      <c r="C874" s="16" t="s">
        <v>3067</v>
      </c>
      <c r="D874" s="16" t="str">
        <f t="shared" si="25"/>
        <v>2014 index of multiple deprivation (imd2014) by sex by age by tenure by general health</v>
      </c>
      <c r="E874" s="16" t="s">
        <v>1832</v>
      </c>
      <c r="F874" s="16" t="s">
        <v>98</v>
      </c>
      <c r="G874" s="67">
        <v>43616</v>
      </c>
      <c r="H874" s="42" t="s">
        <v>3068</v>
      </c>
      <c r="I874" s="44"/>
      <c r="J874" s="16"/>
      <c r="K874" s="16"/>
      <c r="L874" s="16"/>
      <c r="M874" s="22"/>
    </row>
    <row r="875" spans="1:13" ht="30">
      <c r="A875" s="41">
        <f t="shared" si="27"/>
        <v>872</v>
      </c>
      <c r="B875" s="20" t="s">
        <v>3069</v>
      </c>
      <c r="C875" s="16" t="s">
        <v>3070</v>
      </c>
      <c r="D875" s="16" t="str">
        <f t="shared" si="25"/>
        <v>2014 index of multiple deprivation (imd2014) by sex by age by provision of unpaid care by general health</v>
      </c>
      <c r="E875" s="16" t="s">
        <v>1832</v>
      </c>
      <c r="F875" s="16" t="s">
        <v>35</v>
      </c>
      <c r="G875" s="67">
        <v>43616</v>
      </c>
      <c r="H875" s="42" t="s">
        <v>3071</v>
      </c>
      <c r="I875" s="44"/>
      <c r="J875" s="16"/>
      <c r="K875" s="16"/>
      <c r="L875" s="16"/>
      <c r="M875" s="22"/>
    </row>
    <row r="876" spans="1:13" ht="30">
      <c r="A876" s="41">
        <f t="shared" si="27"/>
        <v>873</v>
      </c>
      <c r="B876" s="20" t="s">
        <v>3072</v>
      </c>
      <c r="C876" s="16" t="s">
        <v>3073</v>
      </c>
      <c r="D876" s="16" t="str">
        <f t="shared" si="25"/>
        <v>2014 index of multiple deprivation (imd2014) by sex by age by proficiency in english by general health</v>
      </c>
      <c r="E876" s="16" t="s">
        <v>1832</v>
      </c>
      <c r="F876" s="16" t="s">
        <v>673</v>
      </c>
      <c r="G876" s="67">
        <v>43616</v>
      </c>
      <c r="H876" s="42" t="s">
        <v>3074</v>
      </c>
      <c r="I876" s="44"/>
      <c r="J876" s="16"/>
      <c r="K876" s="16"/>
      <c r="L876" s="16"/>
      <c r="M876" s="22"/>
    </row>
    <row r="877" spans="1:13" ht="30">
      <c r="A877" s="41">
        <f t="shared" si="27"/>
        <v>874</v>
      </c>
      <c r="B877" s="20" t="s">
        <v>3075</v>
      </c>
      <c r="C877" s="16" t="s">
        <v>3076</v>
      </c>
      <c r="D877" s="16" t="str">
        <f t="shared" si="25"/>
        <v>2014 index of multiple deprivation (imd2014) by sex by age by car or van availability by general health</v>
      </c>
      <c r="E877" s="16" t="s">
        <v>1832</v>
      </c>
      <c r="F877" s="16" t="s">
        <v>98</v>
      </c>
      <c r="G877" s="67">
        <v>43616</v>
      </c>
      <c r="H877" s="42" t="s">
        <v>3077</v>
      </c>
      <c r="I877" s="44"/>
      <c r="J877" s="16"/>
      <c r="K877" s="16"/>
      <c r="L877" s="16"/>
      <c r="M877" s="22"/>
    </row>
    <row r="878" spans="1:13" ht="30">
      <c r="A878" s="41">
        <f t="shared" si="27"/>
        <v>875</v>
      </c>
      <c r="B878" s="20" t="s">
        <v>3078</v>
      </c>
      <c r="C878" s="16" t="s">
        <v>3079</v>
      </c>
      <c r="D878" s="16" t="str">
        <f t="shared" si="25"/>
        <v>2014 index of multiple deprivation (imd2014) by sex by age by passport held by general health</v>
      </c>
      <c r="E878" s="16" t="s">
        <v>1832</v>
      </c>
      <c r="F878" s="16" t="s">
        <v>35</v>
      </c>
      <c r="G878" s="67">
        <v>43616</v>
      </c>
      <c r="H878" s="42" t="s">
        <v>3080</v>
      </c>
      <c r="I878" s="44"/>
      <c r="J878" s="16"/>
      <c r="K878" s="16"/>
      <c r="L878" s="16"/>
      <c r="M878" s="22"/>
    </row>
    <row r="879" spans="1:13" ht="30">
      <c r="A879" s="41">
        <f t="shared" si="27"/>
        <v>876</v>
      </c>
      <c r="B879" s="20" t="s">
        <v>3081</v>
      </c>
      <c r="C879" s="16" t="s">
        <v>3082</v>
      </c>
      <c r="D879" s="16" t="str">
        <f t="shared" si="25"/>
        <v>2014 index of multiple deprivation (imd2014) by sex by age by ethnic group by general health</v>
      </c>
      <c r="E879" s="16" t="s">
        <v>1832</v>
      </c>
      <c r="F879" s="16" t="s">
        <v>35</v>
      </c>
      <c r="G879" s="67">
        <v>43616</v>
      </c>
      <c r="H879" s="42" t="s">
        <v>3083</v>
      </c>
      <c r="I879" s="44"/>
      <c r="J879" s="16"/>
      <c r="K879" s="16"/>
      <c r="L879" s="16"/>
      <c r="M879" s="22"/>
    </row>
    <row r="880" spans="1:13" ht="30">
      <c r="A880" s="41">
        <f t="shared" si="27"/>
        <v>877</v>
      </c>
      <c r="B880" s="20" t="s">
        <v>3084</v>
      </c>
      <c r="C880" s="16" t="s">
        <v>3085</v>
      </c>
      <c r="D880" s="16" t="str">
        <f t="shared" si="25"/>
        <v>2014 index of multiple deprivation (imd2014) by sex by age by ns-sec by long-term health problem or disability</v>
      </c>
      <c r="E880" s="16" t="s">
        <v>1832</v>
      </c>
      <c r="F880" s="16" t="s">
        <v>175</v>
      </c>
      <c r="G880" s="67">
        <v>43616</v>
      </c>
      <c r="H880" s="42" t="s">
        <v>3086</v>
      </c>
      <c r="I880" s="44"/>
      <c r="J880" s="16"/>
      <c r="K880" s="16"/>
      <c r="L880" s="16"/>
      <c r="M880" s="22"/>
    </row>
    <row r="881" spans="1:13" ht="45">
      <c r="A881" s="41">
        <f t="shared" si="27"/>
        <v>878</v>
      </c>
      <c r="B881" s="20" t="s">
        <v>3087</v>
      </c>
      <c r="C881" s="16" t="s">
        <v>3088</v>
      </c>
      <c r="D881" s="16" t="str">
        <f t="shared" si="25"/>
        <v>2014 index of multiple deprivation (imd2014) by sex by age by ns-sec of household reference person (hrp) by long-term health problem or disability</v>
      </c>
      <c r="E881" s="16" t="s">
        <v>1832</v>
      </c>
      <c r="F881" s="16" t="s">
        <v>2893</v>
      </c>
      <c r="G881" s="67">
        <v>43616</v>
      </c>
      <c r="H881" s="42" t="s">
        <v>3089</v>
      </c>
      <c r="I881" s="44"/>
      <c r="J881" s="16"/>
      <c r="K881" s="16"/>
      <c r="L881" s="16"/>
      <c r="M881" s="22"/>
    </row>
    <row r="882" spans="1:13" ht="45">
      <c r="A882" s="41">
        <f t="shared" si="27"/>
        <v>879</v>
      </c>
      <c r="B882" s="20" t="s">
        <v>3090</v>
      </c>
      <c r="C882" s="16" t="s">
        <v>3091</v>
      </c>
      <c r="D882" s="16" t="str">
        <f t="shared" si="25"/>
        <v>2014 index of multiple deprivation (imd2014) by sex by age by economic activity by long-term health problem or disability</v>
      </c>
      <c r="E882" s="16" t="s">
        <v>1832</v>
      </c>
      <c r="F882" s="16" t="s">
        <v>175</v>
      </c>
      <c r="G882" s="67">
        <v>43616</v>
      </c>
      <c r="H882" s="42" t="s">
        <v>3092</v>
      </c>
      <c r="I882" s="44"/>
      <c r="J882" s="16"/>
      <c r="K882" s="16"/>
      <c r="L882" s="16"/>
      <c r="M882" s="22"/>
    </row>
    <row r="883" spans="1:13" ht="45">
      <c r="A883" s="41">
        <f t="shared" si="27"/>
        <v>880</v>
      </c>
      <c r="B883" s="20" t="s">
        <v>3093</v>
      </c>
      <c r="C883" s="16" t="s">
        <v>3094</v>
      </c>
      <c r="D883" s="16" t="str">
        <f t="shared" si="25"/>
        <v>2014 index of multiple deprivation (imd2014) by sex by age by economic activity of household reference person (hrp) by long-term health problem or disability</v>
      </c>
      <c r="E883" s="16" t="s">
        <v>1832</v>
      </c>
      <c r="F883" s="16" t="s">
        <v>2893</v>
      </c>
      <c r="G883" s="67">
        <v>43616</v>
      </c>
      <c r="H883" s="42" t="s">
        <v>3095</v>
      </c>
      <c r="I883" s="44"/>
      <c r="J883" s="16"/>
      <c r="K883" s="16"/>
      <c r="L883" s="16"/>
      <c r="M883" s="22"/>
    </row>
    <row r="884" spans="1:13" ht="45">
      <c r="A884" s="41">
        <f t="shared" si="27"/>
        <v>881</v>
      </c>
      <c r="B884" s="20" t="s">
        <v>3096</v>
      </c>
      <c r="C884" s="16" t="s">
        <v>3097</v>
      </c>
      <c r="D884" s="16" t="str">
        <f t="shared" si="25"/>
        <v>2014 index of multiple deprivation (imd2014) by sex by age by highest level of qualification by long-term health problem or disability</v>
      </c>
      <c r="E884" s="16" t="s">
        <v>1832</v>
      </c>
      <c r="F884" s="16" t="s">
        <v>2903</v>
      </c>
      <c r="G884" s="67">
        <v>43616</v>
      </c>
      <c r="H884" s="42" t="s">
        <v>3098</v>
      </c>
      <c r="I884" s="44"/>
      <c r="J884" s="16"/>
      <c r="K884" s="16"/>
      <c r="L884" s="16"/>
      <c r="M884" s="22"/>
    </row>
    <row r="885" spans="1:13" ht="45">
      <c r="A885" s="41">
        <f t="shared" si="27"/>
        <v>882</v>
      </c>
      <c r="B885" s="20" t="s">
        <v>3099</v>
      </c>
      <c r="C885" s="16" t="s">
        <v>3100</v>
      </c>
      <c r="D885" s="16" t="str">
        <f t="shared" si="25"/>
        <v>2014 index of multiple deprivation (imd2014) by sex by age by household composition by long-term health problem or disability</v>
      </c>
      <c r="E885" s="16" t="s">
        <v>1832</v>
      </c>
      <c r="F885" s="16" t="s">
        <v>98</v>
      </c>
      <c r="G885" s="67">
        <v>43616</v>
      </c>
      <c r="H885" s="42" t="s">
        <v>3101</v>
      </c>
      <c r="I885" s="44"/>
      <c r="J885" s="16"/>
      <c r="K885" s="16"/>
      <c r="L885" s="16"/>
      <c r="M885" s="22"/>
    </row>
    <row r="886" spans="1:13" ht="45">
      <c r="A886" s="41">
        <f t="shared" si="27"/>
        <v>883</v>
      </c>
      <c r="B886" s="20" t="s">
        <v>3102</v>
      </c>
      <c r="C886" s="16" t="s">
        <v>3103</v>
      </c>
      <c r="D886" s="16" t="str">
        <f t="shared" si="25"/>
        <v>2014 index of multiple deprivation (imd2014) by sex by age by occupancy rating (bedrooms) by long-term health problem or disability</v>
      </c>
      <c r="E886" s="16" t="s">
        <v>1832</v>
      </c>
      <c r="F886" s="16" t="s">
        <v>98</v>
      </c>
      <c r="G886" s="67">
        <v>43616</v>
      </c>
      <c r="H886" s="42" t="s">
        <v>3104</v>
      </c>
      <c r="I886" s="44"/>
      <c r="J886" s="16"/>
      <c r="K886" s="16"/>
      <c r="L886" s="16"/>
      <c r="M886" s="22"/>
    </row>
    <row r="887" spans="1:13" ht="30">
      <c r="A887" s="41">
        <f t="shared" si="27"/>
        <v>884</v>
      </c>
      <c r="B887" s="20" t="s">
        <v>3105</v>
      </c>
      <c r="C887" s="16" t="s">
        <v>3106</v>
      </c>
      <c r="D887" s="16" t="str">
        <f t="shared" si="25"/>
        <v>2014 index of multiple deprivation (imd2014) by sex by age by tenure by long-term health problem or disability</v>
      </c>
      <c r="E887" s="16" t="s">
        <v>1832</v>
      </c>
      <c r="F887" s="16" t="s">
        <v>98</v>
      </c>
      <c r="G887" s="67">
        <v>43616</v>
      </c>
      <c r="H887" s="42" t="s">
        <v>3107</v>
      </c>
      <c r="I887" s="44"/>
      <c r="J887" s="16"/>
      <c r="K887" s="16"/>
      <c r="L887" s="16"/>
      <c r="M887" s="22"/>
    </row>
    <row r="888" spans="1:13" ht="45">
      <c r="A888" s="41">
        <f t="shared" si="27"/>
        <v>885</v>
      </c>
      <c r="B888" s="20" t="s">
        <v>3108</v>
      </c>
      <c r="C888" s="16" t="s">
        <v>3109</v>
      </c>
      <c r="D888" s="16" t="str">
        <f t="shared" si="25"/>
        <v>2014 index of multiple deprivation (imd2014) by sex by age by provision of unpaid care by long-term health problem or disability</v>
      </c>
      <c r="E888" s="16" t="s">
        <v>1832</v>
      </c>
      <c r="F888" s="16" t="s">
        <v>35</v>
      </c>
      <c r="G888" s="67">
        <v>43616</v>
      </c>
      <c r="H888" s="42" t="s">
        <v>3110</v>
      </c>
      <c r="I888" s="44"/>
      <c r="J888" s="16"/>
      <c r="K888" s="16"/>
      <c r="L888" s="16"/>
      <c r="M888" s="22"/>
    </row>
    <row r="889" spans="1:13" ht="45">
      <c r="A889" s="41">
        <f t="shared" si="27"/>
        <v>886</v>
      </c>
      <c r="B889" s="20" t="s">
        <v>3111</v>
      </c>
      <c r="C889" s="16" t="s">
        <v>3112</v>
      </c>
      <c r="D889" s="16" t="str">
        <f t="shared" si="25"/>
        <v>2014 index of multiple deprivation (imd2014) by sex by age by proficiency in english by long-term health problem or disability</v>
      </c>
      <c r="E889" s="16" t="s">
        <v>1832</v>
      </c>
      <c r="F889" s="16" t="s">
        <v>673</v>
      </c>
      <c r="G889" s="67">
        <v>43616</v>
      </c>
      <c r="H889" s="42" t="s">
        <v>3113</v>
      </c>
      <c r="I889" s="44"/>
      <c r="J889" s="16"/>
      <c r="K889" s="16"/>
      <c r="L889" s="16"/>
      <c r="M889" s="22"/>
    </row>
    <row r="890" spans="1:13" ht="45">
      <c r="A890" s="41">
        <f t="shared" si="27"/>
        <v>887</v>
      </c>
      <c r="B890" s="20" t="s">
        <v>3114</v>
      </c>
      <c r="C890" s="16" t="s">
        <v>3115</v>
      </c>
      <c r="D890" s="16" t="str">
        <f t="shared" si="25"/>
        <v>2014 index of multiple deprivation (imd2014) by sex by age by car or van availability by long-term health problem or disability</v>
      </c>
      <c r="E890" s="16" t="s">
        <v>1832</v>
      </c>
      <c r="F890" s="16" t="s">
        <v>98</v>
      </c>
      <c r="G890" s="67">
        <v>43616</v>
      </c>
      <c r="H890" s="42" t="s">
        <v>3116</v>
      </c>
      <c r="I890" s="44"/>
      <c r="J890" s="16"/>
      <c r="K890" s="16"/>
      <c r="L890" s="16"/>
      <c r="M890" s="22"/>
    </row>
    <row r="891" spans="1:13" ht="45">
      <c r="A891" s="41">
        <f t="shared" si="27"/>
        <v>888</v>
      </c>
      <c r="B891" s="20" t="s">
        <v>3117</v>
      </c>
      <c r="C891" s="16" t="s">
        <v>3118</v>
      </c>
      <c r="D891" s="16" t="str">
        <f t="shared" si="25"/>
        <v>2014 index of multiple deprivation (imd2014) by sex by age by passport held by long-term health problem or disability</v>
      </c>
      <c r="E891" s="16" t="s">
        <v>1832</v>
      </c>
      <c r="F891" s="16" t="s">
        <v>35</v>
      </c>
      <c r="G891" s="67">
        <v>43616</v>
      </c>
      <c r="H891" s="42" t="s">
        <v>3119</v>
      </c>
      <c r="I891" s="44"/>
      <c r="J891" s="16"/>
      <c r="K891" s="16"/>
      <c r="L891" s="16"/>
      <c r="M891" s="22"/>
    </row>
    <row r="892" spans="1:13" ht="45">
      <c r="A892" s="41">
        <f t="shared" si="27"/>
        <v>889</v>
      </c>
      <c r="B892" s="20" t="s">
        <v>3120</v>
      </c>
      <c r="C892" s="16" t="s">
        <v>3121</v>
      </c>
      <c r="D892" s="16" t="str">
        <f t="shared" si="25"/>
        <v>2014 index of multiple deprivation (imd2014) by sex by age by ethnic group by long-term health problem or disability</v>
      </c>
      <c r="E892" s="16" t="s">
        <v>1832</v>
      </c>
      <c r="F892" s="16" t="s">
        <v>35</v>
      </c>
      <c r="G892" s="67">
        <v>43616</v>
      </c>
      <c r="H892" s="42" t="s">
        <v>3122</v>
      </c>
      <c r="I892" s="44"/>
      <c r="J892" s="16"/>
      <c r="K892" s="16"/>
      <c r="L892" s="16"/>
      <c r="M892" s="22"/>
    </row>
    <row r="893" spans="1:13" ht="30">
      <c r="A893" s="41">
        <f t="shared" si="27"/>
        <v>890</v>
      </c>
      <c r="B893" s="20" t="s">
        <v>3123</v>
      </c>
      <c r="C893" s="16" t="s">
        <v>3124</v>
      </c>
      <c r="D893" s="16" t="str">
        <f t="shared" si="25"/>
        <v>sex; age; sex by age</v>
      </c>
      <c r="E893" s="16" t="s">
        <v>53</v>
      </c>
      <c r="F893" s="16" t="s">
        <v>3125</v>
      </c>
      <c r="G893" s="67">
        <v>43588</v>
      </c>
      <c r="H893" s="81" t="s">
        <v>3126</v>
      </c>
      <c r="I893" s="44"/>
      <c r="J893" s="16"/>
      <c r="K893" s="16"/>
      <c r="L893" s="16"/>
      <c r="M893" s="22"/>
    </row>
    <row r="894" spans="1:13" ht="45">
      <c r="A894" s="41">
        <f t="shared" si="27"/>
        <v>891</v>
      </c>
      <c r="B894" s="20" t="s">
        <v>3127</v>
      </c>
      <c r="C894" s="16" t="s">
        <v>2078</v>
      </c>
      <c r="D894" s="16" t="str">
        <f t="shared" si="25"/>
        <v>accommodation type (excluding caravans or other mobile or temporary structures) by tenure by number of bedrooms by car or van availability</v>
      </c>
      <c r="E894" s="16" t="s">
        <v>3128</v>
      </c>
      <c r="F894" s="16" t="s">
        <v>977</v>
      </c>
      <c r="G894" s="67">
        <v>43608</v>
      </c>
      <c r="H894" s="66" t="s">
        <v>3129</v>
      </c>
      <c r="I894" s="44"/>
      <c r="J894" s="16"/>
      <c r="K894" s="16"/>
      <c r="L894" s="16"/>
      <c r="M894" s="22"/>
    </row>
    <row r="895" spans="1:13">
      <c r="A895" s="41">
        <f t="shared" si="27"/>
        <v>892</v>
      </c>
      <c r="B895" s="20" t="s">
        <v>3130</v>
      </c>
      <c r="C895" s="16" t="s">
        <v>3131</v>
      </c>
      <c r="D895" s="16" t="str">
        <f t="shared" si="25"/>
        <v>selected ethnic group(write-in responses)</v>
      </c>
      <c r="E895" s="16" t="s">
        <v>2141</v>
      </c>
      <c r="F895" s="16" t="s">
        <v>35</v>
      </c>
      <c r="G895" s="67">
        <v>43642</v>
      </c>
      <c r="H895" s="66" t="s">
        <v>3132</v>
      </c>
      <c r="I895" s="44"/>
      <c r="J895" s="16"/>
      <c r="K895" s="16"/>
      <c r="L895" s="16"/>
      <c r="M895" s="22"/>
    </row>
    <row r="896" spans="1:13" ht="30">
      <c r="A896" s="41">
        <f t="shared" si="27"/>
        <v>893</v>
      </c>
      <c r="B896" s="20" t="s">
        <v>3133</v>
      </c>
      <c r="C896" s="16" t="s">
        <v>3134</v>
      </c>
      <c r="D896" s="16" t="str">
        <f t="shared" si="25"/>
        <v>year of arrival in the uk by ns-sec by passport held by selected countries of birth</v>
      </c>
      <c r="E896" s="16" t="s">
        <v>3135</v>
      </c>
      <c r="F896" s="16" t="s">
        <v>3136</v>
      </c>
      <c r="G896" s="67">
        <v>43649</v>
      </c>
      <c r="H896" s="66" t="s">
        <v>3137</v>
      </c>
      <c r="I896" s="44"/>
      <c r="J896" s="16"/>
      <c r="K896" s="16"/>
      <c r="L896" s="16"/>
      <c r="M896" s="22"/>
    </row>
    <row r="897" spans="1:13" ht="30">
      <c r="A897" s="41">
        <f t="shared" si="27"/>
        <v>894</v>
      </c>
      <c r="B897" s="20" t="s">
        <v>3138</v>
      </c>
      <c r="C897" s="16" t="s">
        <v>3139</v>
      </c>
      <c r="D897" s="16" t="str">
        <f t="shared" si="25"/>
        <v>year of arrival in the uk by approximated social grade by passport held by selected countries of birth</v>
      </c>
      <c r="E897" s="16" t="s">
        <v>3135</v>
      </c>
      <c r="F897" s="16" t="s">
        <v>3140</v>
      </c>
      <c r="G897" s="67">
        <v>43649</v>
      </c>
      <c r="H897" s="66" t="s">
        <v>3141</v>
      </c>
      <c r="I897" s="44"/>
      <c r="J897" s="16"/>
      <c r="K897" s="16"/>
      <c r="L897" s="16"/>
      <c r="M897" s="22"/>
    </row>
    <row r="898" spans="1:13" ht="30">
      <c r="A898" s="41">
        <f t="shared" si="27"/>
        <v>895</v>
      </c>
      <c r="B898" s="20" t="s">
        <v>3142</v>
      </c>
      <c r="C898" s="16" t="s">
        <v>3143</v>
      </c>
      <c r="D898" s="16" t="str">
        <f t="shared" si="25"/>
        <v>year of arrival in the uk by age by passport held by selected countries of birth</v>
      </c>
      <c r="E898" s="16" t="s">
        <v>3135</v>
      </c>
      <c r="F898" s="16" t="s">
        <v>3136</v>
      </c>
      <c r="G898" s="67">
        <v>43649</v>
      </c>
      <c r="H898" s="66" t="s">
        <v>3144</v>
      </c>
      <c r="I898" s="44"/>
      <c r="J898" s="16"/>
      <c r="K898" s="16"/>
      <c r="L898" s="16"/>
      <c r="M898" s="22"/>
    </row>
    <row r="899" spans="1:13" ht="30">
      <c r="A899" s="41">
        <f t="shared" si="27"/>
        <v>896</v>
      </c>
      <c r="B899" s="20" t="s">
        <v>3145</v>
      </c>
      <c r="C899" s="16" t="s">
        <v>3146</v>
      </c>
      <c r="D899" s="16" t="str">
        <f t="shared" si="25"/>
        <v>year of arrival in the uk by profficiency in english by passport held by selected countries of birth</v>
      </c>
      <c r="E899" s="16" t="s">
        <v>3135</v>
      </c>
      <c r="F899" s="34" t="s">
        <v>3147</v>
      </c>
      <c r="G899" s="67">
        <v>43649</v>
      </c>
      <c r="H899" s="66" t="s">
        <v>3148</v>
      </c>
      <c r="I899" s="44"/>
      <c r="J899" s="16"/>
      <c r="K899" s="16"/>
      <c r="L899" s="16"/>
      <c r="M899" s="22"/>
    </row>
    <row r="900" spans="1:13" ht="30">
      <c r="A900" s="41">
        <f t="shared" si="27"/>
        <v>897</v>
      </c>
      <c r="B900" s="20" t="s">
        <v>3149</v>
      </c>
      <c r="C900" s="16" t="s">
        <v>3150</v>
      </c>
      <c r="D900" s="16" t="str">
        <f t="shared" si="25"/>
        <v>year of arrival in the uk by tenure by passport held by selected countries of birth</v>
      </c>
      <c r="E900" s="16" t="s">
        <v>3135</v>
      </c>
      <c r="F900" s="16" t="s">
        <v>3140</v>
      </c>
      <c r="G900" s="67">
        <v>43649</v>
      </c>
      <c r="H900" s="66" t="s">
        <v>3151</v>
      </c>
      <c r="I900" s="44"/>
      <c r="J900" s="16"/>
      <c r="K900" s="16"/>
      <c r="L900" s="16"/>
      <c r="M900" s="22"/>
    </row>
    <row r="901" spans="1:13" ht="30">
      <c r="A901" s="41">
        <f t="shared" ref="A901:A964" si="28">IF(AND(NOT(ISERR(FIND($J$4,D901))),NOT(ISERR(FIND($J$5,D901))),NOT(ISERR(FIND($J$6,D901))),NOT(ISERR(FIND($J$7,D901))) ),A900+1,A900)</f>
        <v>898</v>
      </c>
      <c r="B901" s="20" t="s">
        <v>3152</v>
      </c>
      <c r="C901" s="16" t="s">
        <v>3153</v>
      </c>
      <c r="D901" s="16" t="str">
        <f t="shared" si="25"/>
        <v>age by country of birth by communal establishment management and type by passports held</v>
      </c>
      <c r="E901" s="16" t="s">
        <v>2027</v>
      </c>
      <c r="F901" s="94" t="s">
        <v>2672</v>
      </c>
      <c r="G901" s="67">
        <v>43651</v>
      </c>
      <c r="H901" s="66" t="s">
        <v>3154</v>
      </c>
      <c r="I901" s="44"/>
      <c r="J901" s="16"/>
      <c r="K901" s="16"/>
      <c r="L901" s="16"/>
      <c r="M901" s="22"/>
    </row>
    <row r="902" spans="1:13">
      <c r="A902" s="41">
        <f t="shared" si="28"/>
        <v>899</v>
      </c>
      <c r="B902" s="20" t="s">
        <v>3155</v>
      </c>
      <c r="C902" s="16" t="s">
        <v>721</v>
      </c>
      <c r="D902" s="16" t="str">
        <f t="shared" si="25"/>
        <v>country of birth</v>
      </c>
      <c r="E902" s="16" t="s">
        <v>195</v>
      </c>
      <c r="F902" s="16" t="s">
        <v>98</v>
      </c>
      <c r="G902" s="67">
        <v>43654</v>
      </c>
      <c r="H902" s="66" t="s">
        <v>3156</v>
      </c>
      <c r="I902" s="44"/>
      <c r="J902" s="16"/>
      <c r="K902" s="16"/>
      <c r="L902" s="16"/>
      <c r="M902" s="22"/>
    </row>
    <row r="903" spans="1:13" ht="60">
      <c r="A903" s="41">
        <f t="shared" si="28"/>
        <v>900</v>
      </c>
      <c r="B903" s="20" t="s">
        <v>3157</v>
      </c>
      <c r="C903" s="16" t="s">
        <v>3158</v>
      </c>
      <c r="D903" s="16" t="str">
        <f t="shared" si="25"/>
        <v>age by year of arrival in uk (before 1973, between 1973 and 1987, between 1988 and march 2011) by ns-sec by country of birth by passport held (uk passport, other passport or no passport held)</v>
      </c>
      <c r="E903" s="16" t="s">
        <v>2889</v>
      </c>
      <c r="F903" s="16" t="s">
        <v>2878</v>
      </c>
      <c r="G903" s="67">
        <v>43658</v>
      </c>
      <c r="H903" s="66" t="s">
        <v>3159</v>
      </c>
      <c r="I903" s="44"/>
      <c r="J903" s="16"/>
      <c r="K903" s="16"/>
      <c r="L903" s="16"/>
      <c r="M903" s="22"/>
    </row>
    <row r="904" spans="1:13" ht="90">
      <c r="A904" s="41">
        <f t="shared" si="28"/>
        <v>901</v>
      </c>
      <c r="B904" s="20" t="s">
        <v>3160</v>
      </c>
      <c r="C904" s="16" t="s">
        <v>1916</v>
      </c>
      <c r="D904" s="16" t="str">
        <f t="shared" si="25"/>
        <v>origin destination migration: age by highest level of qualification</v>
      </c>
      <c r="E904" s="16" t="s">
        <v>3161</v>
      </c>
      <c r="F904" s="16" t="s">
        <v>1918</v>
      </c>
      <c r="G904" s="67">
        <v>43665</v>
      </c>
      <c r="H904" s="66" t="s">
        <v>3162</v>
      </c>
      <c r="I904" s="44"/>
      <c r="J904" s="16"/>
      <c r="K904" s="16"/>
      <c r="L904" s="16"/>
      <c r="M904" s="22"/>
    </row>
    <row r="905" spans="1:13">
      <c r="A905" s="41">
        <f t="shared" si="28"/>
        <v>902</v>
      </c>
      <c r="B905" s="20" t="s">
        <v>3163</v>
      </c>
      <c r="C905" s="16" t="s">
        <v>3164</v>
      </c>
      <c r="D905" s="16" t="str">
        <f t="shared" si="25"/>
        <v>country of birth (united arab emirates / rest of world)</v>
      </c>
      <c r="E905" s="16" t="s">
        <v>1640</v>
      </c>
      <c r="F905" s="16" t="s">
        <v>35</v>
      </c>
      <c r="G905" s="67">
        <v>43684</v>
      </c>
      <c r="H905" s="66" t="s">
        <v>3165</v>
      </c>
      <c r="I905" s="44"/>
      <c r="J905" s="16"/>
      <c r="K905" s="16"/>
      <c r="L905" s="16"/>
      <c r="M905" s="22"/>
    </row>
    <row r="906" spans="1:13" ht="30">
      <c r="A906" s="41">
        <f t="shared" si="28"/>
        <v>903</v>
      </c>
      <c r="B906" s="20" t="s">
        <v>3166</v>
      </c>
      <c r="C906" s="16" t="s">
        <v>3167</v>
      </c>
      <c r="D906" s="16" t="str">
        <f t="shared" si="25"/>
        <v>(based on ct1023) - year of arrival in the uk by ns-sec by passport held by selected countries of birth by sex</v>
      </c>
      <c r="E906" s="16" t="s">
        <v>3135</v>
      </c>
      <c r="F906" s="16" t="s">
        <v>3136</v>
      </c>
      <c r="G906" s="67">
        <v>43672</v>
      </c>
      <c r="H906" s="66" t="s">
        <v>3168</v>
      </c>
      <c r="I906" s="44"/>
      <c r="J906" s="16"/>
      <c r="K906" s="16"/>
      <c r="L906" s="16"/>
      <c r="M906" s="22"/>
    </row>
    <row r="907" spans="1:13" ht="30">
      <c r="A907" s="41">
        <f t="shared" si="28"/>
        <v>904</v>
      </c>
      <c r="B907" s="20" t="s">
        <v>3169</v>
      </c>
      <c r="C907" s="16" t="s">
        <v>3170</v>
      </c>
      <c r="D907" s="16" t="str">
        <f t="shared" si="25"/>
        <v>(based on ct1025) - year of arrival in the uk by age by passport held by selected countries of birth by sex</v>
      </c>
      <c r="E907" s="16" t="s">
        <v>3135</v>
      </c>
      <c r="F907" s="16" t="s">
        <v>3136</v>
      </c>
      <c r="G907" s="67">
        <v>43672</v>
      </c>
      <c r="H907" s="66" t="s">
        <v>3171</v>
      </c>
      <c r="I907" s="44"/>
      <c r="J907" s="16"/>
      <c r="K907" s="16"/>
      <c r="L907" s="16"/>
      <c r="M907" s="22"/>
    </row>
    <row r="908" spans="1:13" ht="45">
      <c r="A908" s="41">
        <f t="shared" si="28"/>
        <v>905</v>
      </c>
      <c r="B908" s="20" t="s">
        <v>3172</v>
      </c>
      <c r="C908" s="16" t="s">
        <v>3173</v>
      </c>
      <c r="D908" s="16" t="str">
        <f t="shared" si="25"/>
        <v>(based on ct1026) - year of arrival in the uk by proficiency in english by passport held by selected countries of birth by sex</v>
      </c>
      <c r="E908" s="16" t="s">
        <v>3135</v>
      </c>
      <c r="F908" s="16" t="s">
        <v>3136</v>
      </c>
      <c r="G908" s="67">
        <v>43672</v>
      </c>
      <c r="H908" s="66" t="s">
        <v>3174</v>
      </c>
      <c r="I908" s="44"/>
      <c r="J908" s="16"/>
      <c r="K908" s="16"/>
      <c r="L908" s="16"/>
      <c r="M908" s="22"/>
    </row>
    <row r="909" spans="1:13" ht="45">
      <c r="A909" s="41">
        <f t="shared" si="28"/>
        <v>906</v>
      </c>
      <c r="B909" s="20" t="s">
        <v>3175</v>
      </c>
      <c r="C909" s="16" t="s">
        <v>3176</v>
      </c>
      <c r="D909" s="16" t="str">
        <f t="shared" si="25"/>
        <v>date of birth of youngest child (day, month, year) by family status (mothers only) by economic activity of mother</v>
      </c>
      <c r="E909" s="16" t="s">
        <v>784</v>
      </c>
      <c r="F909" s="16" t="s">
        <v>3177</v>
      </c>
      <c r="G909" s="67">
        <v>43679</v>
      </c>
      <c r="H909" s="66" t="s">
        <v>3178</v>
      </c>
      <c r="I909" s="44"/>
      <c r="J909" s="16"/>
      <c r="K909" s="16"/>
      <c r="L909" s="16"/>
      <c r="M909" s="22"/>
    </row>
    <row r="910" spans="1:13" ht="45">
      <c r="A910" s="41">
        <f t="shared" si="28"/>
        <v>907</v>
      </c>
      <c r="B910" s="20" t="s">
        <v>3179</v>
      </c>
      <c r="C910" s="16" t="s">
        <v>3180</v>
      </c>
      <c r="D910" s="16" t="str">
        <f t="shared" si="25"/>
        <v>date of birth of youngest child (day, month, year) by family status (fathers only) by economic activity of father</v>
      </c>
      <c r="E910" s="16" t="s">
        <v>784</v>
      </c>
      <c r="F910" s="16" t="s">
        <v>2885</v>
      </c>
      <c r="G910" s="67">
        <v>43679</v>
      </c>
      <c r="H910" s="66" t="s">
        <v>3181</v>
      </c>
      <c r="I910" s="44"/>
      <c r="J910" s="16"/>
      <c r="K910" s="16"/>
      <c r="L910" s="16"/>
      <c r="M910" s="22"/>
    </row>
    <row r="911" spans="1:13" ht="30">
      <c r="A911" s="41">
        <f t="shared" si="28"/>
        <v>908</v>
      </c>
      <c r="B911" s="20" t="s">
        <v>3182</v>
      </c>
      <c r="C911" s="16" t="s">
        <v>3183</v>
      </c>
      <c r="D911" s="16" t="str">
        <f t="shared" si="25"/>
        <v>residence type by age by country of birth by month and year of arrival in the uk by sex</v>
      </c>
      <c r="E911" s="16" t="s">
        <v>53</v>
      </c>
      <c r="F911" s="16" t="s">
        <v>35</v>
      </c>
      <c r="G911" s="67">
        <v>43678</v>
      </c>
      <c r="H911" s="66" t="s">
        <v>3184</v>
      </c>
      <c r="I911" s="44"/>
      <c r="J911" s="16"/>
      <c r="K911" s="16"/>
      <c r="L911" s="16"/>
      <c r="M911" s="22"/>
    </row>
    <row r="912" spans="1:13" ht="30">
      <c r="A912" s="41">
        <f t="shared" si="28"/>
        <v>909</v>
      </c>
      <c r="B912" s="20" t="s">
        <v>3185</v>
      </c>
      <c r="C912" s="16" t="s">
        <v>3186</v>
      </c>
      <c r="D912" s="16" t="str">
        <f t="shared" si="25"/>
        <v xml:space="preserve">economic activity (part-time, full time, self employed) by occupation (4 digits) by industry (4 digits) by sex </v>
      </c>
      <c r="E912" s="16" t="s">
        <v>784</v>
      </c>
      <c r="F912" s="16" t="s">
        <v>63</v>
      </c>
      <c r="G912" s="67">
        <v>43720</v>
      </c>
      <c r="H912" s="66" t="s">
        <v>3187</v>
      </c>
      <c r="I912" s="44"/>
      <c r="J912" s="16"/>
      <c r="K912" s="16"/>
      <c r="L912" s="16"/>
      <c r="M912" s="22"/>
    </row>
    <row r="913" spans="1:13" ht="30">
      <c r="A913" s="41">
        <f t="shared" si="28"/>
        <v>910</v>
      </c>
      <c r="B913" s="20" t="s">
        <v>3188</v>
      </c>
      <c r="C913" s="16" t="s">
        <v>3186</v>
      </c>
      <c r="D913" s="16" t="str">
        <f t="shared" si="25"/>
        <v xml:space="preserve">economic activity (part-time, full time, self employed) by occupation (4 digits) by industry (4 digits) by sex </v>
      </c>
      <c r="E913" s="16" t="s">
        <v>820</v>
      </c>
      <c r="F913" s="16" t="s">
        <v>3189</v>
      </c>
      <c r="G913" s="67">
        <v>43720</v>
      </c>
      <c r="H913" s="66" t="s">
        <v>3190</v>
      </c>
      <c r="I913" s="44"/>
      <c r="J913" s="16"/>
      <c r="K913" s="16"/>
      <c r="L913" s="16"/>
      <c r="M913" s="22"/>
    </row>
    <row r="914" spans="1:13" ht="45">
      <c r="A914" s="41">
        <f t="shared" si="28"/>
        <v>911</v>
      </c>
      <c r="B914" s="20" t="s">
        <v>3191</v>
      </c>
      <c r="C914" s="16" t="s">
        <v>3192</v>
      </c>
      <c r="D914" s="16" t="str">
        <f t="shared" si="25"/>
        <v xml:space="preserve">accommodation type (excluding caravans or other mobile or temporary structures) by tenure by number of bedrooms by car or van availability </v>
      </c>
      <c r="E914" s="16" t="s">
        <v>3193</v>
      </c>
      <c r="F914" s="16" t="s">
        <v>977</v>
      </c>
      <c r="G914" s="67">
        <v>43728</v>
      </c>
      <c r="H914" s="66" t="s">
        <v>3194</v>
      </c>
      <c r="I914" s="44"/>
      <c r="J914" s="16"/>
      <c r="K914" s="16"/>
      <c r="L914" s="16"/>
      <c r="M914" s="22"/>
    </row>
    <row r="915" spans="1:13" ht="14.85" customHeight="1">
      <c r="A915" s="41">
        <f t="shared" si="28"/>
        <v>912</v>
      </c>
      <c r="B915" s="20" t="s">
        <v>3195</v>
      </c>
      <c r="C915" s="16" t="s">
        <v>3196</v>
      </c>
      <c r="D915" s="16" t="s">
        <v>3196</v>
      </c>
      <c r="E915" s="16" t="s">
        <v>3197</v>
      </c>
      <c r="F915" s="16" t="s">
        <v>3198</v>
      </c>
      <c r="G915" s="67">
        <v>43735</v>
      </c>
      <c r="H915" s="66"/>
      <c r="I915" s="44"/>
      <c r="J915" s="16"/>
      <c r="K915" s="16"/>
      <c r="L915" s="16"/>
      <c r="M915" s="22"/>
    </row>
    <row r="916" spans="1:13" ht="30">
      <c r="A916" s="41">
        <f t="shared" si="28"/>
        <v>913</v>
      </c>
      <c r="B916" s="20" t="s">
        <v>3199</v>
      </c>
      <c r="C916" s="16" t="s">
        <v>3200</v>
      </c>
      <c r="D916" s="16" t="str">
        <f t="shared" si="25"/>
        <v>tenure (excluding social rented) by number of bedrooms (1 or 2 bedrooms) by car or van availability</v>
      </c>
      <c r="E916" s="16" t="s">
        <v>3201</v>
      </c>
      <c r="F916" s="16" t="s">
        <v>3202</v>
      </c>
      <c r="G916" s="67">
        <v>43733</v>
      </c>
      <c r="H916" s="66" t="s">
        <v>3203</v>
      </c>
      <c r="I916" s="44"/>
      <c r="J916" s="16"/>
      <c r="K916" s="16"/>
      <c r="L916" s="16"/>
      <c r="M916" s="22"/>
    </row>
    <row r="917" spans="1:13">
      <c r="A917" s="41">
        <f t="shared" si="28"/>
        <v>914</v>
      </c>
      <c r="B917" s="20" t="s">
        <v>3204</v>
      </c>
      <c r="C917" s="16" t="s">
        <v>3205</v>
      </c>
      <c r="D917" s="16" t="str">
        <f t="shared" si="25"/>
        <v>sex by age by residence type by general health</v>
      </c>
      <c r="E917" s="16" t="s">
        <v>53</v>
      </c>
      <c r="F917" s="16" t="s">
        <v>35</v>
      </c>
      <c r="G917" s="67">
        <v>43728</v>
      </c>
      <c r="H917" s="66" t="s">
        <v>3206</v>
      </c>
      <c r="I917" s="44"/>
      <c r="J917" s="16"/>
      <c r="K917" s="16"/>
      <c r="L917" s="16"/>
      <c r="M917" s="22"/>
    </row>
    <row r="918" spans="1:13" ht="30">
      <c r="A918" s="41">
        <f t="shared" si="28"/>
        <v>915</v>
      </c>
      <c r="B918" s="20" t="s">
        <v>3207</v>
      </c>
      <c r="C918" s="16" t="s">
        <v>3208</v>
      </c>
      <c r="D918" s="16" t="str">
        <f t="shared" si="25"/>
        <v>sex by age by residence type by long-term health problem or disability</v>
      </c>
      <c r="E918" s="16" t="s">
        <v>2141</v>
      </c>
      <c r="F918" s="16" t="s">
        <v>521</v>
      </c>
      <c r="G918" s="67">
        <v>43728</v>
      </c>
      <c r="H918" s="66" t="s">
        <v>3209</v>
      </c>
      <c r="I918" s="44"/>
      <c r="J918" s="16"/>
      <c r="K918" s="16"/>
      <c r="L918" s="16"/>
      <c r="M918" s="22"/>
    </row>
    <row r="919" spans="1:13" ht="30">
      <c r="A919" s="41">
        <f t="shared" si="28"/>
        <v>916</v>
      </c>
      <c r="B919" s="20" t="s">
        <v>3210</v>
      </c>
      <c r="C919" s="16" t="s">
        <v>3211</v>
      </c>
      <c r="D919" s="16" t="str">
        <f t="shared" si="25"/>
        <v>age (syo 0 to 99, 100+) tenure by number of bedrooms (11+)</v>
      </c>
      <c r="E919" s="16" t="s">
        <v>53</v>
      </c>
      <c r="F919" s="16" t="s">
        <v>98</v>
      </c>
      <c r="G919" s="67">
        <v>43754</v>
      </c>
      <c r="H919" s="66" t="s">
        <v>3212</v>
      </c>
      <c r="I919" s="44"/>
      <c r="J919" s="16"/>
      <c r="K919" s="16"/>
      <c r="L919" s="16"/>
      <c r="M919" s="22"/>
    </row>
    <row r="920" spans="1:13" ht="30">
      <c r="A920" s="41">
        <f t="shared" si="28"/>
        <v>917</v>
      </c>
      <c r="B920" s="20" t="s">
        <v>3213</v>
      </c>
      <c r="C920" s="16" t="s">
        <v>3214</v>
      </c>
      <c r="D920" s="16" t="str">
        <f t="shared" ref="D920" si="29">LOWER(C920)</f>
        <v>household composition (alternative child and adult definition) by religion </v>
      </c>
      <c r="E920" s="16" t="s">
        <v>3215</v>
      </c>
      <c r="F920" s="16" t="s">
        <v>3216</v>
      </c>
      <c r="G920" s="67">
        <v>43752</v>
      </c>
      <c r="H920" s="82" t="s">
        <v>3217</v>
      </c>
      <c r="I920" s="44"/>
      <c r="J920" s="16"/>
      <c r="K920" s="16"/>
      <c r="L920" s="16"/>
      <c r="M920" s="22"/>
    </row>
    <row r="921" spans="1:13" ht="30">
      <c r="A921" s="41">
        <f t="shared" si="28"/>
        <v>918</v>
      </c>
      <c r="B921" s="20" t="s">
        <v>3218</v>
      </c>
      <c r="C921" s="16" t="s">
        <v>3219</v>
      </c>
      <c r="D921" s="16" t="str">
        <f t="shared" si="25"/>
        <v xml:space="preserve">religion of father by religion of mother by religion of dependent child by age of dependent child </v>
      </c>
      <c r="E921" s="16" t="s">
        <v>1342</v>
      </c>
      <c r="F921" s="16" t="s">
        <v>3220</v>
      </c>
      <c r="G921" s="67">
        <v>43761</v>
      </c>
      <c r="H921" s="81" t="s">
        <v>3221</v>
      </c>
      <c r="I921" s="44"/>
      <c r="J921" s="16"/>
      <c r="K921" s="16"/>
      <c r="L921" s="16"/>
      <c r="M921" s="22"/>
    </row>
    <row r="922" spans="1:13">
      <c r="A922" s="41">
        <f t="shared" si="28"/>
        <v>919</v>
      </c>
      <c r="B922" s="20" t="s">
        <v>3222</v>
      </c>
      <c r="C922" s="16" t="s">
        <v>3223</v>
      </c>
      <c r="D922" s="16" t="str">
        <f t="shared" si="25"/>
        <v>sex by age (syoa 16-79, 80+) by provision of unpaid care </v>
      </c>
      <c r="E922" s="16" t="s">
        <v>3224</v>
      </c>
      <c r="F922" s="16" t="s">
        <v>3225</v>
      </c>
      <c r="G922" s="67">
        <v>43762</v>
      </c>
      <c r="H922" s="83" t="s">
        <v>3226</v>
      </c>
      <c r="I922" s="44"/>
      <c r="J922" s="16"/>
      <c r="K922" s="16"/>
      <c r="L922" s="16"/>
      <c r="M922" s="22"/>
    </row>
    <row r="923" spans="1:13" ht="30">
      <c r="A923" s="41">
        <f t="shared" si="28"/>
        <v>920</v>
      </c>
      <c r="B923" s="20" t="s">
        <v>3227</v>
      </c>
      <c r="C923" s="16" t="s">
        <v>3228</v>
      </c>
      <c r="D923" s="16" t="str">
        <f t="shared" si="25"/>
        <v>age by long-term health problem or disability by general health by sex </v>
      </c>
      <c r="E923" s="16" t="s">
        <v>3229</v>
      </c>
      <c r="F923" s="16" t="s">
        <v>2214</v>
      </c>
      <c r="G923" s="67">
        <v>43762</v>
      </c>
      <c r="H923" s="66" t="s">
        <v>3230</v>
      </c>
      <c r="I923" s="44"/>
      <c r="J923" s="16"/>
      <c r="K923" s="16"/>
      <c r="L923" s="16"/>
      <c r="M923" s="22"/>
    </row>
    <row r="924" spans="1:13" ht="30">
      <c r="A924" s="41">
        <f t="shared" si="28"/>
        <v>921</v>
      </c>
      <c r="B924" s="20" t="s">
        <v>3231</v>
      </c>
      <c r="C924" s="16" t="s">
        <v>3232</v>
      </c>
      <c r="D924" s="16" t="str">
        <f t="shared" si="25"/>
        <v>country of birth (bespoke list) </v>
      </c>
      <c r="E924" s="16" t="s">
        <v>3233</v>
      </c>
      <c r="F924" s="16" t="s">
        <v>3234</v>
      </c>
      <c r="G924" s="67">
        <v>43773</v>
      </c>
      <c r="H924" s="82" t="s">
        <v>3235</v>
      </c>
      <c r="I924" s="44"/>
      <c r="J924" s="16"/>
      <c r="K924" s="16"/>
      <c r="L924" s="16"/>
      <c r="M924" s="22"/>
    </row>
    <row r="925" spans="1:13" ht="45">
      <c r="A925" s="41">
        <f t="shared" si="28"/>
        <v>922</v>
      </c>
      <c r="B925" s="20" t="s">
        <v>3236</v>
      </c>
      <c r="C925" s="16" t="s">
        <v>2181</v>
      </c>
      <c r="D925" s="16" t="str">
        <f t="shared" si="25"/>
        <v>age by long-term health problem or disability by general health by sex</v>
      </c>
      <c r="E925" s="16" t="s">
        <v>3237</v>
      </c>
      <c r="F925" s="16" t="s">
        <v>35</v>
      </c>
      <c r="G925" s="67">
        <v>43776</v>
      </c>
      <c r="H925" s="66" t="s">
        <v>3238</v>
      </c>
      <c r="I925" s="44"/>
      <c r="J925" s="16"/>
      <c r="K925" s="16"/>
      <c r="L925" s="16"/>
      <c r="M925" s="22"/>
    </row>
    <row r="926" spans="1:13" ht="90">
      <c r="A926" s="41">
        <f t="shared" si="28"/>
        <v>923</v>
      </c>
      <c r="B926" s="20" t="s">
        <v>3239</v>
      </c>
      <c r="C926" s="16" t="s">
        <v>3240</v>
      </c>
      <c r="D926" s="16" t="str">
        <f t="shared" si="25"/>
        <v xml:space="preserve">origin destination workplace: industry (selected 3 digits) </v>
      </c>
      <c r="E926" s="16" t="s">
        <v>3241</v>
      </c>
      <c r="F926" s="16" t="s">
        <v>63</v>
      </c>
      <c r="G926" s="67">
        <v>43789</v>
      </c>
      <c r="H926" s="66" t="s">
        <v>3242</v>
      </c>
      <c r="I926" s="44"/>
      <c r="J926" s="16"/>
      <c r="K926" s="16"/>
      <c r="L926" s="16"/>
      <c r="M926" s="22"/>
    </row>
    <row r="927" spans="1:13" ht="60">
      <c r="A927" s="41">
        <f t="shared" si="28"/>
        <v>924</v>
      </c>
      <c r="B927" s="20" t="s">
        <v>3243</v>
      </c>
      <c r="C927" s="16" t="s">
        <v>3244</v>
      </c>
      <c r="D927" s="16" t="str">
        <f t="shared" si="25"/>
        <v>bespoke economic activity and occupation ( 1 digit) by accommodation type (excluding caravans or other mobile or temporary structures ) by ns-sec of household reference person (hrp)</v>
      </c>
      <c r="E927" s="16" t="s">
        <v>3245</v>
      </c>
      <c r="F927" s="16" t="s">
        <v>3246</v>
      </c>
      <c r="G927" s="67">
        <v>43796</v>
      </c>
      <c r="H927" s="66" t="s">
        <v>3247</v>
      </c>
      <c r="I927" s="44"/>
      <c r="J927" s="16"/>
      <c r="K927" s="16"/>
      <c r="L927" s="16"/>
      <c r="M927" s="22"/>
    </row>
    <row r="928" spans="1:13" ht="30">
      <c r="A928" s="41">
        <f t="shared" si="28"/>
        <v>925</v>
      </c>
      <c r="B928" s="20" t="s">
        <v>3248</v>
      </c>
      <c r="C928" s="16" t="s">
        <v>3249</v>
      </c>
      <c r="D928" s="16" t="str">
        <f t="shared" si="25"/>
        <v>sex by ethnic group by age by general health by long-term health problem or disability </v>
      </c>
      <c r="E928" s="16" t="s">
        <v>53</v>
      </c>
      <c r="F928" s="16" t="s">
        <v>35</v>
      </c>
      <c r="G928" s="67">
        <v>43810</v>
      </c>
      <c r="H928" s="66" t="s">
        <v>3250</v>
      </c>
      <c r="I928" s="44"/>
      <c r="J928" s="16"/>
      <c r="K928" s="16"/>
      <c r="L928" s="16"/>
      <c r="M928" s="22"/>
    </row>
    <row r="929" spans="1:13" ht="30">
      <c r="A929" s="41">
        <f t="shared" si="28"/>
        <v>926</v>
      </c>
      <c r="B929" s="20" t="s">
        <v>3251</v>
      </c>
      <c r="C929" s="16" t="s">
        <v>3252</v>
      </c>
      <c r="D929" s="16" t="str">
        <f t="shared" si="25"/>
        <v>household composition by age by economic activity and hours worked</v>
      </c>
      <c r="E929" s="16" t="s">
        <v>3253</v>
      </c>
      <c r="F929" s="16" t="s">
        <v>3254</v>
      </c>
      <c r="G929" s="67">
        <v>43805</v>
      </c>
      <c r="H929" s="66" t="s">
        <v>3255</v>
      </c>
      <c r="I929" s="44"/>
      <c r="J929" s="16"/>
      <c r="K929" s="16"/>
      <c r="L929" s="16"/>
      <c r="M929" s="22"/>
    </row>
    <row r="930" spans="1:13" ht="30">
      <c r="A930" s="41">
        <f t="shared" si="28"/>
        <v>927</v>
      </c>
      <c r="B930" s="20" t="s">
        <v>3256</v>
      </c>
      <c r="C930" s="16" t="s">
        <v>96</v>
      </c>
      <c r="D930" s="16" t="str">
        <f t="shared" si="25"/>
        <v>accommodation type by age by tenure by number of bedrooms</v>
      </c>
      <c r="E930" s="16" t="s">
        <v>3257</v>
      </c>
      <c r="F930" s="16" t="s">
        <v>3258</v>
      </c>
      <c r="G930" s="67">
        <v>43796</v>
      </c>
      <c r="H930" s="66" t="s">
        <v>3259</v>
      </c>
      <c r="I930" s="44"/>
      <c r="J930" s="16"/>
      <c r="K930" s="16"/>
      <c r="L930" s="16"/>
      <c r="M930" s="22"/>
    </row>
    <row r="931" spans="1:13" ht="30">
      <c r="A931" s="41">
        <f t="shared" si="28"/>
        <v>928</v>
      </c>
      <c r="B931" s="20" t="s">
        <v>3260</v>
      </c>
      <c r="C931" s="16" t="s">
        <v>3261</v>
      </c>
      <c r="D931" s="16" t="str">
        <f t="shared" si="25"/>
        <v>accommodation type by tenure by number of bedrooms </v>
      </c>
      <c r="E931" s="16" t="s">
        <v>3257</v>
      </c>
      <c r="F931" s="16" t="s">
        <v>3262</v>
      </c>
      <c r="G931" s="67">
        <v>43796</v>
      </c>
      <c r="H931" s="66" t="s">
        <v>3263</v>
      </c>
      <c r="I931" s="44"/>
      <c r="J931" s="16"/>
      <c r="K931" s="16"/>
      <c r="L931" s="16"/>
      <c r="M931" s="22"/>
    </row>
    <row r="932" spans="1:13" ht="30">
      <c r="A932" s="41">
        <f t="shared" si="28"/>
        <v>929</v>
      </c>
      <c r="B932" s="20" t="s">
        <v>3264</v>
      </c>
      <c r="C932" s="16" t="s">
        <v>3265</v>
      </c>
      <c r="D932" s="16" t="str">
        <f t="shared" si="25"/>
        <v>sex by family type by age by dependent children in family </v>
      </c>
      <c r="E932" s="16" t="s">
        <v>3224</v>
      </c>
      <c r="F932" s="16" t="s">
        <v>3266</v>
      </c>
      <c r="G932" s="67">
        <v>43812</v>
      </c>
      <c r="H932" s="66" t="s">
        <v>3267</v>
      </c>
      <c r="I932" s="44"/>
      <c r="J932" s="16"/>
      <c r="K932" s="16"/>
      <c r="L932" s="16"/>
      <c r="M932" s="22"/>
    </row>
    <row r="933" spans="1:13" ht="45">
      <c r="A933" s="41">
        <f t="shared" si="28"/>
        <v>930</v>
      </c>
      <c r="B933" s="20" t="s">
        <v>3268</v>
      </c>
      <c r="C933" s="16" t="s">
        <v>3269</v>
      </c>
      <c r="D933" s="16" t="str">
        <f t="shared" si="25"/>
        <v xml:space="preserve">accommodation type (excluding caravans or other mobile or temporary structures) by tenure by number of bedrooms by car or van availability	</v>
      </c>
      <c r="E933" s="16" t="s">
        <v>3270</v>
      </c>
      <c r="F933" s="16" t="s">
        <v>977</v>
      </c>
      <c r="G933" s="67">
        <v>43817</v>
      </c>
      <c r="H933" s="66" t="s">
        <v>3271</v>
      </c>
      <c r="I933" s="44"/>
      <c r="J933" s="16"/>
      <c r="K933" s="16"/>
      <c r="L933" s="16"/>
      <c r="M933" s="22"/>
    </row>
    <row r="934" spans="1:13" ht="30">
      <c r="A934" s="41">
        <f t="shared" si="28"/>
        <v>931</v>
      </c>
      <c r="B934" s="20" t="s">
        <v>3272</v>
      </c>
      <c r="C934" s="16" t="s">
        <v>3273</v>
      </c>
      <c r="D934" s="16" t="str">
        <f t="shared" si="25"/>
        <v>communal establishment size (under 50 people: 50 or more people)</v>
      </c>
      <c r="E934" s="16" t="s">
        <v>53</v>
      </c>
      <c r="F934" s="16" t="s">
        <v>3274</v>
      </c>
      <c r="G934" s="67">
        <v>43812</v>
      </c>
      <c r="H934" s="66" t="s">
        <v>3275</v>
      </c>
      <c r="I934" s="44"/>
      <c r="J934" s="16"/>
      <c r="K934" s="16"/>
      <c r="L934" s="16"/>
      <c r="M934" s="22"/>
    </row>
    <row r="935" spans="1:13" ht="63" customHeight="1">
      <c r="A935" s="41">
        <f t="shared" si="28"/>
        <v>932</v>
      </c>
      <c r="B935" s="20" t="s">
        <v>3276</v>
      </c>
      <c r="C935" s="16" t="s">
        <v>3277</v>
      </c>
      <c r="D935" s="16" t="s">
        <v>3277</v>
      </c>
      <c r="E935" s="16" t="s">
        <v>53</v>
      </c>
      <c r="F935" s="16" t="s">
        <v>3278</v>
      </c>
      <c r="G935" s="67">
        <v>43483</v>
      </c>
      <c r="H935" s="66" t="s">
        <v>3279</v>
      </c>
      <c r="I935" s="44"/>
      <c r="J935" s="16"/>
      <c r="K935" s="16"/>
      <c r="L935" s="16"/>
      <c r="M935" s="22"/>
    </row>
    <row r="936" spans="1:13" ht="14.85" customHeight="1">
      <c r="A936" s="41">
        <f t="shared" si="28"/>
        <v>933</v>
      </c>
      <c r="B936" s="20" t="s">
        <v>3280</v>
      </c>
      <c r="C936" s="16" t="s">
        <v>3281</v>
      </c>
      <c r="D936" s="16" t="s">
        <v>3281</v>
      </c>
      <c r="E936" s="16" t="s">
        <v>2027</v>
      </c>
      <c r="F936" s="16" t="s">
        <v>3282</v>
      </c>
      <c r="G936" s="67">
        <v>43483</v>
      </c>
      <c r="H936" s="66" t="s">
        <v>3283</v>
      </c>
      <c r="I936" s="44"/>
      <c r="J936" s="16"/>
      <c r="K936" s="16"/>
      <c r="L936" s="16"/>
      <c r="M936" s="22"/>
    </row>
    <row r="937" spans="1:13" ht="30">
      <c r="A937" s="41">
        <f t="shared" si="28"/>
        <v>934</v>
      </c>
      <c r="B937" s="20" t="s">
        <v>3284</v>
      </c>
      <c r="C937" s="16" t="s">
        <v>3285</v>
      </c>
      <c r="D937" s="16" t="str">
        <f t="shared" si="25"/>
        <v>accommodation type (excluding caravans or other mobile structures) by ns-sec</v>
      </c>
      <c r="E937" s="16" t="s">
        <v>2015</v>
      </c>
      <c r="F937" s="16" t="s">
        <v>3286</v>
      </c>
      <c r="G937" s="67">
        <v>43845</v>
      </c>
      <c r="H937" s="66" t="s">
        <v>3287</v>
      </c>
      <c r="I937" s="44"/>
      <c r="J937" s="16"/>
      <c r="K937" s="16"/>
      <c r="L937" s="16"/>
      <c r="M937" s="22"/>
    </row>
    <row r="938" spans="1:13">
      <c r="A938" s="41">
        <f t="shared" si="28"/>
        <v>935</v>
      </c>
      <c r="B938" s="20" t="s">
        <v>3288</v>
      </c>
      <c r="C938" s="16" t="s">
        <v>3289</v>
      </c>
      <c r="D938" s="16" t="str">
        <f t="shared" si="25"/>
        <v>selected countries of birth by full-time students</v>
      </c>
      <c r="E938" s="16" t="s">
        <v>53</v>
      </c>
      <c r="F938" s="16" t="s">
        <v>3290</v>
      </c>
      <c r="G938" s="67">
        <v>43865</v>
      </c>
      <c r="H938" s="66" t="s">
        <v>3291</v>
      </c>
      <c r="I938" s="44"/>
      <c r="J938" s="16"/>
      <c r="K938" s="16"/>
      <c r="L938" s="16"/>
      <c r="M938" s="22"/>
    </row>
    <row r="939" spans="1:13" ht="30">
      <c r="A939" s="41">
        <f t="shared" si="28"/>
        <v>936</v>
      </c>
      <c r="B939" s="20" t="s">
        <v>3292</v>
      </c>
      <c r="C939" s="16" t="s">
        <v>3293</v>
      </c>
      <c r="D939" s="16" t="str">
        <f t="shared" si="25"/>
        <v>approximated social grade by alternative household composition by car or van availability</v>
      </c>
      <c r="E939" s="16" t="s">
        <v>3294</v>
      </c>
      <c r="F939" s="16" t="s">
        <v>3295</v>
      </c>
      <c r="G939" s="67">
        <v>43887</v>
      </c>
      <c r="H939" s="66" t="s">
        <v>3296</v>
      </c>
      <c r="I939" s="44"/>
      <c r="J939" s="16"/>
      <c r="K939" s="16"/>
      <c r="L939" s="16"/>
      <c r="M939" s="22"/>
    </row>
    <row r="940" spans="1:13" ht="30">
      <c r="A940" s="41">
        <f t="shared" si="28"/>
        <v>937</v>
      </c>
      <c r="B940" s="20" t="s">
        <v>3297</v>
      </c>
      <c r="C940" s="16" t="s">
        <v>3298</v>
      </c>
      <c r="D940" s="16" t="str">
        <f t="shared" si="25"/>
        <v xml:space="preserve">alternative household composition by car or van availability </v>
      </c>
      <c r="E940" s="16" t="s">
        <v>3294</v>
      </c>
      <c r="F940" s="16" t="s">
        <v>3295</v>
      </c>
      <c r="G940" s="67">
        <v>43887</v>
      </c>
      <c r="H940" s="66" t="s">
        <v>3299</v>
      </c>
      <c r="I940" s="44"/>
      <c r="J940" s="16"/>
      <c r="K940" s="16"/>
      <c r="L940" s="16"/>
      <c r="M940" s="22"/>
    </row>
    <row r="941" spans="1:13">
      <c r="A941" s="41">
        <f t="shared" si="28"/>
        <v>938</v>
      </c>
      <c r="B941" s="20" t="s">
        <v>3300</v>
      </c>
      <c r="C941" s="16" t="s">
        <v>194</v>
      </c>
      <c r="D941" s="16" t="str">
        <f t="shared" si="25"/>
        <v>sex by age by general health</v>
      </c>
      <c r="E941" s="16" t="s">
        <v>3301</v>
      </c>
      <c r="F941" s="16" t="s">
        <v>35</v>
      </c>
      <c r="G941" s="67">
        <v>43857</v>
      </c>
      <c r="H941" s="66" t="s">
        <v>3302</v>
      </c>
      <c r="I941" s="44"/>
      <c r="J941" s="16"/>
      <c r="K941" s="16"/>
      <c r="L941" s="16"/>
      <c r="M941" s="22"/>
    </row>
    <row r="942" spans="1:13">
      <c r="A942" s="41">
        <f t="shared" si="28"/>
        <v>939</v>
      </c>
      <c r="B942" s="20" t="s">
        <v>3303</v>
      </c>
      <c r="C942" s="16" t="s">
        <v>194</v>
      </c>
      <c r="D942" s="16" t="str">
        <f t="shared" si="25"/>
        <v>sex by age by general health</v>
      </c>
      <c r="E942" s="16" t="s">
        <v>3304</v>
      </c>
      <c r="F942" s="16" t="s">
        <v>35</v>
      </c>
      <c r="G942" s="67">
        <v>43857</v>
      </c>
      <c r="H942" s="66" t="s">
        <v>3305</v>
      </c>
      <c r="I942" s="44"/>
      <c r="J942" s="16"/>
      <c r="K942" s="16"/>
      <c r="L942" s="16"/>
      <c r="M942" s="22"/>
    </row>
    <row r="943" spans="1:13">
      <c r="A943" s="41">
        <f t="shared" si="28"/>
        <v>940</v>
      </c>
      <c r="B943" s="20" t="s">
        <v>3306</v>
      </c>
      <c r="C943" s="16" t="s">
        <v>1564</v>
      </c>
      <c r="D943" s="16" t="str">
        <f t="shared" si="25"/>
        <v>sex by age by long-term health problem or disability</v>
      </c>
      <c r="E943" s="16" t="s">
        <v>3301</v>
      </c>
      <c r="F943" s="16" t="s">
        <v>35</v>
      </c>
      <c r="G943" s="67">
        <v>43857</v>
      </c>
      <c r="H943" s="66" t="s">
        <v>3307</v>
      </c>
      <c r="I943" s="44"/>
      <c r="J943" s="16"/>
      <c r="K943" s="16"/>
      <c r="L943" s="16"/>
      <c r="M943" s="22"/>
    </row>
    <row r="944" spans="1:13">
      <c r="A944" s="41">
        <f t="shared" si="28"/>
        <v>941</v>
      </c>
      <c r="B944" s="20" t="s">
        <v>3308</v>
      </c>
      <c r="C944" s="16" t="s">
        <v>1564</v>
      </c>
      <c r="D944" s="16" t="str">
        <f t="shared" si="25"/>
        <v>sex by age by long-term health problem or disability</v>
      </c>
      <c r="E944" s="16" t="s">
        <v>3304</v>
      </c>
      <c r="F944" s="16" t="s">
        <v>35</v>
      </c>
      <c r="G944" s="67">
        <v>43857</v>
      </c>
      <c r="H944" s="66" t="s">
        <v>3309</v>
      </c>
      <c r="I944" s="44"/>
      <c r="J944" s="16"/>
      <c r="K944" s="16"/>
      <c r="L944" s="16"/>
      <c r="M944" s="22"/>
    </row>
    <row r="945" spans="1:13" ht="45">
      <c r="A945" s="41">
        <f t="shared" si="28"/>
        <v>942</v>
      </c>
      <c r="B945" s="20" t="s">
        <v>3310</v>
      </c>
      <c r="C945" s="16" t="s">
        <v>3311</v>
      </c>
      <c r="D945" s="16" t="str">
        <f t="shared" si="25"/>
        <v xml:space="preserve">number of written responses under each of the 5 'other' ethnic group categories provided by all the usual residents and non-uk born short-term residents </v>
      </c>
      <c r="E945" s="16" t="s">
        <v>53</v>
      </c>
      <c r="F945" s="16" t="s">
        <v>3312</v>
      </c>
      <c r="G945" s="67">
        <v>43854</v>
      </c>
      <c r="H945" s="66" t="s">
        <v>3313</v>
      </c>
      <c r="I945" s="44"/>
      <c r="J945" s="16"/>
      <c r="K945" s="16"/>
      <c r="L945" s="16"/>
      <c r="M945" s="22"/>
    </row>
    <row r="946" spans="1:13" ht="30">
      <c r="A946" s="41">
        <f t="shared" si="28"/>
        <v>943</v>
      </c>
      <c r="B946" s="20" t="s">
        <v>3314</v>
      </c>
      <c r="C946" s="16" t="s">
        <v>3315</v>
      </c>
      <c r="D946" s="16" t="str">
        <f t="shared" si="25"/>
        <v>number of bedrooms by car or van availability</v>
      </c>
      <c r="E946" s="16" t="s">
        <v>3316</v>
      </c>
      <c r="F946" s="16" t="s">
        <v>3317</v>
      </c>
      <c r="G946" s="67">
        <v>43865</v>
      </c>
      <c r="H946" s="42" t="s">
        <v>3318</v>
      </c>
      <c r="I946" s="44"/>
      <c r="J946" s="16"/>
      <c r="K946" s="16"/>
      <c r="L946" s="16"/>
      <c r="M946" s="22"/>
    </row>
    <row r="947" spans="1:13" ht="45">
      <c r="A947" s="41">
        <f t="shared" si="28"/>
        <v>944</v>
      </c>
      <c r="B947" s="20" t="s">
        <v>3319</v>
      </c>
      <c r="C947" s="16" t="s">
        <v>2078</v>
      </c>
      <c r="D947" s="16" t="str">
        <f t="shared" si="25"/>
        <v>accommodation type (excluding caravans or other mobile or temporary structures) by tenure by number of bedrooms by car or van availability</v>
      </c>
      <c r="E947" s="16" t="s">
        <v>3320</v>
      </c>
      <c r="F947" s="16" t="s">
        <v>3321</v>
      </c>
      <c r="G947" s="67">
        <v>43889</v>
      </c>
      <c r="H947" s="66" t="s">
        <v>3322</v>
      </c>
      <c r="I947" s="44"/>
      <c r="J947" s="16"/>
      <c r="K947" s="16"/>
      <c r="L947" s="16"/>
      <c r="M947" s="22"/>
    </row>
    <row r="948" spans="1:13" ht="30">
      <c r="A948" s="41">
        <f t="shared" si="28"/>
        <v>945</v>
      </c>
      <c r="B948" s="20" t="s">
        <v>3323</v>
      </c>
      <c r="C948" s="16" t="s">
        <v>3324</v>
      </c>
      <c r="D948" s="16" t="str">
        <f t="shared" si="25"/>
        <v>age by ethnic group by ns-sec by highest level of qualification by sex </v>
      </c>
      <c r="E948" s="16" t="s">
        <v>53</v>
      </c>
      <c r="F948" s="16" t="s">
        <v>54</v>
      </c>
      <c r="G948" s="67">
        <v>43973</v>
      </c>
      <c r="H948" s="66" t="s">
        <v>3325</v>
      </c>
      <c r="I948" s="44"/>
      <c r="J948" s="16"/>
      <c r="K948" s="16"/>
      <c r="L948" s="16"/>
      <c r="M948" s="22"/>
    </row>
    <row r="949" spans="1:13">
      <c r="A949" s="41">
        <f t="shared" si="28"/>
        <v>946</v>
      </c>
      <c r="B949" s="20" t="s">
        <v>3326</v>
      </c>
      <c r="C949" s="16" t="s">
        <v>3327</v>
      </c>
      <c r="D949" s="16" t="str">
        <f t="shared" si="25"/>
        <v>age by ethnic group by economic activity by sex </v>
      </c>
      <c r="E949" s="16" t="s">
        <v>53</v>
      </c>
      <c r="F949" s="16" t="s">
        <v>54</v>
      </c>
      <c r="G949" s="67">
        <v>43973</v>
      </c>
      <c r="H949" s="66" t="s">
        <v>3328</v>
      </c>
      <c r="I949" s="44"/>
      <c r="J949" s="16"/>
      <c r="K949" s="16"/>
      <c r="L949" s="16"/>
      <c r="M949" s="22"/>
    </row>
    <row r="950" spans="1:13">
      <c r="A950" s="41">
        <f t="shared" si="28"/>
        <v>947</v>
      </c>
      <c r="B950" s="20" t="s">
        <v>3329</v>
      </c>
      <c r="C950" s="16" t="s">
        <v>3330</v>
      </c>
      <c r="D950" s="16" t="str">
        <f t="shared" si="25"/>
        <v>age by ethnic group by tenure by sex </v>
      </c>
      <c r="E950" s="16" t="s">
        <v>53</v>
      </c>
      <c r="F950" s="16" t="s">
        <v>98</v>
      </c>
      <c r="G950" s="67">
        <v>43973</v>
      </c>
      <c r="H950" s="66" t="s">
        <v>3331</v>
      </c>
      <c r="I950" s="44"/>
      <c r="J950" s="16"/>
      <c r="K950" s="16"/>
      <c r="L950" s="16"/>
      <c r="M950" s="22"/>
    </row>
    <row r="951" spans="1:13" ht="30">
      <c r="A951" s="41">
        <f t="shared" si="28"/>
        <v>948</v>
      </c>
      <c r="B951" s="20" t="s">
        <v>3332</v>
      </c>
      <c r="C951" s="16" t="s">
        <v>3333</v>
      </c>
      <c r="D951" s="16" t="str">
        <f t="shared" ref="D951" si="30">LOWER(C951)</f>
        <v>occupation (1 digit) by industry (2 digits) </v>
      </c>
      <c r="E951" s="16" t="s">
        <v>3334</v>
      </c>
      <c r="F951" s="16" t="s">
        <v>3198</v>
      </c>
      <c r="G951" s="67">
        <v>43920</v>
      </c>
      <c r="H951" s="66" t="s">
        <v>3335</v>
      </c>
      <c r="I951" s="44"/>
      <c r="J951" s="16"/>
      <c r="K951" s="16"/>
      <c r="L951" s="16"/>
      <c r="M951" s="22"/>
    </row>
    <row r="952" spans="1:13" ht="30">
      <c r="A952" s="41">
        <f t="shared" si="28"/>
        <v>949</v>
      </c>
      <c r="B952" s="20" t="s">
        <v>3336</v>
      </c>
      <c r="C952" s="16" t="s">
        <v>3337</v>
      </c>
      <c r="D952" s="16" t="str">
        <f t="shared" ref="D952:D1040" si="31">LOWER(C952)</f>
        <v>age by general health by long-term health problem or disability - covid-19</v>
      </c>
      <c r="E952" s="16" t="s">
        <v>3338</v>
      </c>
      <c r="F952" s="16" t="s">
        <v>2214</v>
      </c>
      <c r="G952" s="67">
        <v>43916</v>
      </c>
      <c r="H952" s="66" t="s">
        <v>3339</v>
      </c>
      <c r="I952" s="44"/>
      <c r="J952" s="16"/>
      <c r="K952" s="16"/>
      <c r="L952" s="16"/>
      <c r="M952" s="22"/>
    </row>
    <row r="953" spans="1:13" ht="30">
      <c r="A953" s="41">
        <f t="shared" si="28"/>
        <v>950</v>
      </c>
      <c r="B953" s="20" t="s">
        <v>3340</v>
      </c>
      <c r="C953" s="16" t="s">
        <v>3341</v>
      </c>
      <c r="D953" s="16" t="str">
        <f t="shared" si="31"/>
        <v>bespoke household type: age of usual residents for households with 1 to 6 people - covid-19</v>
      </c>
      <c r="E953" s="16" t="s">
        <v>3342</v>
      </c>
      <c r="F953" s="16" t="s">
        <v>3343</v>
      </c>
      <c r="G953" s="67">
        <v>43930</v>
      </c>
      <c r="H953" s="66" t="s">
        <v>3344</v>
      </c>
      <c r="I953" s="44"/>
      <c r="J953" s="16"/>
      <c r="K953" s="16"/>
      <c r="L953" s="16"/>
      <c r="M953" s="22"/>
    </row>
    <row r="954" spans="1:13" ht="30">
      <c r="A954" s="41">
        <f t="shared" si="28"/>
        <v>951</v>
      </c>
      <c r="B954" s="20" t="s">
        <v>3340</v>
      </c>
      <c r="C954" s="16" t="s">
        <v>3341</v>
      </c>
      <c r="D954" s="16" t="str">
        <f t="shared" si="31"/>
        <v>bespoke household type: age of usual residents for households with 1 to 6 people - covid-19</v>
      </c>
      <c r="E954" s="16" t="s">
        <v>3345</v>
      </c>
      <c r="F954" s="16" t="s">
        <v>3343</v>
      </c>
      <c r="G954" s="67">
        <v>43930</v>
      </c>
      <c r="H954" s="66" t="s">
        <v>3346</v>
      </c>
      <c r="I954" s="44"/>
      <c r="J954" s="16"/>
      <c r="K954" s="16"/>
      <c r="L954" s="16"/>
      <c r="M954" s="22"/>
    </row>
    <row r="955" spans="1:13" ht="30">
      <c r="A955" s="41">
        <f t="shared" si="28"/>
        <v>952</v>
      </c>
      <c r="B955" s="20" t="s">
        <v>3340</v>
      </c>
      <c r="C955" s="16" t="s">
        <v>3341</v>
      </c>
      <c r="D955" s="16" t="str">
        <f t="shared" si="31"/>
        <v>bespoke household type: age of usual residents for households with 1 to 6 people - covid-19</v>
      </c>
      <c r="E955" s="16" t="s">
        <v>3347</v>
      </c>
      <c r="F955" s="16" t="s">
        <v>3343</v>
      </c>
      <c r="G955" s="67">
        <v>43930</v>
      </c>
      <c r="H955" s="66" t="s">
        <v>3348</v>
      </c>
      <c r="I955" s="44"/>
      <c r="J955" s="16"/>
      <c r="K955" s="16"/>
      <c r="L955" s="16"/>
      <c r="M955" s="22"/>
    </row>
    <row r="956" spans="1:13" ht="30">
      <c r="A956" s="41">
        <f t="shared" si="28"/>
        <v>953</v>
      </c>
      <c r="B956" s="20" t="s">
        <v>3340</v>
      </c>
      <c r="C956" s="16" t="s">
        <v>3341</v>
      </c>
      <c r="D956" s="16" t="str">
        <f t="shared" si="31"/>
        <v>bespoke household type: age of usual residents for households with 1 to 6 people - covid-19</v>
      </c>
      <c r="E956" s="16" t="s">
        <v>3349</v>
      </c>
      <c r="F956" s="16" t="s">
        <v>3343</v>
      </c>
      <c r="G956" s="67">
        <v>43930</v>
      </c>
      <c r="H956" s="66" t="s">
        <v>3350</v>
      </c>
      <c r="I956" s="44"/>
      <c r="J956" s="16"/>
      <c r="K956" s="16"/>
      <c r="L956" s="16"/>
      <c r="M956" s="22"/>
    </row>
    <row r="957" spans="1:13" ht="30">
      <c r="A957" s="41">
        <f t="shared" si="28"/>
        <v>954</v>
      </c>
      <c r="B957" s="20" t="s">
        <v>3340</v>
      </c>
      <c r="C957" s="16" t="s">
        <v>3341</v>
      </c>
      <c r="D957" s="16" t="str">
        <f t="shared" si="31"/>
        <v>bespoke household type: age of usual residents for households with 1 to 6 people - covid-19</v>
      </c>
      <c r="E957" s="16" t="s">
        <v>3351</v>
      </c>
      <c r="F957" s="16" t="s">
        <v>3343</v>
      </c>
      <c r="G957" s="67">
        <v>43930</v>
      </c>
      <c r="H957" s="66" t="s">
        <v>3352</v>
      </c>
      <c r="I957" s="44"/>
      <c r="J957" s="16"/>
      <c r="K957" s="16"/>
      <c r="L957" s="16"/>
      <c r="M957" s="22"/>
    </row>
    <row r="958" spans="1:13" ht="30">
      <c r="A958" s="41">
        <f t="shared" si="28"/>
        <v>955</v>
      </c>
      <c r="B958" s="20" t="s">
        <v>3340</v>
      </c>
      <c r="C958" s="16" t="s">
        <v>3341</v>
      </c>
      <c r="D958" s="16" t="str">
        <f t="shared" si="31"/>
        <v>bespoke household type: age of usual residents for households with 1 to 6 people - covid-19</v>
      </c>
      <c r="E958" s="16" t="s">
        <v>3353</v>
      </c>
      <c r="F958" s="16" t="s">
        <v>3343</v>
      </c>
      <c r="G958" s="67">
        <v>43930</v>
      </c>
      <c r="H958" s="66" t="s">
        <v>3354</v>
      </c>
      <c r="I958" s="44"/>
      <c r="J958" s="16"/>
      <c r="K958" s="16"/>
      <c r="L958" s="16"/>
      <c r="M958" s="22"/>
    </row>
    <row r="959" spans="1:13" ht="30">
      <c r="A959" s="41">
        <f t="shared" si="28"/>
        <v>956</v>
      </c>
      <c r="B959" s="20" t="s">
        <v>3340</v>
      </c>
      <c r="C959" s="16" t="s">
        <v>3341</v>
      </c>
      <c r="D959" s="16" t="str">
        <f t="shared" si="31"/>
        <v>bespoke household type: age of usual residents for households with 1 to 6 people - covid-19</v>
      </c>
      <c r="E959" s="16" t="s">
        <v>3355</v>
      </c>
      <c r="F959" s="16" t="s">
        <v>3343</v>
      </c>
      <c r="G959" s="67">
        <v>43930</v>
      </c>
      <c r="H959" s="66" t="s">
        <v>3356</v>
      </c>
      <c r="I959" s="44"/>
      <c r="J959" s="16"/>
      <c r="K959" s="16"/>
      <c r="L959" s="16"/>
      <c r="M959" s="22"/>
    </row>
    <row r="960" spans="1:13" ht="30">
      <c r="A960" s="41">
        <f t="shared" si="28"/>
        <v>957</v>
      </c>
      <c r="B960" s="20" t="s">
        <v>3340</v>
      </c>
      <c r="C960" s="16" t="s">
        <v>3341</v>
      </c>
      <c r="D960" s="16" t="str">
        <f t="shared" si="31"/>
        <v>bespoke household type: age of usual residents for households with 1 to 6 people - covid-19</v>
      </c>
      <c r="E960" s="16" t="s">
        <v>3357</v>
      </c>
      <c r="F960" s="16" t="s">
        <v>3343</v>
      </c>
      <c r="G960" s="67">
        <v>43930</v>
      </c>
      <c r="H960" s="66" t="s">
        <v>3358</v>
      </c>
      <c r="I960" s="44"/>
      <c r="J960" s="16"/>
      <c r="K960" s="16"/>
      <c r="L960" s="16"/>
      <c r="M960" s="22"/>
    </row>
    <row r="961" spans="1:13" ht="30">
      <c r="A961" s="41">
        <f t="shared" si="28"/>
        <v>958</v>
      </c>
      <c r="B961" s="20" t="s">
        <v>3340</v>
      </c>
      <c r="C961" s="16" t="s">
        <v>3341</v>
      </c>
      <c r="D961" s="16" t="str">
        <f t="shared" si="31"/>
        <v>bespoke household type: age of usual residents for households with 1 to 6 people - covid-19</v>
      </c>
      <c r="E961" s="16" t="s">
        <v>3359</v>
      </c>
      <c r="F961" s="16" t="s">
        <v>3343</v>
      </c>
      <c r="G961" s="67">
        <v>43930</v>
      </c>
      <c r="H961" s="66" t="s">
        <v>3360</v>
      </c>
      <c r="I961" s="44"/>
      <c r="J961" s="16"/>
      <c r="K961" s="16"/>
      <c r="L961" s="16"/>
      <c r="M961" s="22"/>
    </row>
    <row r="962" spans="1:13" ht="30">
      <c r="A962" s="41">
        <f t="shared" si="28"/>
        <v>959</v>
      </c>
      <c r="B962" s="20" t="s">
        <v>3340</v>
      </c>
      <c r="C962" s="16" t="s">
        <v>3341</v>
      </c>
      <c r="D962" s="16" t="str">
        <f t="shared" si="31"/>
        <v>bespoke household type: age of usual residents for households with 1 to 6 people - covid-19</v>
      </c>
      <c r="E962" s="16" t="s">
        <v>3361</v>
      </c>
      <c r="F962" s="16" t="s">
        <v>3343</v>
      </c>
      <c r="G962" s="67">
        <v>43930</v>
      </c>
      <c r="H962" s="66" t="s">
        <v>3362</v>
      </c>
      <c r="I962" s="44"/>
      <c r="J962" s="16"/>
      <c r="K962" s="16"/>
      <c r="L962" s="16"/>
      <c r="M962" s="22"/>
    </row>
    <row r="963" spans="1:13" ht="30">
      <c r="A963" s="41">
        <f t="shared" si="28"/>
        <v>960</v>
      </c>
      <c r="B963" s="20" t="s">
        <v>3340</v>
      </c>
      <c r="C963" s="16" t="s">
        <v>3341</v>
      </c>
      <c r="D963" s="16" t="str">
        <f t="shared" si="31"/>
        <v>bespoke household type: age of usual residents for households with 1 to 6 people - covid-19</v>
      </c>
      <c r="E963" s="16" t="s">
        <v>3363</v>
      </c>
      <c r="F963" s="16" t="s">
        <v>3343</v>
      </c>
      <c r="G963" s="67">
        <v>43930</v>
      </c>
      <c r="H963" s="66" t="s">
        <v>3364</v>
      </c>
      <c r="I963" s="44"/>
      <c r="J963" s="16"/>
      <c r="K963" s="16"/>
      <c r="L963" s="16"/>
      <c r="M963" s="22"/>
    </row>
    <row r="964" spans="1:13" ht="30">
      <c r="A964" s="41">
        <f t="shared" si="28"/>
        <v>961</v>
      </c>
      <c r="B964" s="20" t="s">
        <v>3340</v>
      </c>
      <c r="C964" s="16" t="s">
        <v>3341</v>
      </c>
      <c r="D964" s="16" t="str">
        <f t="shared" si="31"/>
        <v>bespoke household type: age of usual residents for households with 1 to 6 people - covid-19</v>
      </c>
      <c r="E964" s="16" t="s">
        <v>3365</v>
      </c>
      <c r="F964" s="16" t="s">
        <v>3343</v>
      </c>
      <c r="G964" s="67">
        <v>43930</v>
      </c>
      <c r="H964" s="66" t="s">
        <v>3366</v>
      </c>
      <c r="I964" s="44"/>
      <c r="J964" s="16"/>
      <c r="K964" s="16"/>
      <c r="L964" s="16"/>
      <c r="M964" s="22"/>
    </row>
    <row r="965" spans="1:13" ht="30">
      <c r="A965" s="41">
        <f t="shared" ref="A965:A1028" si="32">IF(AND(NOT(ISERR(FIND($J$4,D965))),NOT(ISERR(FIND($J$5,D965))),NOT(ISERR(FIND($J$6,D965))),NOT(ISERR(FIND($J$7,D965))) ),A964+1,A964)</f>
        <v>962</v>
      </c>
      <c r="B965" s="20" t="s">
        <v>3367</v>
      </c>
      <c r="C965" s="16" t="s">
        <v>3368</v>
      </c>
      <c r="D965" s="16" t="str">
        <f t="shared" si="31"/>
        <v>bespoke household type: age of usual residents for households with 7 or more people - covid-19</v>
      </c>
      <c r="E965" s="16" t="s">
        <v>3369</v>
      </c>
      <c r="F965" s="16" t="s">
        <v>3370</v>
      </c>
      <c r="G965" s="67">
        <v>43930</v>
      </c>
      <c r="H965" s="66" t="s">
        <v>3371</v>
      </c>
      <c r="I965" s="44"/>
      <c r="J965" s="16"/>
      <c r="K965" s="16"/>
      <c r="L965" s="16"/>
      <c r="M965" s="22"/>
    </row>
    <row r="966" spans="1:13" ht="60">
      <c r="A966" s="41">
        <f t="shared" si="32"/>
        <v>963</v>
      </c>
      <c r="B966" s="20" t="s">
        <v>3372</v>
      </c>
      <c r="C966" s="16" t="s">
        <v>3373</v>
      </c>
      <c r="D966" s="16" t="str">
        <f t="shared" si="31"/>
        <v>all households; number and percentage of households occupied by usual resident(s) aged 70 and over or living with at least one person aged under 60 (0 to 59)covid-19</v>
      </c>
      <c r="E966" s="16" t="s">
        <v>1189</v>
      </c>
      <c r="F966" s="16" t="s">
        <v>3374</v>
      </c>
      <c r="G966" s="67">
        <v>43944</v>
      </c>
      <c r="H966" s="66" t="s">
        <v>3375</v>
      </c>
      <c r="I966" s="44"/>
      <c r="J966" s="16"/>
      <c r="K966" s="16"/>
      <c r="L966" s="16"/>
      <c r="M966" s="22"/>
    </row>
    <row r="967" spans="1:13" ht="45">
      <c r="A967" s="41">
        <f t="shared" si="32"/>
        <v>964</v>
      </c>
      <c r="B967" s="20" t="s">
        <v>3376</v>
      </c>
      <c r="C967" s="16" t="s">
        <v>3377</v>
      </c>
      <c r="D967" s="16" t="str">
        <f t="shared" si="31"/>
        <v>age (70 or over); number and percentage of usual residents aged 70 or over in households containing at least one person aged under 60 (0 to 59)covid-19</v>
      </c>
      <c r="E967" s="16" t="s">
        <v>1189</v>
      </c>
      <c r="F967" s="16" t="s">
        <v>3378</v>
      </c>
      <c r="G967" s="67">
        <v>43944</v>
      </c>
      <c r="H967" s="66" t="s">
        <v>3379</v>
      </c>
      <c r="I967" s="44"/>
      <c r="J967" s="16"/>
      <c r="K967" s="16"/>
      <c r="L967" s="16"/>
      <c r="M967" s="22"/>
    </row>
    <row r="968" spans="1:13" ht="60">
      <c r="A968" s="41">
        <f t="shared" si="32"/>
        <v>965</v>
      </c>
      <c r="B968" s="20" t="s">
        <v>3380</v>
      </c>
      <c r="C968" s="16" t="s">
        <v>3373</v>
      </c>
      <c r="D968" s="16" t="str">
        <f t="shared" si="31"/>
        <v>all households; number and percentage of households occupied by usual resident(s) aged 70 and over or living with at least one person aged under 60 (0 to 59)covid-19</v>
      </c>
      <c r="E968" s="16" t="s">
        <v>1338</v>
      </c>
      <c r="F968" s="16" t="s">
        <v>3374</v>
      </c>
      <c r="G968" s="67">
        <v>43944</v>
      </c>
      <c r="H968" s="66" t="s">
        <v>3381</v>
      </c>
      <c r="I968" s="44"/>
      <c r="J968" s="16"/>
      <c r="K968" s="16"/>
      <c r="L968" s="16"/>
      <c r="M968" s="22"/>
    </row>
    <row r="969" spans="1:13" ht="45">
      <c r="A969" s="41">
        <f t="shared" si="32"/>
        <v>966</v>
      </c>
      <c r="B969" s="20" t="s">
        <v>3382</v>
      </c>
      <c r="C969" s="16" t="s">
        <v>3383</v>
      </c>
      <c r="D969" s="16" t="str">
        <f t="shared" si="31"/>
        <v>age (70 or over); number and percentage of usual residents aged 70 or over in households containing at least one person aged under 60 (0 to 59) covid-19</v>
      </c>
      <c r="E969" s="16" t="s">
        <v>1338</v>
      </c>
      <c r="F969" s="16" t="s">
        <v>3378</v>
      </c>
      <c r="G969" s="67">
        <v>43944</v>
      </c>
      <c r="H969" s="66" t="s">
        <v>3384</v>
      </c>
      <c r="I969" s="44"/>
      <c r="J969" s="16"/>
      <c r="K969" s="16"/>
      <c r="L969" s="16"/>
      <c r="M969" s="22"/>
    </row>
    <row r="970" spans="1:13" ht="30">
      <c r="A970" s="41">
        <f t="shared" si="32"/>
        <v>967</v>
      </c>
      <c r="B970" s="20" t="s">
        <v>3385</v>
      </c>
      <c r="C970" s="16" t="s">
        <v>3386</v>
      </c>
      <c r="D970" s="16" t="str">
        <f t="shared" si="31"/>
        <v>bespoke religion (detailed) </v>
      </c>
      <c r="E970" s="16" t="s">
        <v>3387</v>
      </c>
      <c r="F970" s="16" t="s">
        <v>2409</v>
      </c>
      <c r="G970" s="67">
        <v>43943</v>
      </c>
      <c r="H970" s="66" t="s">
        <v>3388</v>
      </c>
      <c r="I970" s="44"/>
      <c r="J970" s="16"/>
      <c r="K970" s="16"/>
      <c r="L970" s="16"/>
      <c r="M970" s="22"/>
    </row>
    <row r="971" spans="1:13">
      <c r="A971" s="41">
        <f t="shared" si="32"/>
        <v>968</v>
      </c>
      <c r="B971" s="20" t="s">
        <v>3389</v>
      </c>
      <c r="C971" s="16" t="s">
        <v>3390</v>
      </c>
      <c r="D971" s="16" t="str">
        <f t="shared" si="31"/>
        <v>age by student indicator</v>
      </c>
      <c r="E971" s="16" t="s">
        <v>53</v>
      </c>
      <c r="F971" s="16" t="s">
        <v>35</v>
      </c>
      <c r="G971" s="67">
        <v>43943</v>
      </c>
      <c r="H971" s="66" t="s">
        <v>3391</v>
      </c>
      <c r="I971" s="44"/>
      <c r="J971" s="16"/>
      <c r="K971" s="16"/>
      <c r="L971" s="16"/>
      <c r="M971" s="22"/>
    </row>
    <row r="972" spans="1:13" ht="30">
      <c r="A972" s="41">
        <f t="shared" si="32"/>
        <v>969</v>
      </c>
      <c r="B972" s="20" t="s">
        <v>3392</v>
      </c>
      <c r="C972" s="16" t="s">
        <v>3393</v>
      </c>
      <c r="D972" s="16" t="str">
        <f t="shared" si="31"/>
        <v xml:space="preserve">age of schoolchildren and students living away from home during term-time </v>
      </c>
      <c r="E972" s="16" t="s">
        <v>53</v>
      </c>
      <c r="F972" s="16" t="s">
        <v>3394</v>
      </c>
      <c r="G972" s="67">
        <v>43945</v>
      </c>
      <c r="H972" s="66" t="s">
        <v>3395</v>
      </c>
      <c r="I972" s="44"/>
      <c r="J972" s="16"/>
      <c r="K972" s="16"/>
      <c r="L972" s="16"/>
      <c r="M972" s="22"/>
    </row>
    <row r="973" spans="1:13" ht="30">
      <c r="A973" s="41">
        <f t="shared" si="32"/>
        <v>970</v>
      </c>
      <c r="B973" s="20" t="s">
        <v>3396</v>
      </c>
      <c r="C973" s="16" t="s">
        <v>3397</v>
      </c>
      <c r="D973" s="16" t="str">
        <f t="shared" si="31"/>
        <v>occupation (4 digits) by sex by ethnic group covid-19</v>
      </c>
      <c r="E973" s="16" t="s">
        <v>837</v>
      </c>
      <c r="F973" s="16" t="s">
        <v>3398</v>
      </c>
      <c r="G973" s="67">
        <v>43944</v>
      </c>
      <c r="H973" s="66" t="s">
        <v>3399</v>
      </c>
      <c r="I973" s="44"/>
      <c r="J973" s="16"/>
      <c r="K973" s="16"/>
      <c r="L973" s="16"/>
      <c r="M973" s="22"/>
    </row>
    <row r="974" spans="1:13" ht="30">
      <c r="A974" s="41">
        <f t="shared" si="32"/>
        <v>971</v>
      </c>
      <c r="B974" s="20" t="s">
        <v>3400</v>
      </c>
      <c r="C974" s="16" t="s">
        <v>3401</v>
      </c>
      <c r="D974" s="16" t="str">
        <f t="shared" si="31"/>
        <v>ns-sec by sex by age by ethnic group - covid-19</v>
      </c>
      <c r="E974" s="16" t="s">
        <v>837</v>
      </c>
      <c r="F974" s="16" t="s">
        <v>3398</v>
      </c>
      <c r="G974" s="67">
        <v>43944</v>
      </c>
      <c r="H974" s="66" t="s">
        <v>3402</v>
      </c>
      <c r="I974" s="44"/>
      <c r="J974" s="16"/>
      <c r="K974" s="16"/>
      <c r="L974" s="16"/>
      <c r="M974" s="22"/>
    </row>
    <row r="975" spans="1:13">
      <c r="A975" s="41">
        <f t="shared" si="32"/>
        <v>972</v>
      </c>
      <c r="B975" s="20" t="s">
        <v>3403</v>
      </c>
      <c r="C975" s="16" t="s">
        <v>3404</v>
      </c>
      <c r="D975" s="16" t="str">
        <f t="shared" si="31"/>
        <v>sex by age by ethnic group by passport held - covid-19</v>
      </c>
      <c r="E975" s="16" t="s">
        <v>837</v>
      </c>
      <c r="F975" s="16" t="s">
        <v>35</v>
      </c>
      <c r="G975" s="67">
        <v>43945</v>
      </c>
      <c r="H975" s="66" t="s">
        <v>3405</v>
      </c>
      <c r="I975" s="44"/>
      <c r="J975" s="16"/>
      <c r="K975" s="16"/>
      <c r="L975" s="16"/>
      <c r="M975" s="22"/>
    </row>
    <row r="976" spans="1:13">
      <c r="A976" s="41">
        <f t="shared" si="32"/>
        <v>973</v>
      </c>
      <c r="B976" s="20" t="s">
        <v>3406</v>
      </c>
      <c r="C976" s="16" t="s">
        <v>3407</v>
      </c>
      <c r="D976" s="16" t="str">
        <f t="shared" si="31"/>
        <v>sex by age by ethnic group by country of birth - covid-19</v>
      </c>
      <c r="E976" s="16" t="s">
        <v>837</v>
      </c>
      <c r="F976" s="16" t="s">
        <v>35</v>
      </c>
      <c r="G976" s="67">
        <v>43945</v>
      </c>
      <c r="H976" s="66" t="s">
        <v>3408</v>
      </c>
      <c r="I976" s="44"/>
      <c r="J976" s="16"/>
      <c r="K976" s="16"/>
      <c r="L976" s="16"/>
      <c r="M976" s="22"/>
    </row>
    <row r="977" spans="1:13" ht="30">
      <c r="A977" s="41">
        <f t="shared" si="32"/>
        <v>974</v>
      </c>
      <c r="B977" s="20" t="s">
        <v>3409</v>
      </c>
      <c r="C977" s="16" t="s">
        <v>3410</v>
      </c>
      <c r="D977" s="16" t="str">
        <f t="shared" si="31"/>
        <v>occupation (1 digit) by method of travel to work (2001 specification) by industry (1 digit) - covid-19</v>
      </c>
      <c r="E977" s="16" t="s">
        <v>1632</v>
      </c>
      <c r="F977" s="16" t="s">
        <v>63</v>
      </c>
      <c r="G977" s="67">
        <v>43948</v>
      </c>
      <c r="H977" s="66" t="s">
        <v>3411</v>
      </c>
      <c r="I977" s="44"/>
      <c r="J977" s="16"/>
      <c r="K977" s="16"/>
      <c r="L977" s="16"/>
      <c r="M977" s="22"/>
    </row>
    <row r="978" spans="1:13" ht="30">
      <c r="A978" s="41">
        <f t="shared" si="32"/>
        <v>975</v>
      </c>
      <c r="B978" s="20" t="s">
        <v>3412</v>
      </c>
      <c r="C978" s="16" t="s">
        <v>3413</v>
      </c>
      <c r="D978" s="16" t="str">
        <f t="shared" si="31"/>
        <v>method of travel to work (2001 specification) by industry (2 digits) - covid-19</v>
      </c>
      <c r="E978" s="16" t="s">
        <v>3414</v>
      </c>
      <c r="F978" s="16" t="s">
        <v>3415</v>
      </c>
      <c r="G978" s="67">
        <v>43950</v>
      </c>
      <c r="H978" s="66" t="s">
        <v>3416</v>
      </c>
      <c r="I978" s="44"/>
      <c r="J978" s="16"/>
      <c r="K978" s="16"/>
      <c r="L978" s="16"/>
      <c r="M978" s="22"/>
    </row>
    <row r="979" spans="1:13" ht="45">
      <c r="A979" s="41">
        <f t="shared" si="32"/>
        <v>976</v>
      </c>
      <c r="B979" s="20" t="s">
        <v>3417</v>
      </c>
      <c r="C979" s="16" t="s">
        <v>3418</v>
      </c>
      <c r="D979" s="16" t="str">
        <f t="shared" si="31"/>
        <v>schoolchildren and students living away from home during term-time (non term-time address) by age (4, 5 or over)</v>
      </c>
      <c r="E979" s="16" t="s">
        <v>3419</v>
      </c>
      <c r="F979" s="16" t="s">
        <v>3420</v>
      </c>
      <c r="G979" s="67">
        <v>43952</v>
      </c>
      <c r="H979" s="66" t="s">
        <v>3421</v>
      </c>
      <c r="I979" s="44"/>
      <c r="J979" s="16"/>
      <c r="K979" s="16"/>
      <c r="L979" s="16"/>
      <c r="M979" s="22"/>
    </row>
    <row r="980" spans="1:13" ht="30">
      <c r="A980" s="41">
        <f t="shared" si="32"/>
        <v>977</v>
      </c>
      <c r="B980" s="20" t="s">
        <v>3422</v>
      </c>
      <c r="C980" s="16" t="s">
        <v>3423</v>
      </c>
      <c r="D980" s="16" t="str">
        <f t="shared" si="31"/>
        <v>schoolchildren and students at their term-time address by age (4, 5 or over)</v>
      </c>
      <c r="E980" s="16" t="s">
        <v>3424</v>
      </c>
      <c r="F980" s="16" t="s">
        <v>3425</v>
      </c>
      <c r="G980" s="67">
        <v>43952</v>
      </c>
      <c r="H980" s="66" t="s">
        <v>3426</v>
      </c>
      <c r="I980" s="44"/>
      <c r="J980" s="16"/>
      <c r="K980" s="16"/>
      <c r="L980" s="16"/>
      <c r="M980" s="22"/>
    </row>
    <row r="981" spans="1:13" ht="30">
      <c r="A981" s="41">
        <f t="shared" si="32"/>
        <v>978</v>
      </c>
      <c r="B981" s="20" t="s">
        <v>3427</v>
      </c>
      <c r="C981" s="16" t="s">
        <v>3413</v>
      </c>
      <c r="D981" s="16" t="str">
        <f t="shared" si="31"/>
        <v>method of travel to work (2001 specification) by industry (2 digits) - covid-19</v>
      </c>
      <c r="E981" s="16" t="s">
        <v>3428</v>
      </c>
      <c r="F981" s="16" t="s">
        <v>562</v>
      </c>
      <c r="G981" s="67">
        <v>43966</v>
      </c>
      <c r="H981" s="66" t="s">
        <v>3429</v>
      </c>
      <c r="I981" s="44"/>
      <c r="J981" s="16"/>
      <c r="K981" s="16"/>
      <c r="L981" s="16"/>
      <c r="M981" s="22"/>
    </row>
    <row r="982" spans="1:13" ht="30">
      <c r="A982" s="41">
        <f t="shared" si="32"/>
        <v>979</v>
      </c>
      <c r="B982" s="20" t="s">
        <v>3430</v>
      </c>
      <c r="C982" s="16" t="s">
        <v>3431</v>
      </c>
      <c r="D982" s="16" t="str">
        <f t="shared" si="31"/>
        <v>distance travelled to work by industry (2 digits) covid-19</v>
      </c>
      <c r="E982" s="16" t="s">
        <v>3414</v>
      </c>
      <c r="F982" s="16" t="s">
        <v>562</v>
      </c>
      <c r="G982" s="67">
        <v>43966</v>
      </c>
      <c r="H982" s="66" t="s">
        <v>3432</v>
      </c>
      <c r="I982" s="44"/>
      <c r="J982" s="16"/>
      <c r="K982" s="16"/>
      <c r="L982" s="16"/>
      <c r="M982" s="22"/>
    </row>
    <row r="983" spans="1:13" ht="30">
      <c r="A983" s="41">
        <f t="shared" si="32"/>
        <v>980</v>
      </c>
      <c r="B983" s="20" t="s">
        <v>3433</v>
      </c>
      <c r="C983" s="16" t="s">
        <v>3431</v>
      </c>
      <c r="D983" s="16" t="str">
        <f t="shared" si="31"/>
        <v>distance travelled to work by industry (2 digits) covid-19</v>
      </c>
      <c r="E983" s="16" t="s">
        <v>3428</v>
      </c>
      <c r="F983" s="16" t="s">
        <v>562</v>
      </c>
      <c r="G983" s="67">
        <v>43966</v>
      </c>
      <c r="H983" s="66" t="s">
        <v>3434</v>
      </c>
      <c r="I983" s="44"/>
      <c r="J983" s="16"/>
      <c r="K983" s="16"/>
      <c r="L983" s="16"/>
      <c r="M983" s="22"/>
    </row>
    <row r="984" spans="1:13" ht="30">
      <c r="A984" s="41">
        <f t="shared" si="32"/>
        <v>981</v>
      </c>
      <c r="B984" s="20" t="s">
        <v>3435</v>
      </c>
      <c r="C984" s="16" t="s">
        <v>3436</v>
      </c>
      <c r="D984" s="16" t="str">
        <f t="shared" si="31"/>
        <v>workplace table - method of travel to work (2001 specification) by industry (2 digits) covid-19</v>
      </c>
      <c r="E984" s="16" t="s">
        <v>3437</v>
      </c>
      <c r="F984" s="16" t="s">
        <v>562</v>
      </c>
      <c r="G984" s="67">
        <v>43966</v>
      </c>
      <c r="H984" s="66" t="s">
        <v>3438</v>
      </c>
      <c r="I984" s="44"/>
      <c r="J984" s="16"/>
      <c r="K984" s="16"/>
      <c r="L984" s="16"/>
      <c r="M984" s="22"/>
    </row>
    <row r="985" spans="1:13" ht="30">
      <c r="A985" s="41">
        <f t="shared" si="32"/>
        <v>982</v>
      </c>
      <c r="B985" s="20" t="s">
        <v>3439</v>
      </c>
      <c r="C985" s="16" t="s">
        <v>3440</v>
      </c>
      <c r="D985" s="16" t="str">
        <f t="shared" si="31"/>
        <v>workplace table - distance travelled to work by industry (2 digits) covid-19</v>
      </c>
      <c r="E985" s="16" t="s">
        <v>3437</v>
      </c>
      <c r="F985" s="16" t="s">
        <v>562</v>
      </c>
      <c r="G985" s="67">
        <v>43966</v>
      </c>
      <c r="H985" s="66" t="s">
        <v>3441</v>
      </c>
      <c r="I985" s="44"/>
      <c r="J985" s="16"/>
      <c r="K985" s="16"/>
      <c r="L985" s="16"/>
      <c r="M985" s="22"/>
    </row>
    <row r="986" spans="1:13" ht="30">
      <c r="A986" s="41">
        <f t="shared" si="32"/>
        <v>983</v>
      </c>
      <c r="B986" s="20" t="s">
        <v>3442</v>
      </c>
      <c r="C986" s="16" t="s">
        <v>3443</v>
      </c>
      <c r="D986" s="16" t="str">
        <f t="shared" si="31"/>
        <v>method of travel to work (2001 specification) by sex by religion</v>
      </c>
      <c r="E986" s="16" t="s">
        <v>3444</v>
      </c>
      <c r="F986" s="16" t="s">
        <v>562</v>
      </c>
      <c r="G986" s="67">
        <v>43978</v>
      </c>
      <c r="H986" s="66" t="s">
        <v>3445</v>
      </c>
      <c r="I986" s="44"/>
      <c r="J986" s="16"/>
      <c r="K986" s="16"/>
      <c r="L986" s="16"/>
      <c r="M986" s="22"/>
    </row>
    <row r="987" spans="1:13" ht="30">
      <c r="A987" s="41">
        <f t="shared" si="32"/>
        <v>984</v>
      </c>
      <c r="B987" s="20" t="s">
        <v>3446</v>
      </c>
      <c r="C987" s="16" t="s">
        <v>3447</v>
      </c>
      <c r="D987" s="16" t="str">
        <f t="shared" si="31"/>
        <v>age (4,any other ages) by students indicator living in the area out of term-time</v>
      </c>
      <c r="E987" s="16" t="s">
        <v>3448</v>
      </c>
      <c r="F987" s="16" t="s">
        <v>3449</v>
      </c>
      <c r="G987" s="67">
        <v>43970</v>
      </c>
      <c r="H987" s="66" t="s">
        <v>3450</v>
      </c>
      <c r="I987" s="44"/>
      <c r="J987" s="16"/>
      <c r="K987" s="16"/>
      <c r="L987" s="16"/>
      <c r="M987" s="22"/>
    </row>
    <row r="988" spans="1:13">
      <c r="A988" s="41">
        <f t="shared" si="32"/>
        <v>985</v>
      </c>
      <c r="B988" s="20" t="s">
        <v>3451</v>
      </c>
      <c r="C988" s="16" t="s">
        <v>3452</v>
      </c>
      <c r="D988" s="16" t="str">
        <f t="shared" si="31"/>
        <v>sex by age by religion by passport held covid-19</v>
      </c>
      <c r="E988" s="16" t="s">
        <v>3453</v>
      </c>
      <c r="F988" s="16" t="s">
        <v>35</v>
      </c>
      <c r="G988" s="67">
        <v>43971</v>
      </c>
      <c r="H988" s="66" t="s">
        <v>3454</v>
      </c>
      <c r="I988" s="44"/>
      <c r="J988" s="16"/>
      <c r="K988" s="16"/>
      <c r="L988" s="16"/>
      <c r="M988" s="22"/>
    </row>
    <row r="989" spans="1:13">
      <c r="A989" s="41">
        <f t="shared" si="32"/>
        <v>986</v>
      </c>
      <c r="B989" s="20" t="s">
        <v>3455</v>
      </c>
      <c r="C989" s="16" t="s">
        <v>3456</v>
      </c>
      <c r="D989" s="16" t="str">
        <f t="shared" si="31"/>
        <v>sex by age by religion by ethnic group covid-19</v>
      </c>
      <c r="E989" s="16" t="s">
        <v>3453</v>
      </c>
      <c r="F989" s="16" t="s">
        <v>35</v>
      </c>
      <c r="G989" s="67">
        <v>43971</v>
      </c>
      <c r="H989" s="66" t="s">
        <v>3457</v>
      </c>
      <c r="I989" s="44"/>
      <c r="J989" s="16"/>
      <c r="K989" s="16"/>
      <c r="L989" s="16"/>
      <c r="M989" s="22"/>
    </row>
    <row r="990" spans="1:13">
      <c r="A990" s="41">
        <f t="shared" si="32"/>
        <v>987</v>
      </c>
      <c r="B990" s="20" t="s">
        <v>3458</v>
      </c>
      <c r="C990" s="16" t="s">
        <v>3459</v>
      </c>
      <c r="D990" s="16" t="str">
        <f t="shared" si="31"/>
        <v>sex by age by religion by country of birth covid-19</v>
      </c>
      <c r="E990" s="16" t="s">
        <v>3453</v>
      </c>
      <c r="F990" s="16" t="s">
        <v>35</v>
      </c>
      <c r="G990" s="67">
        <v>43971</v>
      </c>
      <c r="H990" s="66" t="s">
        <v>3460</v>
      </c>
      <c r="I990" s="44"/>
      <c r="J990" s="16"/>
      <c r="K990" s="16"/>
      <c r="L990" s="16"/>
      <c r="M990" s="22"/>
    </row>
    <row r="991" spans="1:13">
      <c r="A991" s="41">
        <f t="shared" si="32"/>
        <v>988</v>
      </c>
      <c r="B991" s="20" t="s">
        <v>3461</v>
      </c>
      <c r="C991" s="16" t="s">
        <v>3462</v>
      </c>
      <c r="D991" s="16" t="str">
        <f t="shared" si="31"/>
        <v>sex by religion by ethnic group covid-19</v>
      </c>
      <c r="E991" s="16" t="s">
        <v>2578</v>
      </c>
      <c r="F991" s="16" t="s">
        <v>3463</v>
      </c>
      <c r="G991" s="67">
        <v>43972</v>
      </c>
      <c r="H991" s="66" t="s">
        <v>3464</v>
      </c>
      <c r="I991" s="44"/>
      <c r="J991" s="16"/>
      <c r="K991" s="16"/>
      <c r="L991" s="16"/>
      <c r="M991" s="22"/>
    </row>
    <row r="992" spans="1:13" ht="30">
      <c r="A992" s="41">
        <f t="shared" si="32"/>
        <v>989</v>
      </c>
      <c r="B992" s="20" t="s">
        <v>3465</v>
      </c>
      <c r="C992" s="16" t="s">
        <v>3466</v>
      </c>
      <c r="D992" s="16" t="str">
        <f t="shared" si="31"/>
        <v>sex by age by long-term health problem or disability by passport held covid-19</v>
      </c>
      <c r="E992" s="16" t="s">
        <v>837</v>
      </c>
      <c r="F992" s="16" t="s">
        <v>35</v>
      </c>
      <c r="G992" s="67">
        <v>43979</v>
      </c>
      <c r="H992" s="66" t="s">
        <v>3467</v>
      </c>
      <c r="I992" s="44"/>
      <c r="J992" s="16"/>
      <c r="K992" s="16"/>
      <c r="L992" s="16"/>
      <c r="M992" s="22"/>
    </row>
    <row r="993" spans="1:13" ht="30">
      <c r="A993" s="41">
        <f t="shared" si="32"/>
        <v>990</v>
      </c>
      <c r="B993" s="20" t="s">
        <v>3468</v>
      </c>
      <c r="C993" s="16" t="s">
        <v>3469</v>
      </c>
      <c r="D993" s="16" t="str">
        <f t="shared" si="31"/>
        <v>sex by age by long-term health problem or disability by country of birth covid-19</v>
      </c>
      <c r="E993" s="84" t="s">
        <v>837</v>
      </c>
      <c r="F993" s="16" t="s">
        <v>35</v>
      </c>
      <c r="G993" s="67">
        <v>43979</v>
      </c>
      <c r="H993" s="66" t="s">
        <v>3470</v>
      </c>
      <c r="I993" s="44"/>
      <c r="J993" s="16"/>
      <c r="K993" s="16"/>
      <c r="L993" s="16"/>
      <c r="M993" s="22"/>
    </row>
    <row r="994" spans="1:13" ht="60">
      <c r="A994" s="41">
        <f t="shared" si="32"/>
        <v>991</v>
      </c>
      <c r="B994" s="20" t="s">
        <v>3471</v>
      </c>
      <c r="C994" s="34" t="s">
        <v>3472</v>
      </c>
      <c r="D994" s="16" t="str">
        <f t="shared" si="31"/>
        <v>origin destination workplace - bespoke method of travel to work (2001 specification) by area of residence (origin) by area of workplace (destination) by bespoke industry (2 digits) covid-19</v>
      </c>
      <c r="E994" s="34" t="s">
        <v>3473</v>
      </c>
      <c r="F994" s="34" t="s">
        <v>63</v>
      </c>
      <c r="G994" s="67">
        <v>43992</v>
      </c>
      <c r="H994" s="66" t="s">
        <v>3474</v>
      </c>
      <c r="I994" s="44"/>
      <c r="J994" s="16"/>
      <c r="K994" s="16"/>
      <c r="L994" s="16"/>
      <c r="M994" s="22"/>
    </row>
    <row r="995" spans="1:13" ht="45">
      <c r="A995" s="41">
        <f t="shared" si="32"/>
        <v>992</v>
      </c>
      <c r="B995" s="20" t="s">
        <v>3475</v>
      </c>
      <c r="C995" s="16" t="s">
        <v>3476</v>
      </c>
      <c r="D995" s="16" t="str">
        <f t="shared" si="31"/>
        <v>family status (parents only) by industry (2 digits) covid-19</v>
      </c>
      <c r="E995" s="34" t="s">
        <v>3477</v>
      </c>
      <c r="F995" s="34" t="s">
        <v>3478</v>
      </c>
      <c r="G995" s="67">
        <v>43992</v>
      </c>
      <c r="H995" s="66" t="s">
        <v>3479</v>
      </c>
      <c r="I995" s="44"/>
      <c r="J995" s="16"/>
      <c r="K995" s="16"/>
      <c r="L995" s="16"/>
      <c r="M995" s="22"/>
    </row>
    <row r="996" spans="1:13" ht="30">
      <c r="A996" s="41">
        <f t="shared" si="32"/>
        <v>993</v>
      </c>
      <c r="B996" s="20" t="s">
        <v>3480</v>
      </c>
      <c r="C996" s="16" t="s">
        <v>3481</v>
      </c>
      <c r="D996" s="16" t="str">
        <f t="shared" si="31"/>
        <v>industry (2 digits) covid-19</v>
      </c>
      <c r="E996" s="34" t="s">
        <v>3477</v>
      </c>
      <c r="F996" s="16" t="s">
        <v>3482</v>
      </c>
      <c r="G996" s="67">
        <v>43992</v>
      </c>
      <c r="H996" s="66" t="s">
        <v>3483</v>
      </c>
      <c r="I996" s="44"/>
      <c r="J996" s="16"/>
      <c r="K996" s="16"/>
      <c r="L996" s="16"/>
      <c r="M996" s="22"/>
    </row>
    <row r="997" spans="1:13" ht="30">
      <c r="A997" s="41">
        <f t="shared" si="32"/>
        <v>994</v>
      </c>
      <c r="B997" s="20" t="s">
        <v>3484</v>
      </c>
      <c r="C997" s="16" t="s">
        <v>3485</v>
      </c>
      <c r="D997" s="16" t="str">
        <f t="shared" si="31"/>
        <v>communal establishmnet type; position in communal establishment covid-19</v>
      </c>
      <c r="E997" s="16" t="s">
        <v>53</v>
      </c>
      <c r="F997" s="16" t="s">
        <v>3486</v>
      </c>
      <c r="G997" s="67">
        <v>43992</v>
      </c>
      <c r="H997" s="66" t="s">
        <v>3487</v>
      </c>
      <c r="I997" s="44"/>
      <c r="J997" s="16"/>
      <c r="K997" s="16"/>
      <c r="L997" s="16"/>
      <c r="M997" s="22"/>
    </row>
    <row r="998" spans="1:13" ht="30">
      <c r="A998" s="41">
        <f t="shared" si="32"/>
        <v>995</v>
      </c>
      <c r="B998" s="20" t="s">
        <v>3488</v>
      </c>
      <c r="C998" s="16" t="s">
        <v>3489</v>
      </c>
      <c r="D998" s="16" t="str">
        <f t="shared" si="31"/>
        <v>communal establishment id by communal establishment type by age distribution covid-19</v>
      </c>
      <c r="E998" s="16" t="s">
        <v>53</v>
      </c>
      <c r="F998" s="16" t="s">
        <v>1399</v>
      </c>
      <c r="G998" s="67">
        <v>43992</v>
      </c>
      <c r="H998" s="66" t="s">
        <v>3490</v>
      </c>
      <c r="I998" s="44"/>
      <c r="J998" s="16"/>
      <c r="K998" s="16"/>
      <c r="L998" s="16"/>
      <c r="M998" s="22"/>
    </row>
    <row r="999" spans="1:13" ht="30">
      <c r="A999" s="41">
        <f t="shared" si="32"/>
        <v>996</v>
      </c>
      <c r="B999" s="20" t="s">
        <v>3491</v>
      </c>
      <c r="C999" s="16" t="s">
        <v>3492</v>
      </c>
      <c r="D999" s="16" t="str">
        <f t="shared" si="31"/>
        <v>tenure by ethnic group of household reference person (hrp) - number and percentage</v>
      </c>
      <c r="E999" s="16" t="s">
        <v>3493</v>
      </c>
      <c r="F999" s="16" t="s">
        <v>368</v>
      </c>
      <c r="G999" s="67">
        <v>44026</v>
      </c>
      <c r="H999" s="66" t="s">
        <v>3494</v>
      </c>
      <c r="I999" s="44"/>
      <c r="J999" s="16"/>
      <c r="K999" s="16"/>
      <c r="L999" s="16"/>
      <c r="M999" s="22"/>
    </row>
    <row r="1000" spans="1:13" ht="30">
      <c r="A1000" s="41">
        <f t="shared" si="32"/>
        <v>997</v>
      </c>
      <c r="B1000" s="20" t="s">
        <v>3495</v>
      </c>
      <c r="C1000" s="16" t="s">
        <v>3492</v>
      </c>
      <c r="D1000" s="16" t="str">
        <f t="shared" si="31"/>
        <v>tenure by ethnic group of household reference person (hrp) - number and percentage</v>
      </c>
      <c r="E1000" s="16" t="s">
        <v>3496</v>
      </c>
      <c r="F1000" s="16" t="s">
        <v>368</v>
      </c>
      <c r="G1000" s="67">
        <v>44026</v>
      </c>
      <c r="H1000" s="66" t="s">
        <v>3497</v>
      </c>
      <c r="I1000" s="44"/>
      <c r="J1000" s="16"/>
      <c r="K1000" s="16"/>
      <c r="L1000" s="16"/>
      <c r="M1000" s="22"/>
    </row>
    <row r="1001" spans="1:13" ht="30">
      <c r="A1001" s="41">
        <f t="shared" si="32"/>
        <v>998</v>
      </c>
      <c r="B1001" s="20" t="s">
        <v>3498</v>
      </c>
      <c r="C1001" s="16" t="s">
        <v>3499</v>
      </c>
      <c r="D1001" s="16" t="str">
        <f t="shared" si="31"/>
        <v>sex by proficiency in english by ethnic group - number and percentage</v>
      </c>
      <c r="E1001" s="16" t="s">
        <v>3493</v>
      </c>
      <c r="F1001" s="16" t="s">
        <v>3500</v>
      </c>
      <c r="G1001" s="67">
        <v>44026</v>
      </c>
      <c r="H1001" s="66" t="s">
        <v>3501</v>
      </c>
      <c r="I1001" s="44"/>
      <c r="J1001" s="16"/>
      <c r="K1001" s="16"/>
      <c r="L1001" s="16"/>
      <c r="M1001" s="22"/>
    </row>
    <row r="1002" spans="1:13" ht="30">
      <c r="A1002" s="41">
        <f t="shared" si="32"/>
        <v>999</v>
      </c>
      <c r="B1002" s="20" t="s">
        <v>3502</v>
      </c>
      <c r="C1002" s="16" t="s">
        <v>3499</v>
      </c>
      <c r="D1002" s="16" t="str">
        <f t="shared" si="31"/>
        <v>sex by proficiency in english by ethnic group - number and percentage</v>
      </c>
      <c r="E1002" s="16" t="s">
        <v>3496</v>
      </c>
      <c r="F1002" s="16" t="s">
        <v>3503</v>
      </c>
      <c r="G1002" s="67">
        <v>44026</v>
      </c>
      <c r="H1002" s="66" t="s">
        <v>3504</v>
      </c>
      <c r="I1002" s="44"/>
      <c r="J1002" s="16"/>
      <c r="K1002" s="16"/>
      <c r="L1002" s="16"/>
      <c r="M1002" s="22"/>
    </row>
    <row r="1003" spans="1:13" ht="30">
      <c r="A1003" s="41">
        <f t="shared" si="32"/>
        <v>1000</v>
      </c>
      <c r="B1003" s="20" t="s">
        <v>3505</v>
      </c>
      <c r="C1003" s="16" t="s">
        <v>3492</v>
      </c>
      <c r="D1003" s="16" t="str">
        <f t="shared" si="31"/>
        <v>tenure by ethnic group of household reference person (hrp) - number and percentage</v>
      </c>
      <c r="E1003" s="16" t="s">
        <v>53</v>
      </c>
      <c r="F1003" s="16" t="s">
        <v>673</v>
      </c>
      <c r="G1003" s="67">
        <v>44026</v>
      </c>
      <c r="H1003" s="66" t="s">
        <v>3506</v>
      </c>
      <c r="I1003" s="44"/>
      <c r="J1003" s="16"/>
      <c r="K1003" s="16"/>
      <c r="L1003" s="16"/>
      <c r="M1003" s="22"/>
    </row>
    <row r="1004" spans="1:13" ht="30">
      <c r="A1004" s="41">
        <f t="shared" si="32"/>
        <v>1001</v>
      </c>
      <c r="B1004" s="20" t="s">
        <v>3507</v>
      </c>
      <c r="C1004" s="16" t="s">
        <v>3499</v>
      </c>
      <c r="D1004" s="16" t="str">
        <f t="shared" si="31"/>
        <v>sex by proficiency in english by ethnic group - number and percentage</v>
      </c>
      <c r="E1004" s="16" t="s">
        <v>53</v>
      </c>
      <c r="F1004" s="16" t="s">
        <v>673</v>
      </c>
      <c r="G1004" s="67">
        <v>44026</v>
      </c>
      <c r="H1004" s="66" t="s">
        <v>3508</v>
      </c>
      <c r="I1004" s="44"/>
      <c r="J1004" s="16"/>
      <c r="K1004" s="16"/>
      <c r="L1004" s="16"/>
      <c r="M1004" s="22"/>
    </row>
    <row r="1005" spans="1:13" ht="30">
      <c r="A1005" s="41">
        <f t="shared" si="32"/>
        <v>1002</v>
      </c>
      <c r="B1005" s="20" t="s">
        <v>3509</v>
      </c>
      <c r="C1005" s="16" t="s">
        <v>3510</v>
      </c>
      <c r="D1005" s="16" t="str">
        <f t="shared" si="31"/>
        <v>main langugae</v>
      </c>
      <c r="E1005" s="16" t="s">
        <v>3511</v>
      </c>
      <c r="F1005" s="16" t="s">
        <v>3512</v>
      </c>
      <c r="G1005" s="67">
        <v>44029</v>
      </c>
      <c r="H1005" s="66" t="s">
        <v>3513</v>
      </c>
      <c r="I1005" s="44"/>
      <c r="J1005" s="16"/>
      <c r="K1005" s="16"/>
      <c r="L1005" s="16"/>
      <c r="M1005" s="22"/>
    </row>
    <row r="1006" spans="1:13" ht="60">
      <c r="A1006" s="41">
        <f t="shared" si="32"/>
        <v>1003</v>
      </c>
      <c r="B1006" s="20" t="s">
        <v>3514</v>
      </c>
      <c r="C1006" s="16" t="s">
        <v>3515</v>
      </c>
      <c r="D1006" s="16" t="str">
        <f t="shared" si="31"/>
        <v>child birth order by mother's country of birth (selected countries) by mother's ethnic group (selected ethnic group; remainder) by sex of children (restrictions – see advisory notes)</v>
      </c>
      <c r="E1006" s="16" t="s">
        <v>53</v>
      </c>
      <c r="F1006" s="16" t="s">
        <v>3516</v>
      </c>
      <c r="G1006" s="67">
        <v>44104</v>
      </c>
      <c r="H1006" s="66" t="s">
        <v>3517</v>
      </c>
      <c r="I1006" s="44"/>
      <c r="J1006" s="16"/>
      <c r="K1006" s="16"/>
      <c r="L1006" s="16"/>
      <c r="M1006" s="22"/>
    </row>
    <row r="1007" spans="1:13" ht="30">
      <c r="A1007" s="41">
        <f t="shared" si="32"/>
        <v>1004</v>
      </c>
      <c r="B1007" s="20" t="s">
        <v>3518</v>
      </c>
      <c r="C1007" s="16" t="s">
        <v>3519</v>
      </c>
      <c r="D1007" s="16" t="str">
        <f t="shared" si="31"/>
        <v>selected ethnic groups by selected main languages</v>
      </c>
      <c r="E1007" s="16" t="s">
        <v>3520</v>
      </c>
      <c r="F1007" s="16" t="s">
        <v>673</v>
      </c>
      <c r="G1007" s="67">
        <v>44036</v>
      </c>
      <c r="H1007" s="66" t="s">
        <v>3521</v>
      </c>
      <c r="I1007" s="44"/>
      <c r="J1007" s="16"/>
      <c r="K1007" s="16"/>
      <c r="L1007" s="16"/>
      <c r="M1007" s="22"/>
    </row>
    <row r="1008" spans="1:13" ht="30">
      <c r="A1008" s="41">
        <f t="shared" si="32"/>
        <v>1005</v>
      </c>
      <c r="B1008" s="20" t="s">
        <v>3522</v>
      </c>
      <c r="C1008" s="16" t="s">
        <v>3523</v>
      </c>
      <c r="D1008" s="16" t="str">
        <f t="shared" si="31"/>
        <v>selected main languages</v>
      </c>
      <c r="E1008" s="16" t="s">
        <v>1189</v>
      </c>
      <c r="F1008" s="16" t="s">
        <v>3524</v>
      </c>
      <c r="G1008" s="67">
        <v>44040</v>
      </c>
      <c r="H1008" s="66" t="s">
        <v>3525</v>
      </c>
      <c r="I1008" s="44"/>
      <c r="J1008" s="16"/>
      <c r="K1008" s="16"/>
      <c r="L1008" s="16"/>
      <c r="M1008" s="22"/>
    </row>
    <row r="1009" spans="1:13" ht="45">
      <c r="A1009" s="41">
        <f t="shared" si="32"/>
        <v>1006</v>
      </c>
      <c r="B1009" s="20" t="s">
        <v>3526</v>
      </c>
      <c r="C1009" s="16" t="s">
        <v>3527</v>
      </c>
      <c r="D1009" s="16" t="str">
        <f t="shared" si="31"/>
        <v>bespoke industry (aggregated 4 digits) by sex by age</v>
      </c>
      <c r="E1009" s="16" t="s">
        <v>837</v>
      </c>
      <c r="F1009" s="16" t="s">
        <v>3528</v>
      </c>
      <c r="G1009" s="67">
        <v>44055</v>
      </c>
      <c r="H1009" s="66" t="s">
        <v>3529</v>
      </c>
      <c r="I1009" s="44"/>
      <c r="J1009" s="16"/>
      <c r="K1009" s="16"/>
      <c r="L1009" s="16"/>
      <c r="M1009" s="22"/>
    </row>
    <row r="1010" spans="1:13" ht="45">
      <c r="A1010" s="41">
        <f t="shared" si="32"/>
        <v>1007</v>
      </c>
      <c r="B1010" s="20" t="s">
        <v>3530</v>
      </c>
      <c r="C1010" s="16" t="s">
        <v>3531</v>
      </c>
      <c r="D1010" s="16" t="str">
        <f t="shared" si="31"/>
        <v>bespoke industry (aggregated 4 digits) by ethnic group</v>
      </c>
      <c r="E1010" s="16" t="s">
        <v>837</v>
      </c>
      <c r="F1010" s="16" t="s">
        <v>3528</v>
      </c>
      <c r="G1010" s="67">
        <v>44055</v>
      </c>
      <c r="H1010" s="66" t="s">
        <v>3532</v>
      </c>
      <c r="I1010" s="44"/>
      <c r="J1010" s="16"/>
      <c r="K1010" s="16"/>
      <c r="L1010" s="16"/>
      <c r="M1010" s="22"/>
    </row>
    <row r="1011" spans="1:13" ht="45">
      <c r="A1011" s="41">
        <f t="shared" si="32"/>
        <v>1008</v>
      </c>
      <c r="B1011" s="20" t="s">
        <v>3533</v>
      </c>
      <c r="C1011" s="16" t="s">
        <v>3534</v>
      </c>
      <c r="D1011" s="16" t="str">
        <f t="shared" si="31"/>
        <v>bespoke industry (aggregated 4 digits) by long-term health problem or disability</v>
      </c>
      <c r="E1011" s="16" t="s">
        <v>837</v>
      </c>
      <c r="F1011" s="16" t="s">
        <v>3528</v>
      </c>
      <c r="G1011" s="67">
        <v>44055</v>
      </c>
      <c r="H1011" s="66" t="s">
        <v>3535</v>
      </c>
      <c r="I1011" s="44"/>
      <c r="J1011" s="16"/>
      <c r="K1011" s="16"/>
      <c r="L1011" s="16"/>
      <c r="M1011" s="22"/>
    </row>
    <row r="1012" spans="1:13" ht="45">
      <c r="A1012" s="41">
        <f t="shared" si="32"/>
        <v>1009</v>
      </c>
      <c r="B1012" s="20" t="s">
        <v>3536</v>
      </c>
      <c r="C1012" s="16" t="s">
        <v>3537</v>
      </c>
      <c r="D1012" s="16" t="str">
        <f t="shared" si="31"/>
        <v>bespoke industry (aggregated 4 digits) by selected qualifications gained (qualifications 08, 10, 11)</v>
      </c>
      <c r="E1012" s="16" t="s">
        <v>837</v>
      </c>
      <c r="F1012" s="16" t="s">
        <v>3528</v>
      </c>
      <c r="G1012" s="67">
        <v>44055</v>
      </c>
      <c r="H1012" s="66" t="s">
        <v>3538</v>
      </c>
      <c r="I1012" s="44"/>
      <c r="J1012" s="16"/>
      <c r="K1012" s="16"/>
      <c r="L1012" s="16"/>
      <c r="M1012" s="22"/>
    </row>
    <row r="1013" spans="1:13" ht="45">
      <c r="A1013" s="41">
        <f t="shared" si="32"/>
        <v>1010</v>
      </c>
      <c r="B1013" s="20" t="s">
        <v>3539</v>
      </c>
      <c r="C1013" s="16" t="s">
        <v>3540</v>
      </c>
      <c r="D1013" s="16" t="str">
        <f t="shared" si="31"/>
        <v>bespoke industry (aggregated 4 digits) by highest qualification</v>
      </c>
      <c r="E1013" s="16" t="s">
        <v>837</v>
      </c>
      <c r="F1013" s="16" t="s">
        <v>3528</v>
      </c>
      <c r="G1013" s="67">
        <v>44055</v>
      </c>
      <c r="H1013" s="66" t="s">
        <v>3541</v>
      </c>
      <c r="I1013" s="44"/>
      <c r="J1013" s="16"/>
      <c r="K1013" s="16"/>
      <c r="L1013" s="16"/>
      <c r="M1013" s="22"/>
    </row>
    <row r="1014" spans="1:13" ht="45">
      <c r="A1014" s="41">
        <f t="shared" si="32"/>
        <v>1011</v>
      </c>
      <c r="B1014" s="20" t="s">
        <v>3542</v>
      </c>
      <c r="C1014" s="16" t="s">
        <v>3543</v>
      </c>
      <c r="D1014" s="16" t="str">
        <f t="shared" si="31"/>
        <v>bespoke industry (aggregated 4 digits) by hours worked</v>
      </c>
      <c r="E1014" s="16" t="s">
        <v>837</v>
      </c>
      <c r="F1014" s="16" t="s">
        <v>3528</v>
      </c>
      <c r="G1014" s="67">
        <v>44055</v>
      </c>
      <c r="H1014" s="66" t="s">
        <v>3544</v>
      </c>
      <c r="I1014" s="44"/>
      <c r="J1014" s="16"/>
      <c r="K1014" s="16"/>
      <c r="L1014" s="16"/>
      <c r="M1014" s="22"/>
    </row>
    <row r="1015" spans="1:13" ht="30">
      <c r="A1015" s="41">
        <f t="shared" si="32"/>
        <v>1012</v>
      </c>
      <c r="B1015" s="20" t="s">
        <v>3545</v>
      </c>
      <c r="C1015" s="16" t="s">
        <v>3546</v>
      </c>
      <c r="D1015" s="16" t="str">
        <f t="shared" si="31"/>
        <v>bespoke passport held (single and dual passports held) by ethnic group</v>
      </c>
      <c r="E1015" s="16" t="s">
        <v>3428</v>
      </c>
      <c r="F1015" s="16" t="s">
        <v>3547</v>
      </c>
      <c r="G1015" s="67">
        <v>44054</v>
      </c>
      <c r="H1015" s="66" t="s">
        <v>3548</v>
      </c>
      <c r="I1015" s="44"/>
      <c r="J1015" s="16"/>
      <c r="K1015" s="16"/>
      <c r="L1015" s="16"/>
      <c r="M1015" s="22"/>
    </row>
    <row r="1016" spans="1:13" ht="30">
      <c r="A1016" s="41">
        <f t="shared" si="32"/>
        <v>1013</v>
      </c>
      <c r="B1016" s="20" t="s">
        <v>3549</v>
      </c>
      <c r="C1016" s="16" t="s">
        <v>3550</v>
      </c>
      <c r="D1016" s="16" t="str">
        <f t="shared" si="31"/>
        <v>economic activity by occupation (1 digit) by ethnic group by highest level of qualification</v>
      </c>
      <c r="E1016" s="16" t="s">
        <v>837</v>
      </c>
      <c r="F1016" s="16" t="s">
        <v>1641</v>
      </c>
      <c r="G1016" s="67">
        <v>44054</v>
      </c>
      <c r="H1016" s="66" t="s">
        <v>3551</v>
      </c>
      <c r="I1016" s="44"/>
      <c r="J1016" s="16"/>
      <c r="K1016" s="16"/>
      <c r="L1016" s="16"/>
      <c r="M1016" s="22"/>
    </row>
    <row r="1017" spans="1:13" ht="30">
      <c r="A1017" s="41">
        <f t="shared" si="32"/>
        <v>1014</v>
      </c>
      <c r="B1017" s="20" t="s">
        <v>3552</v>
      </c>
      <c r="C1017" s="16" t="s">
        <v>3553</v>
      </c>
      <c r="D1017" s="16" t="str">
        <f t="shared" si="31"/>
        <v>ethnic group of household reference person (hrp) by household size</v>
      </c>
      <c r="E1017" s="16" t="s">
        <v>3554</v>
      </c>
      <c r="F1017" s="16" t="s">
        <v>81</v>
      </c>
      <c r="G1017" s="67">
        <v>44049</v>
      </c>
      <c r="H1017" s="66" t="s">
        <v>3555</v>
      </c>
      <c r="I1017" s="44"/>
      <c r="J1017" s="16"/>
      <c r="K1017" s="16"/>
      <c r="L1017" s="16"/>
      <c r="M1017" s="22"/>
    </row>
    <row r="1018" spans="1:13" ht="30">
      <c r="A1018" s="41">
        <f t="shared" si="32"/>
        <v>1015</v>
      </c>
      <c r="B1018" s="20" t="s">
        <v>3556</v>
      </c>
      <c r="C1018" s="16" t="s">
        <v>3557</v>
      </c>
      <c r="D1018" s="16" t="str">
        <f t="shared" si="31"/>
        <v>ethnic group by household size</v>
      </c>
      <c r="E1018" s="16" t="s">
        <v>3554</v>
      </c>
      <c r="F1018" s="16" t="s">
        <v>98</v>
      </c>
      <c r="G1018" s="67">
        <v>44049</v>
      </c>
      <c r="H1018" s="66" t="s">
        <v>3558</v>
      </c>
      <c r="I1018" s="44"/>
      <c r="J1018" s="16"/>
      <c r="K1018" s="16"/>
      <c r="L1018" s="16"/>
      <c r="M1018" s="22"/>
    </row>
    <row r="1019" spans="1:13" ht="45">
      <c r="A1019" s="41">
        <f t="shared" si="32"/>
        <v>1016</v>
      </c>
      <c r="B1019" s="20" t="s">
        <v>3559</v>
      </c>
      <c r="C1019" s="16" t="s">
        <v>3560</v>
      </c>
      <c r="D1019" s="16" t="str">
        <f t="shared" si="31"/>
        <v>bespoke country of birth and religion (born in iran with muslim religion; born in israel with jewish religion)</v>
      </c>
      <c r="E1019" s="16" t="s">
        <v>3561</v>
      </c>
      <c r="F1019" s="16" t="s">
        <v>35</v>
      </c>
      <c r="G1019" s="67">
        <v>44097</v>
      </c>
      <c r="H1019" s="66" t="s">
        <v>3562</v>
      </c>
      <c r="I1019" s="44"/>
      <c r="J1019" s="16"/>
      <c r="K1019" s="16"/>
      <c r="L1019" s="16"/>
      <c r="M1019" s="22"/>
    </row>
    <row r="1020" spans="1:13" ht="30">
      <c r="A1020" s="41">
        <f t="shared" si="32"/>
        <v>1017</v>
      </c>
      <c r="B1020" s="20" t="s">
        <v>3563</v>
      </c>
      <c r="C1020" s="16" t="s">
        <v>3564</v>
      </c>
      <c r="D1020" s="16" t="str">
        <f t="shared" si="31"/>
        <v>ethnic group by number of dependant children in family</v>
      </c>
      <c r="E1020" s="16" t="s">
        <v>53</v>
      </c>
      <c r="F1020" s="16" t="s">
        <v>3565</v>
      </c>
      <c r="G1020" s="67">
        <v>44098</v>
      </c>
      <c r="H1020" s="66" t="s">
        <v>3566</v>
      </c>
      <c r="I1020" s="44"/>
      <c r="J1020" s="16"/>
      <c r="K1020" s="16"/>
      <c r="L1020" s="16"/>
      <c r="M1020" s="22"/>
    </row>
    <row r="1021" spans="1:13" ht="30">
      <c r="A1021" s="41">
        <f t="shared" si="32"/>
        <v>1018</v>
      </c>
      <c r="B1021" s="20" t="s">
        <v>3567</v>
      </c>
      <c r="C1021" s="16" t="s">
        <v>3249</v>
      </c>
      <c r="D1021" s="16" t="str">
        <f t="shared" si="31"/>
        <v>sex by ethnic group by age by general health by long-term health problem or disability </v>
      </c>
      <c r="E1021" s="16" t="s">
        <v>53</v>
      </c>
      <c r="F1021" s="16" t="s">
        <v>35</v>
      </c>
      <c r="G1021" s="67">
        <v>44116</v>
      </c>
      <c r="H1021" s="66" t="s">
        <v>3568</v>
      </c>
      <c r="I1021" s="44"/>
      <c r="J1021" s="16"/>
      <c r="K1021" s="16"/>
      <c r="L1021" s="16"/>
      <c r="M1021" s="22"/>
    </row>
    <row r="1022" spans="1:13" ht="30">
      <c r="A1022" s="41">
        <f t="shared" si="32"/>
        <v>1019</v>
      </c>
      <c r="B1022" s="20" t="s">
        <v>3569</v>
      </c>
      <c r="C1022" s="16" t="s">
        <v>704</v>
      </c>
      <c r="D1022" s="16" t="str">
        <f t="shared" si="31"/>
        <v>accommodation type by number of bedrooms</v>
      </c>
      <c r="E1022" s="16" t="s">
        <v>3570</v>
      </c>
      <c r="F1022" s="16" t="s">
        <v>98</v>
      </c>
      <c r="G1022" s="67">
        <v>44147</v>
      </c>
      <c r="H1022" s="66" t="s">
        <v>3571</v>
      </c>
      <c r="I1022" s="44"/>
      <c r="J1022" s="16"/>
      <c r="K1022" s="16"/>
      <c r="L1022" s="16"/>
      <c r="M1022" s="22"/>
    </row>
    <row r="1023" spans="1:13" ht="30">
      <c r="A1023" s="41">
        <f t="shared" si="32"/>
        <v>1020</v>
      </c>
      <c r="B1023" s="20" t="s">
        <v>3572</v>
      </c>
      <c r="C1023" s="16" t="s">
        <v>708</v>
      </c>
      <c r="D1023" s="16" t="s">
        <v>3573</v>
      </c>
      <c r="E1023" s="16" t="s">
        <v>3570</v>
      </c>
      <c r="F1023" s="16" t="s">
        <v>98</v>
      </c>
      <c r="G1023" s="67">
        <v>44147</v>
      </c>
      <c r="H1023" s="66" t="s">
        <v>3574</v>
      </c>
      <c r="I1023" s="44"/>
      <c r="J1023" s="16"/>
      <c r="K1023" s="16"/>
      <c r="L1023" s="16"/>
      <c r="M1023" s="22"/>
    </row>
    <row r="1024" spans="1:13">
      <c r="A1024" s="41">
        <f t="shared" si="32"/>
        <v>1021</v>
      </c>
      <c r="B1024" s="20" t="s">
        <v>3575</v>
      </c>
      <c r="C1024" s="16" t="s">
        <v>3576</v>
      </c>
      <c r="D1024" s="16" t="s">
        <v>3577</v>
      </c>
      <c r="E1024" s="16" t="s">
        <v>2141</v>
      </c>
      <c r="F1024" s="16" t="s">
        <v>3578</v>
      </c>
      <c r="G1024" s="67">
        <v>44168</v>
      </c>
      <c r="H1024" s="66" t="s">
        <v>3579</v>
      </c>
      <c r="I1024" s="44"/>
      <c r="J1024" s="16"/>
      <c r="K1024" s="16"/>
      <c r="L1024" s="16"/>
      <c r="M1024" s="22"/>
    </row>
    <row r="1025" spans="1:13" ht="101.65" customHeight="1">
      <c r="A1025" s="41">
        <f t="shared" si="32"/>
        <v>1022</v>
      </c>
      <c r="B1025" s="20" t="s">
        <v>3580</v>
      </c>
      <c r="C1025" s="16" t="s">
        <v>3581</v>
      </c>
      <c r="D1025" s="16" t="str">
        <f t="shared" si="31"/>
        <v>theme table on language: accommodation type by main language; proficiency in english</v>
      </c>
      <c r="E1025" s="16" t="s">
        <v>3582</v>
      </c>
      <c r="F1025" s="16" t="s">
        <v>3583</v>
      </c>
      <c r="G1025" s="67">
        <v>44222</v>
      </c>
      <c r="H1025" s="66" t="s">
        <v>3584</v>
      </c>
      <c r="I1025" s="44"/>
      <c r="J1025" s="16"/>
      <c r="K1025" s="16"/>
      <c r="L1025" s="16"/>
      <c r="M1025" s="22"/>
    </row>
    <row r="1026" spans="1:13" ht="102" customHeight="1">
      <c r="A1026" s="41">
        <f t="shared" si="32"/>
        <v>1023</v>
      </c>
      <c r="B1026" s="20" t="s">
        <v>3585</v>
      </c>
      <c r="C1026" s="16" t="s">
        <v>3586</v>
      </c>
      <c r="D1026" s="16" t="str">
        <f t="shared" ref="D1026" si="33">LOWER(C1026)</f>
        <v>theme table on household: accommodation type by number of rooms; number of bedrooms; central heating; tenure; landlord type; car or van availibility</v>
      </c>
      <c r="E1026" s="16" t="s">
        <v>3582</v>
      </c>
      <c r="F1026" s="16" t="s">
        <v>3587</v>
      </c>
      <c r="G1026" s="67">
        <v>44222</v>
      </c>
      <c r="H1026" s="66" t="s">
        <v>3588</v>
      </c>
      <c r="I1026" s="44"/>
      <c r="J1026" s="16"/>
      <c r="K1026" s="16"/>
      <c r="L1026" s="16"/>
      <c r="M1026" s="22"/>
    </row>
    <row r="1027" spans="1:13" ht="100.15" customHeight="1">
      <c r="A1027" s="41">
        <f t="shared" si="32"/>
        <v>1024</v>
      </c>
      <c r="B1027" s="20" t="s">
        <v>3589</v>
      </c>
      <c r="C1027" s="16" t="s">
        <v>3590</v>
      </c>
      <c r="D1027" s="16" t="str">
        <f t="shared" si="31"/>
        <v>theme table on labour market: accommodation type by economic activity; ever worked indicator</v>
      </c>
      <c r="E1027" s="16" t="s">
        <v>3582</v>
      </c>
      <c r="F1027" s="99" t="s">
        <v>3591</v>
      </c>
      <c r="G1027" s="67">
        <v>44222</v>
      </c>
      <c r="H1027" s="66" t="s">
        <v>3592</v>
      </c>
      <c r="I1027" s="44"/>
      <c r="J1027" s="16"/>
      <c r="K1027" s="16"/>
      <c r="L1027" s="16"/>
      <c r="M1027" s="22"/>
    </row>
    <row r="1028" spans="1:13" ht="100.15" customHeight="1">
      <c r="A1028" s="41">
        <f t="shared" si="32"/>
        <v>1025</v>
      </c>
      <c r="B1028" s="20" t="s">
        <v>3593</v>
      </c>
      <c r="C1028" s="16" t="s">
        <v>3594</v>
      </c>
      <c r="D1028" s="16" t="str">
        <f t="shared" si="31"/>
        <v>theme table on current employment: accommodation type by occupation (1 digit); industry (1 digit); method of travel to work (2001 census specification); hours worked</v>
      </c>
      <c r="E1028" s="16" t="s">
        <v>3582</v>
      </c>
      <c r="F1028" s="16" t="s">
        <v>3595</v>
      </c>
      <c r="G1028" s="67">
        <v>44222</v>
      </c>
      <c r="H1028" s="66" t="s">
        <v>3596</v>
      </c>
      <c r="I1028" s="44"/>
      <c r="J1028" s="16"/>
      <c r="K1028" s="16"/>
      <c r="L1028" s="16"/>
      <c r="M1028" s="22"/>
    </row>
    <row r="1029" spans="1:13" ht="30">
      <c r="A1029" s="41">
        <f t="shared" ref="A1029:A1092" si="34">IF(AND(NOT(ISERR(FIND($J$4,D1029))),NOT(ISERR(FIND($J$5,D1029))),NOT(ISERR(FIND($J$6,D1029))),NOT(ISERR(FIND($J$7,D1029))) ),A1028+1,A1028)</f>
        <v>1026</v>
      </c>
      <c r="B1029" s="20" t="s">
        <v>3597</v>
      </c>
      <c r="C1029" s="16" t="s">
        <v>157</v>
      </c>
      <c r="D1029" s="16" t="str">
        <f t="shared" si="31"/>
        <v>accommodation type by tenure by number of bedrooms by car or van availability</v>
      </c>
      <c r="E1029" s="16" t="s">
        <v>3598</v>
      </c>
      <c r="F1029" s="16" t="s">
        <v>977</v>
      </c>
      <c r="G1029" s="67">
        <v>44174</v>
      </c>
      <c r="H1029" s="66" t="s">
        <v>3599</v>
      </c>
      <c r="I1029" s="44"/>
      <c r="J1029" s="16"/>
      <c r="K1029" s="16"/>
      <c r="L1029" s="16"/>
      <c r="M1029" s="22"/>
    </row>
    <row r="1030" spans="1:13">
      <c r="A1030" s="41">
        <f t="shared" si="34"/>
        <v>1027</v>
      </c>
      <c r="B1030" s="20" t="s">
        <v>3600</v>
      </c>
      <c r="C1030" s="16" t="s">
        <v>3601</v>
      </c>
      <c r="D1030" s="16" t="str">
        <f t="shared" si="31"/>
        <v>number of ethnic groups in the area</v>
      </c>
      <c r="E1030" s="16" t="s">
        <v>3602</v>
      </c>
      <c r="F1030" s="16" t="s">
        <v>3603</v>
      </c>
      <c r="G1030" s="67">
        <v>44167</v>
      </c>
      <c r="H1030" s="66" t="s">
        <v>3604</v>
      </c>
      <c r="I1030" s="44"/>
      <c r="J1030" s="16"/>
      <c r="K1030" s="16"/>
      <c r="L1030" s="16"/>
      <c r="M1030" s="22"/>
    </row>
    <row r="1031" spans="1:13" ht="45">
      <c r="A1031" s="41">
        <f t="shared" si="34"/>
        <v>1028</v>
      </c>
      <c r="B1031" s="20" t="s">
        <v>3605</v>
      </c>
      <c r="C1031" s="16" t="s">
        <v>3606</v>
      </c>
      <c r="D1031" s="16" t="str">
        <f t="shared" si="31"/>
        <v>accommodation type(excluding caravans or other mobile or temporary structures) by tenure by number of bedrooms by car or van availability</v>
      </c>
      <c r="E1031" s="16" t="s">
        <v>3607</v>
      </c>
      <c r="F1031" s="99" t="s">
        <v>1850</v>
      </c>
      <c r="G1031" s="67">
        <v>44181</v>
      </c>
      <c r="H1031" s="66" t="s">
        <v>3608</v>
      </c>
      <c r="I1031" s="44"/>
      <c r="J1031" s="16"/>
      <c r="K1031" s="16"/>
      <c r="L1031" s="16"/>
      <c r="M1031" s="22"/>
    </row>
    <row r="1032" spans="1:13" ht="159.6" customHeight="1">
      <c r="A1032" s="41">
        <f t="shared" si="34"/>
        <v>1029</v>
      </c>
      <c r="B1032" s="20" t="s">
        <v>3609</v>
      </c>
      <c r="C1032" s="16" t="s">
        <v>3610</v>
      </c>
      <c r="D1032" s="16" t="str">
        <f t="shared" si="31"/>
        <v>origin destination migration: inflow</v>
      </c>
      <c r="E1032" s="16" t="s">
        <v>3611</v>
      </c>
      <c r="F1032" s="16" t="s">
        <v>3612</v>
      </c>
      <c r="G1032" s="67">
        <v>44222</v>
      </c>
      <c r="H1032" s="66" t="s">
        <v>3613</v>
      </c>
      <c r="I1032" s="44"/>
      <c r="J1032" s="16"/>
      <c r="K1032" s="16"/>
      <c r="L1032" s="16"/>
      <c r="M1032" s="22"/>
    </row>
    <row r="1033" spans="1:13" ht="129" customHeight="1">
      <c r="A1033" s="41">
        <f t="shared" si="34"/>
        <v>1030</v>
      </c>
      <c r="B1033" s="20" t="s">
        <v>3614</v>
      </c>
      <c r="C1033" s="16" t="s">
        <v>3615</v>
      </c>
      <c r="D1033" s="16" t="str">
        <f t="shared" si="31"/>
        <v>origin destination migration: outflow</v>
      </c>
      <c r="E1033" s="16" t="s">
        <v>3616</v>
      </c>
      <c r="F1033" s="16" t="s">
        <v>3612</v>
      </c>
      <c r="G1033" s="67">
        <v>44222</v>
      </c>
      <c r="H1033" s="66" t="s">
        <v>3617</v>
      </c>
      <c r="I1033" s="44"/>
      <c r="J1033" s="16"/>
      <c r="K1033" s="16"/>
      <c r="L1033" s="16"/>
      <c r="M1033" s="22"/>
    </row>
    <row r="1034" spans="1:13" ht="144" customHeight="1">
      <c r="A1034" s="41">
        <f t="shared" si="34"/>
        <v>1031</v>
      </c>
      <c r="B1034" s="20" t="s">
        <v>3618</v>
      </c>
      <c r="C1034" s="16" t="s">
        <v>3619</v>
      </c>
      <c r="D1034" s="16" t="str">
        <f t="shared" si="31"/>
        <v>origin destination wokplace: distance travelled to work</v>
      </c>
      <c r="E1034" s="16" t="s">
        <v>3620</v>
      </c>
      <c r="F1034" s="16" t="s">
        <v>3621</v>
      </c>
      <c r="G1034" s="67">
        <v>44222</v>
      </c>
      <c r="H1034" s="66" t="s">
        <v>3622</v>
      </c>
      <c r="I1034" s="44"/>
      <c r="J1034" s="16"/>
      <c r="K1034" s="16"/>
      <c r="L1034" s="16"/>
      <c r="M1034" s="22"/>
    </row>
    <row r="1035" spans="1:13" ht="186.6" customHeight="1">
      <c r="A1035" s="41">
        <f t="shared" si="34"/>
        <v>1032</v>
      </c>
      <c r="B1035" s="20" t="s">
        <v>3623</v>
      </c>
      <c r="C1035" s="16" t="s">
        <v>3624</v>
      </c>
      <c r="D1035" s="16" t="str">
        <f t="shared" si="31"/>
        <v>origin destination workplace: distance travelled to work</v>
      </c>
      <c r="E1035" s="16" t="s">
        <v>3625</v>
      </c>
      <c r="F1035" s="16" t="s">
        <v>3621</v>
      </c>
      <c r="G1035" s="67">
        <v>44222</v>
      </c>
      <c r="H1035" s="66" t="s">
        <v>3626</v>
      </c>
      <c r="I1035" s="44"/>
      <c r="J1035" s="16"/>
      <c r="K1035" s="16"/>
      <c r="L1035" s="16"/>
      <c r="M1035" s="22"/>
    </row>
    <row r="1036" spans="1:13" ht="49.15" customHeight="1">
      <c r="A1036" s="41">
        <f t="shared" si="34"/>
        <v>1033</v>
      </c>
      <c r="B1036" s="20" t="s">
        <v>3627</v>
      </c>
      <c r="C1036" s="34" t="s">
        <v>3628</v>
      </c>
      <c r="D1036" s="16" t="str">
        <f t="shared" si="31"/>
        <v>sex by age by country of birth (uk, brazil, india, somalia, rest of the world)</v>
      </c>
      <c r="E1036" s="16" t="s">
        <v>53</v>
      </c>
      <c r="F1036" s="16" t="s">
        <v>35</v>
      </c>
      <c r="G1036" s="67">
        <v>44225</v>
      </c>
      <c r="H1036" s="66" t="s">
        <v>3629</v>
      </c>
      <c r="I1036" s="44"/>
      <c r="J1036" s="16"/>
      <c r="K1036" s="16"/>
      <c r="L1036" s="16"/>
      <c r="M1036" s="22"/>
    </row>
    <row r="1037" spans="1:13" ht="65.650000000000006" customHeight="1">
      <c r="A1037" s="41">
        <f t="shared" si="34"/>
        <v>1034</v>
      </c>
      <c r="B1037" s="20" t="s">
        <v>3630</v>
      </c>
      <c r="C1037" s="34" t="s">
        <v>3631</v>
      </c>
      <c r="D1037" s="16" t="s">
        <v>3632</v>
      </c>
      <c r="E1037" s="34" t="s">
        <v>53</v>
      </c>
      <c r="F1037" s="16" t="s">
        <v>3633</v>
      </c>
      <c r="G1037" s="67">
        <v>44225</v>
      </c>
      <c r="H1037" s="66" t="s">
        <v>3634</v>
      </c>
      <c r="I1037" s="44"/>
      <c r="J1037" s="16"/>
      <c r="K1037" s="16"/>
      <c r="L1037" s="16"/>
      <c r="M1037" s="22"/>
    </row>
    <row r="1038" spans="1:13" ht="45.6" customHeight="1">
      <c r="A1038" s="41">
        <f t="shared" si="34"/>
        <v>1035</v>
      </c>
      <c r="B1038" s="20" t="s">
        <v>3635</v>
      </c>
      <c r="C1038" s="34" t="s">
        <v>3636</v>
      </c>
      <c r="D1038" s="16" t="s">
        <v>3637</v>
      </c>
      <c r="E1038" s="34" t="s">
        <v>53</v>
      </c>
      <c r="F1038" s="16" t="s">
        <v>562</v>
      </c>
      <c r="G1038" s="67">
        <v>44225</v>
      </c>
      <c r="H1038" s="66" t="s">
        <v>3638</v>
      </c>
      <c r="I1038" s="44"/>
      <c r="J1038" s="16"/>
      <c r="K1038" s="16"/>
      <c r="L1038" s="16"/>
      <c r="M1038" s="22"/>
    </row>
    <row r="1039" spans="1:13" ht="66.599999999999994" customHeight="1">
      <c r="A1039" s="41">
        <f t="shared" si="34"/>
        <v>1036</v>
      </c>
      <c r="B1039" s="20" t="s">
        <v>3639</v>
      </c>
      <c r="C1039" s="34" t="s">
        <v>3640</v>
      </c>
      <c r="D1039" s="16" t="s">
        <v>3641</v>
      </c>
      <c r="E1039" s="34" t="s">
        <v>53</v>
      </c>
      <c r="F1039" s="34" t="s">
        <v>98</v>
      </c>
      <c r="G1039" s="67">
        <v>44225</v>
      </c>
      <c r="H1039" s="66" t="s">
        <v>3642</v>
      </c>
      <c r="I1039" s="44"/>
      <c r="J1039" s="16"/>
      <c r="K1039" s="16"/>
      <c r="L1039" s="16"/>
      <c r="M1039" s="22"/>
    </row>
    <row r="1040" spans="1:13" ht="45">
      <c r="A1040" s="41">
        <f t="shared" si="34"/>
        <v>1037</v>
      </c>
      <c r="B1040" s="20" t="s">
        <v>3643</v>
      </c>
      <c r="C1040" s="16" t="s">
        <v>2078</v>
      </c>
      <c r="D1040" s="16" t="str">
        <f t="shared" si="31"/>
        <v>accommodation type (excluding caravans or other mobile or temporary structures) by tenure by number of bedrooms by car or van availability</v>
      </c>
      <c r="E1040" s="16" t="s">
        <v>3644</v>
      </c>
      <c r="F1040" s="16" t="s">
        <v>3645</v>
      </c>
      <c r="G1040" s="67">
        <v>44218</v>
      </c>
      <c r="H1040" s="66" t="s">
        <v>3646</v>
      </c>
      <c r="I1040" s="44"/>
      <c r="J1040" s="16"/>
      <c r="K1040" s="16"/>
      <c r="L1040" s="16"/>
      <c r="M1040" s="22"/>
    </row>
    <row r="1041" spans="1:13" ht="45">
      <c r="A1041" s="41">
        <f t="shared" si="34"/>
        <v>1038</v>
      </c>
      <c r="B1041" s="20" t="s">
        <v>3647</v>
      </c>
      <c r="C1041" s="16" t="s">
        <v>975</v>
      </c>
      <c r="D1041" s="16" t="s">
        <v>3648</v>
      </c>
      <c r="E1041" s="16" t="s">
        <v>3649</v>
      </c>
      <c r="F1041" s="16" t="s">
        <v>853</v>
      </c>
      <c r="G1041" s="67">
        <v>44218</v>
      </c>
      <c r="H1041" s="66" t="s">
        <v>3650</v>
      </c>
      <c r="I1041" s="44"/>
      <c r="J1041" s="16"/>
      <c r="K1041" s="16"/>
      <c r="L1041" s="16"/>
      <c r="M1041" s="22"/>
    </row>
    <row r="1042" spans="1:13">
      <c r="A1042" s="41">
        <f t="shared" si="34"/>
        <v>1039</v>
      </c>
      <c r="B1042" s="20" t="s">
        <v>3651</v>
      </c>
      <c r="C1042" s="16" t="s">
        <v>1718</v>
      </c>
      <c r="D1042" s="16" t="s">
        <v>3652</v>
      </c>
      <c r="E1042" s="16" t="s">
        <v>677</v>
      </c>
      <c r="F1042" s="16" t="s">
        <v>1399</v>
      </c>
      <c r="G1042" s="67">
        <v>44224</v>
      </c>
      <c r="H1042" s="66" t="s">
        <v>3653</v>
      </c>
      <c r="I1042" s="44"/>
      <c r="J1042" s="16"/>
      <c r="K1042" s="16"/>
      <c r="L1042" s="16"/>
      <c r="M1042" s="22"/>
    </row>
    <row r="1043" spans="1:13" ht="30">
      <c r="A1043" s="41">
        <f t="shared" si="34"/>
        <v>1040</v>
      </c>
      <c r="B1043" s="20" t="s">
        <v>3654</v>
      </c>
      <c r="C1043" s="16" t="s">
        <v>3655</v>
      </c>
      <c r="D1043" s="16" t="s">
        <v>3655</v>
      </c>
      <c r="E1043" s="16" t="s">
        <v>3554</v>
      </c>
      <c r="F1043" s="16" t="s">
        <v>1399</v>
      </c>
      <c r="G1043" s="67">
        <v>44224</v>
      </c>
      <c r="H1043" s="66" t="s">
        <v>3656</v>
      </c>
      <c r="I1043" s="44"/>
      <c r="J1043" s="16"/>
      <c r="K1043" s="16"/>
      <c r="L1043" s="16"/>
      <c r="M1043" s="22"/>
    </row>
    <row r="1044" spans="1:13" ht="59.65" customHeight="1">
      <c r="A1044" s="41">
        <f t="shared" si="34"/>
        <v>1041</v>
      </c>
      <c r="B1044" s="20" t="s">
        <v>3657</v>
      </c>
      <c r="C1044" s="16" t="s">
        <v>3658</v>
      </c>
      <c r="D1044" s="16" t="s">
        <v>3659</v>
      </c>
      <c r="E1044" s="16" t="s">
        <v>3660</v>
      </c>
      <c r="F1044" s="16" t="s">
        <v>3661</v>
      </c>
      <c r="G1044" s="67">
        <v>44232</v>
      </c>
      <c r="H1044" s="66" t="s">
        <v>3662</v>
      </c>
      <c r="I1044" s="44"/>
      <c r="J1044" s="16"/>
      <c r="K1044" s="16"/>
      <c r="L1044" s="16"/>
      <c r="M1044" s="22"/>
    </row>
    <row r="1045" spans="1:13" ht="30">
      <c r="A1045" s="41">
        <f t="shared" si="34"/>
        <v>1042</v>
      </c>
      <c r="B1045" s="20" t="s">
        <v>3663</v>
      </c>
      <c r="C1045" s="16" t="s">
        <v>3664</v>
      </c>
      <c r="D1045" s="16" t="s">
        <v>3664</v>
      </c>
      <c r="E1045" s="16" t="s">
        <v>3665</v>
      </c>
      <c r="F1045" s="16" t="s">
        <v>2515</v>
      </c>
      <c r="G1045" s="67">
        <v>44232</v>
      </c>
      <c r="H1045" s="66" t="s">
        <v>3666</v>
      </c>
      <c r="I1045" s="44"/>
      <c r="J1045" s="16"/>
      <c r="K1045" s="16"/>
      <c r="L1045" s="16"/>
      <c r="M1045" s="22"/>
    </row>
    <row r="1046" spans="1:13" ht="61.15" customHeight="1">
      <c r="A1046" s="41">
        <f t="shared" si="34"/>
        <v>1043</v>
      </c>
      <c r="B1046" s="20" t="s">
        <v>3667</v>
      </c>
      <c r="C1046" s="16" t="s">
        <v>3668</v>
      </c>
      <c r="D1046" s="16" t="s">
        <v>3668</v>
      </c>
      <c r="E1046" s="16" t="s">
        <v>3669</v>
      </c>
      <c r="F1046" s="16" t="s">
        <v>3670</v>
      </c>
      <c r="G1046" s="67">
        <v>44232</v>
      </c>
      <c r="H1046" s="66" t="s">
        <v>3671</v>
      </c>
      <c r="I1046" s="44"/>
      <c r="J1046" s="16"/>
      <c r="K1046" s="16"/>
      <c r="L1046" s="16"/>
      <c r="M1046" s="22"/>
    </row>
    <row r="1047" spans="1:13" ht="30">
      <c r="A1047" s="41">
        <f t="shared" si="34"/>
        <v>1044</v>
      </c>
      <c r="B1047" s="20" t="s">
        <v>3672</v>
      </c>
      <c r="C1047" s="34" t="s">
        <v>3673</v>
      </c>
      <c r="D1047" s="16" t="s">
        <v>3674</v>
      </c>
      <c r="E1047" s="34" t="s">
        <v>3444</v>
      </c>
      <c r="F1047" s="34" t="s">
        <v>510</v>
      </c>
      <c r="G1047" s="67">
        <v>44258</v>
      </c>
      <c r="H1047" s="66" t="s">
        <v>3675</v>
      </c>
      <c r="I1047" s="44"/>
      <c r="J1047" s="16"/>
      <c r="K1047" s="16"/>
      <c r="L1047" s="16"/>
      <c r="M1047" s="22"/>
    </row>
    <row r="1048" spans="1:13" ht="39.6" customHeight="1">
      <c r="A1048" s="41">
        <f t="shared" si="34"/>
        <v>1045</v>
      </c>
      <c r="B1048" s="20" t="s">
        <v>3676</v>
      </c>
      <c r="C1048" s="34" t="s">
        <v>3677</v>
      </c>
      <c r="D1048" s="16" t="s">
        <v>3678</v>
      </c>
      <c r="E1048" s="34" t="s">
        <v>3444</v>
      </c>
      <c r="F1048" s="34" t="s">
        <v>510</v>
      </c>
      <c r="G1048" s="67">
        <v>44258</v>
      </c>
      <c r="H1048" s="66" t="s">
        <v>3679</v>
      </c>
      <c r="I1048" s="44"/>
      <c r="J1048" s="16"/>
      <c r="K1048" s="16"/>
      <c r="L1048" s="16"/>
      <c r="M1048" s="22"/>
    </row>
    <row r="1049" spans="1:13" ht="39.6" customHeight="1">
      <c r="A1049" s="41">
        <f t="shared" si="34"/>
        <v>1046</v>
      </c>
      <c r="B1049" s="20" t="s">
        <v>3680</v>
      </c>
      <c r="C1049" s="34" t="s">
        <v>3681</v>
      </c>
      <c r="D1049" s="16" t="s">
        <v>3682</v>
      </c>
      <c r="E1049" s="34" t="s">
        <v>677</v>
      </c>
      <c r="F1049" s="34" t="s">
        <v>98</v>
      </c>
      <c r="G1049" s="67">
        <v>44439</v>
      </c>
      <c r="H1049" s="66" t="s">
        <v>3683</v>
      </c>
      <c r="I1049" s="44"/>
      <c r="J1049" s="16"/>
      <c r="K1049" s="16"/>
      <c r="L1049" s="16"/>
      <c r="M1049" s="22"/>
    </row>
    <row r="1050" spans="1:13" ht="39.6" customHeight="1">
      <c r="A1050" s="41">
        <f t="shared" si="34"/>
        <v>1047</v>
      </c>
      <c r="B1050" s="20" t="s">
        <v>3684</v>
      </c>
      <c r="C1050" s="34" t="s">
        <v>3685</v>
      </c>
      <c r="D1050" s="16" t="s">
        <v>3682</v>
      </c>
      <c r="E1050" s="34" t="s">
        <v>677</v>
      </c>
      <c r="F1050" s="34" t="s">
        <v>368</v>
      </c>
      <c r="G1050" s="67">
        <v>44439</v>
      </c>
      <c r="H1050" s="66" t="s">
        <v>3686</v>
      </c>
      <c r="I1050" s="44"/>
      <c r="J1050" s="16"/>
      <c r="K1050" s="16"/>
      <c r="L1050" s="16"/>
      <c r="M1050" s="22"/>
    </row>
    <row r="1051" spans="1:13" ht="30">
      <c r="A1051" s="41">
        <f t="shared" si="34"/>
        <v>1048</v>
      </c>
      <c r="B1051" s="20" t="s">
        <v>3687</v>
      </c>
      <c r="C1051" s="34" t="s">
        <v>3688</v>
      </c>
      <c r="D1051" s="34" t="s">
        <v>3689</v>
      </c>
      <c r="E1051" s="100" t="s">
        <v>1855</v>
      </c>
      <c r="F1051" s="100" t="s">
        <v>510</v>
      </c>
      <c r="G1051" s="67">
        <v>44266</v>
      </c>
      <c r="H1051" s="66" t="s">
        <v>3690</v>
      </c>
      <c r="I1051" s="44"/>
      <c r="J1051" s="16"/>
      <c r="K1051" s="16"/>
      <c r="L1051" s="16"/>
      <c r="M1051" s="22"/>
    </row>
    <row r="1052" spans="1:13" ht="30">
      <c r="A1052" s="41">
        <f t="shared" si="34"/>
        <v>1049</v>
      </c>
      <c r="B1052" s="20" t="s">
        <v>3691</v>
      </c>
      <c r="C1052" s="34" t="s">
        <v>3692</v>
      </c>
      <c r="D1052" s="34" t="s">
        <v>3693</v>
      </c>
      <c r="E1052" s="100" t="s">
        <v>1855</v>
      </c>
      <c r="F1052" s="100" t="s">
        <v>510</v>
      </c>
      <c r="G1052" s="67">
        <v>44266</v>
      </c>
      <c r="H1052" s="66" t="s">
        <v>3694</v>
      </c>
      <c r="I1052" s="44"/>
      <c r="J1052" s="16"/>
      <c r="K1052" s="16"/>
      <c r="L1052" s="16"/>
      <c r="M1052" s="22"/>
    </row>
    <row r="1053" spans="1:13">
      <c r="A1053" s="41">
        <f t="shared" si="34"/>
        <v>1050</v>
      </c>
      <c r="B1053" s="20" t="s">
        <v>3695</v>
      </c>
      <c r="C1053" s="16" t="s">
        <v>3696</v>
      </c>
      <c r="D1053" s="16" t="str">
        <f t="shared" ref="D1053:D1119" si="35">LOWER(C1053)</f>
        <v>specified main language: sign languages</v>
      </c>
      <c r="E1053" s="16" t="s">
        <v>946</v>
      </c>
      <c r="F1053" s="16" t="s">
        <v>673</v>
      </c>
      <c r="G1053" s="67">
        <v>44279</v>
      </c>
      <c r="H1053" s="66" t="s">
        <v>3697</v>
      </c>
      <c r="I1053" s="44"/>
      <c r="J1053" s="16"/>
      <c r="K1053" s="16"/>
      <c r="L1053" s="16"/>
      <c r="M1053" s="22"/>
    </row>
    <row r="1054" spans="1:13" ht="45">
      <c r="A1054" s="41">
        <f t="shared" si="34"/>
        <v>1051</v>
      </c>
      <c r="B1054" s="20" t="s">
        <v>3698</v>
      </c>
      <c r="C1054" s="16" t="s">
        <v>3699</v>
      </c>
      <c r="D1054" s="16" t="str">
        <f>LOWER(C1054)</f>
        <v>central heating by household size by number of bedrooms by activity last week by occupation/former occupation (1 digit)</v>
      </c>
      <c r="E1054" s="16" t="s">
        <v>946</v>
      </c>
      <c r="F1054" s="16" t="s">
        <v>175</v>
      </c>
      <c r="G1054" s="67">
        <v>44341</v>
      </c>
      <c r="H1054" s="66" t="s">
        <v>3700</v>
      </c>
      <c r="I1054" s="44"/>
      <c r="J1054" s="16"/>
      <c r="K1054" s="16"/>
      <c r="L1054" s="16"/>
      <c r="M1054" s="22"/>
    </row>
    <row r="1055" spans="1:13" ht="55.15" customHeight="1">
      <c r="A1055" s="41">
        <f t="shared" si="34"/>
        <v>1052</v>
      </c>
      <c r="B1055" s="20" t="s">
        <v>3701</v>
      </c>
      <c r="C1055" s="34" t="s">
        <v>161</v>
      </c>
      <c r="D1055" s="16" t="str">
        <f t="shared" si="35"/>
        <v>passport held</v>
      </c>
      <c r="E1055" s="16" t="s">
        <v>53</v>
      </c>
      <c r="F1055" s="34" t="s">
        <v>3702</v>
      </c>
      <c r="G1055" s="67">
        <v>44368</v>
      </c>
      <c r="H1055" s="66" t="s">
        <v>3703</v>
      </c>
      <c r="I1055" s="44"/>
      <c r="J1055" s="16"/>
      <c r="K1055" s="16"/>
      <c r="L1055" s="16"/>
      <c r="M1055" s="22"/>
    </row>
    <row r="1056" spans="1:13" ht="45">
      <c r="A1056" s="41">
        <f t="shared" si="34"/>
        <v>1053</v>
      </c>
      <c r="B1056" s="20" t="s">
        <v>3704</v>
      </c>
      <c r="C1056" s="16" t="s">
        <v>3705</v>
      </c>
      <c r="D1056" s="16" t="str">
        <f t="shared" si="35"/>
        <v>proficiency in english by specified main language by passport held by country of birth (born in the uk, born outisde the uk)</v>
      </c>
      <c r="E1056" s="16" t="s">
        <v>53</v>
      </c>
      <c r="F1056" s="16" t="s">
        <v>673</v>
      </c>
      <c r="G1056" s="67">
        <v>44398</v>
      </c>
      <c r="H1056" s="66" t="s">
        <v>3706</v>
      </c>
      <c r="I1056" s="44"/>
      <c r="J1056" s="16"/>
      <c r="K1056" s="16"/>
      <c r="L1056" s="16"/>
      <c r="M1056" s="22"/>
    </row>
    <row r="1057" spans="1:13" ht="43.5" customHeight="1">
      <c r="A1057" s="41">
        <f t="shared" si="34"/>
        <v>1054</v>
      </c>
      <c r="B1057" s="20" t="s">
        <v>3707</v>
      </c>
      <c r="C1057" s="16" t="s">
        <v>1622</v>
      </c>
      <c r="D1057" s="16" t="str">
        <f t="shared" si="35"/>
        <v>accommodation type (excluding caravans or other mobile or temporary structures) by tenure by number of bedrooms</v>
      </c>
      <c r="E1057" s="16" t="s">
        <v>3708</v>
      </c>
      <c r="F1057" s="16" t="s">
        <v>977</v>
      </c>
      <c r="G1057" s="67">
        <v>44441</v>
      </c>
      <c r="H1057" s="66" t="s">
        <v>3709</v>
      </c>
      <c r="I1057" s="44"/>
      <c r="J1057" s="16"/>
      <c r="K1057" s="16"/>
      <c r="L1057" s="16"/>
      <c r="M1057" s="22"/>
    </row>
    <row r="1058" spans="1:13" ht="45">
      <c r="A1058" s="41">
        <f t="shared" si="34"/>
        <v>1055</v>
      </c>
      <c r="B1058" s="20" t="s">
        <v>3710</v>
      </c>
      <c r="C1058" s="16" t="s">
        <v>3711</v>
      </c>
      <c r="D1058" s="16" t="s">
        <v>3712</v>
      </c>
      <c r="E1058" s="16" t="s">
        <v>3304</v>
      </c>
      <c r="F1058" s="16" t="s">
        <v>977</v>
      </c>
      <c r="G1058" s="67">
        <v>44441</v>
      </c>
      <c r="H1058" s="66" t="s">
        <v>3713</v>
      </c>
      <c r="I1058" s="44"/>
      <c r="J1058" s="16"/>
      <c r="K1058" s="16"/>
      <c r="L1058" s="16"/>
      <c r="M1058" s="22"/>
    </row>
    <row r="1059" spans="1:13" ht="30">
      <c r="A1059" s="41">
        <f t="shared" si="34"/>
        <v>1056</v>
      </c>
      <c r="B1059" s="20" t="s">
        <v>3714</v>
      </c>
      <c r="C1059" s="16" t="s">
        <v>3715</v>
      </c>
      <c r="D1059" s="16" t="str">
        <f t="shared" si="35"/>
        <v>sex by age by long-term health problem or disability by general health</v>
      </c>
      <c r="E1059" s="16" t="s">
        <v>3716</v>
      </c>
      <c r="F1059" s="16" t="s">
        <v>35</v>
      </c>
      <c r="G1059" s="67">
        <v>44449</v>
      </c>
      <c r="H1059" s="66" t="s">
        <v>3717</v>
      </c>
      <c r="I1059" s="44"/>
      <c r="J1059" s="16"/>
      <c r="K1059" s="16"/>
      <c r="L1059" s="16"/>
      <c r="M1059" s="22"/>
    </row>
    <row r="1060" spans="1:13" ht="30">
      <c r="A1060" s="41">
        <f t="shared" si="34"/>
        <v>1057</v>
      </c>
      <c r="B1060" s="20" t="s">
        <v>3718</v>
      </c>
      <c r="C1060" s="16" t="s">
        <v>3719</v>
      </c>
      <c r="D1060" s="16" t="str">
        <f t="shared" si="35"/>
        <v>sex by age (syoa) 0 to 99, 100+) by religion by residence type</v>
      </c>
      <c r="E1060" s="16" t="s">
        <v>2024</v>
      </c>
      <c r="F1060" s="16" t="s">
        <v>35</v>
      </c>
      <c r="G1060" s="67">
        <v>44456</v>
      </c>
      <c r="H1060" s="66" t="s">
        <v>3720</v>
      </c>
      <c r="I1060" s="44"/>
      <c r="J1060" s="16"/>
      <c r="K1060" s="16"/>
      <c r="L1060" s="16"/>
      <c r="M1060" s="22"/>
    </row>
    <row r="1061" spans="1:13" ht="30">
      <c r="A1061" s="41">
        <f t="shared" si="34"/>
        <v>1058</v>
      </c>
      <c r="B1061" s="20" t="s">
        <v>3721</v>
      </c>
      <c r="C1061" s="16" t="s">
        <v>3722</v>
      </c>
      <c r="D1061" s="16" t="str">
        <f t="shared" si="35"/>
        <v>sex by age (syoa 0 to 99, 100+) by ethnic group by residence type</v>
      </c>
      <c r="E1061" s="16" t="s">
        <v>53</v>
      </c>
      <c r="F1061" s="16" t="s">
        <v>35</v>
      </c>
      <c r="G1061" s="67">
        <v>44477</v>
      </c>
      <c r="H1061" s="66" t="s">
        <v>3723</v>
      </c>
      <c r="I1061" s="44"/>
      <c r="J1061" s="16"/>
      <c r="K1061" s="16"/>
      <c r="L1061" s="16"/>
      <c r="M1061" s="22"/>
    </row>
    <row r="1062" spans="1:13">
      <c r="A1062" s="41">
        <f t="shared" si="34"/>
        <v>1059</v>
      </c>
      <c r="B1062" s="20" t="s">
        <v>3724</v>
      </c>
      <c r="C1062" s="16" t="s">
        <v>1653</v>
      </c>
      <c r="D1062" s="16" t="str">
        <f t="shared" si="35"/>
        <v>sex by ethnic group</v>
      </c>
      <c r="E1062" s="16" t="s">
        <v>946</v>
      </c>
      <c r="F1062" s="16" t="s">
        <v>1399</v>
      </c>
      <c r="G1062" s="67">
        <v>44477</v>
      </c>
      <c r="H1062" s="66" t="s">
        <v>3725</v>
      </c>
      <c r="I1062" s="44"/>
      <c r="J1062" s="16"/>
      <c r="K1062" s="16"/>
      <c r="L1062" s="16"/>
      <c r="M1062" s="22"/>
    </row>
    <row r="1063" spans="1:13" ht="45">
      <c r="A1063" s="41">
        <f t="shared" si="34"/>
        <v>1060</v>
      </c>
      <c r="B1063" s="20" t="s">
        <v>3726</v>
      </c>
      <c r="C1063" s="16" t="s">
        <v>3727</v>
      </c>
      <c r="D1063" s="16" t="str">
        <f t="shared" si="35"/>
        <v xml:space="preserve">date of birth of youngest child (day, month, year) by family status (mothers only) by economic activity of mother </v>
      </c>
      <c r="E1063" s="16" t="s">
        <v>784</v>
      </c>
      <c r="F1063" s="16" t="s">
        <v>3728</v>
      </c>
      <c r="G1063" s="67">
        <v>44502</v>
      </c>
      <c r="H1063" s="66" t="s">
        <v>3729</v>
      </c>
      <c r="I1063" s="44"/>
      <c r="J1063" s="16"/>
      <c r="K1063" s="16"/>
      <c r="L1063" s="16"/>
      <c r="M1063" s="22"/>
    </row>
    <row r="1064" spans="1:13" ht="60">
      <c r="A1064" s="41">
        <f t="shared" si="34"/>
        <v>1061</v>
      </c>
      <c r="B1064" s="20" t="s">
        <v>3730</v>
      </c>
      <c r="C1064" s="16" t="s">
        <v>3731</v>
      </c>
      <c r="D1064" s="16" t="str">
        <f t="shared" si="35"/>
        <v>date of birth of youngest child (day, month,year) by economic activity of mother by bespoke highest level of qualification of mother (excluding apprenticeship and other qualifications)</v>
      </c>
      <c r="E1064" s="16" t="s">
        <v>784</v>
      </c>
      <c r="F1064" s="16" t="s">
        <v>3732</v>
      </c>
      <c r="G1064" s="67">
        <v>44502</v>
      </c>
      <c r="H1064" s="66" t="s">
        <v>3733</v>
      </c>
      <c r="I1064" s="44"/>
      <c r="J1064" s="16"/>
      <c r="K1064" s="16"/>
      <c r="L1064" s="16"/>
      <c r="M1064" s="22"/>
    </row>
    <row r="1065" spans="1:13" ht="30">
      <c r="A1065" s="41">
        <f t="shared" si="34"/>
        <v>1062</v>
      </c>
      <c r="B1065" s="20" t="s">
        <v>3734</v>
      </c>
      <c r="C1065" s="16" t="s">
        <v>3560</v>
      </c>
      <c r="D1065" s="16" t="s">
        <v>3560</v>
      </c>
      <c r="E1065" s="16" t="s">
        <v>3735</v>
      </c>
      <c r="F1065" s="16" t="s">
        <v>35</v>
      </c>
      <c r="G1065" s="67">
        <v>44510</v>
      </c>
      <c r="H1065" s="66" t="s">
        <v>3736</v>
      </c>
      <c r="I1065" s="44"/>
      <c r="J1065" s="16"/>
      <c r="K1065" s="16"/>
      <c r="L1065" s="16"/>
      <c r="M1065" s="22"/>
    </row>
    <row r="1066" spans="1:13">
      <c r="A1066" s="41">
        <f t="shared" si="34"/>
        <v>1063</v>
      </c>
      <c r="B1066" s="20" t="s">
        <v>3737</v>
      </c>
      <c r="C1066" s="16" t="s">
        <v>3738</v>
      </c>
      <c r="D1066" s="16" t="str">
        <f t="shared" si="35"/>
        <v>religion</v>
      </c>
      <c r="E1066" s="16" t="s">
        <v>144</v>
      </c>
      <c r="F1066" s="16" t="s">
        <v>1399</v>
      </c>
      <c r="G1066" s="67">
        <v>44510</v>
      </c>
      <c r="H1066" s="66" t="s">
        <v>3739</v>
      </c>
      <c r="I1066" s="44"/>
      <c r="J1066" s="16"/>
      <c r="K1066" s="16"/>
      <c r="L1066" s="16"/>
      <c r="M1066" s="22"/>
    </row>
    <row r="1067" spans="1:13" ht="45">
      <c r="A1067" s="41">
        <f t="shared" si="34"/>
        <v>1064</v>
      </c>
      <c r="B1067" s="20" t="s">
        <v>3740</v>
      </c>
      <c r="C1067" s="16" t="s">
        <v>2078</v>
      </c>
      <c r="D1067" s="16" t="str">
        <f t="shared" si="35"/>
        <v>accommodation type (excluding caravans or other mobile or temporary structures) by tenure by number of bedrooms by car or van availability</v>
      </c>
      <c r="E1067" s="16" t="s">
        <v>3741</v>
      </c>
      <c r="F1067" s="16" t="s">
        <v>977</v>
      </c>
      <c r="G1067" s="67">
        <v>44525</v>
      </c>
      <c r="H1067" s="66" t="s">
        <v>3742</v>
      </c>
      <c r="I1067" s="44"/>
      <c r="J1067" s="16"/>
      <c r="K1067" s="16"/>
      <c r="L1067" s="16"/>
      <c r="M1067" s="22"/>
    </row>
    <row r="1068" spans="1:13" ht="30">
      <c r="A1068" s="41">
        <f t="shared" si="34"/>
        <v>1065</v>
      </c>
      <c r="B1068" s="20" t="s">
        <v>3743</v>
      </c>
      <c r="C1068" s="16" t="s">
        <v>3744</v>
      </c>
      <c r="D1068" s="16" t="str">
        <f t="shared" si="35"/>
        <v>country of birth by local authority districts</v>
      </c>
      <c r="E1068" s="16" t="s">
        <v>3745</v>
      </c>
      <c r="F1068" s="16" t="s">
        <v>35</v>
      </c>
      <c r="G1068" s="67">
        <v>44579</v>
      </c>
      <c r="H1068" s="66" t="s">
        <v>3746</v>
      </c>
      <c r="I1068" s="44"/>
      <c r="J1068" s="16"/>
      <c r="K1068" s="16"/>
      <c r="L1068" s="16"/>
      <c r="M1068" s="22"/>
    </row>
    <row r="1069" spans="1:13" ht="30">
      <c r="A1069" s="41">
        <f t="shared" si="34"/>
        <v>1066</v>
      </c>
      <c r="B1069" s="20" t="s">
        <v>3747</v>
      </c>
      <c r="C1069" s="16" t="s">
        <v>3748</v>
      </c>
      <c r="D1069" s="16" t="str">
        <f t="shared" si="35"/>
        <v>household composition and dependent children in household by household size</v>
      </c>
      <c r="E1069" s="16" t="s">
        <v>53</v>
      </c>
      <c r="F1069" s="16" t="s">
        <v>81</v>
      </c>
      <c r="G1069" s="67">
        <v>44609</v>
      </c>
      <c r="H1069" s="66" t="s">
        <v>3749</v>
      </c>
      <c r="I1069" s="44"/>
      <c r="J1069" s="16"/>
      <c r="K1069" s="16"/>
      <c r="L1069" s="16"/>
      <c r="M1069" s="22"/>
    </row>
    <row r="1070" spans="1:13" ht="90">
      <c r="A1070" s="41">
        <f t="shared" si="34"/>
        <v>1067</v>
      </c>
      <c r="B1070" s="20" t="s">
        <v>3750</v>
      </c>
      <c r="C1070" s="16" t="s">
        <v>3751</v>
      </c>
      <c r="D1070" s="16" t="str">
        <f t="shared" si="35"/>
        <v>origin destination workplace: area of residence by area of workplace</v>
      </c>
      <c r="E1070" s="16" t="s">
        <v>3752</v>
      </c>
      <c r="F1070" s="16" t="s">
        <v>3753</v>
      </c>
      <c r="G1070" s="67">
        <v>44652</v>
      </c>
      <c r="H1070" s="66" t="s">
        <v>3754</v>
      </c>
      <c r="I1070" s="44"/>
      <c r="J1070" s="16"/>
      <c r="K1070" s="16"/>
      <c r="L1070" s="16"/>
      <c r="M1070" s="22"/>
    </row>
    <row r="1071" spans="1:13" ht="30">
      <c r="A1071" s="41">
        <f t="shared" si="34"/>
        <v>1068</v>
      </c>
      <c r="B1071" s="20" t="s">
        <v>3755</v>
      </c>
      <c r="C1071" s="16" t="s">
        <v>3756</v>
      </c>
      <c r="D1071" s="16" t="s">
        <v>3757</v>
      </c>
      <c r="E1071" s="16" t="s">
        <v>677</v>
      </c>
      <c r="F1071" s="16" t="s">
        <v>63</v>
      </c>
      <c r="G1071" s="67">
        <v>44631</v>
      </c>
      <c r="H1071" s="66" t="s">
        <v>3758</v>
      </c>
      <c r="I1071" s="44"/>
      <c r="J1071" s="16"/>
      <c r="K1071" s="16"/>
      <c r="L1071" s="16"/>
      <c r="M1071" s="22"/>
    </row>
    <row r="1072" spans="1:13" ht="30">
      <c r="A1072" s="41">
        <f t="shared" si="34"/>
        <v>1069</v>
      </c>
      <c r="B1072" s="20" t="s">
        <v>3759</v>
      </c>
      <c r="C1072" s="16" t="s">
        <v>3756</v>
      </c>
      <c r="D1072" s="16" t="str">
        <f t="shared" si="35"/>
        <v>age by industry (human health and social work activities + other) by welsh language skills (detailed)</v>
      </c>
      <c r="E1072" s="16" t="s">
        <v>2760</v>
      </c>
      <c r="F1072" s="16" t="s">
        <v>63</v>
      </c>
      <c r="G1072" s="67">
        <v>44631</v>
      </c>
      <c r="H1072" s="66" t="s">
        <v>3760</v>
      </c>
      <c r="I1072" s="44"/>
      <c r="J1072" s="16"/>
      <c r="K1072" s="16"/>
      <c r="L1072" s="16"/>
      <c r="M1072" s="22"/>
    </row>
    <row r="1073" spans="1:13" ht="30">
      <c r="A1073" s="41">
        <f t="shared" si="34"/>
        <v>1070</v>
      </c>
      <c r="B1073" s="20" t="s">
        <v>3761</v>
      </c>
      <c r="C1073" s="95" t="s">
        <v>3762</v>
      </c>
      <c r="D1073" s="16" t="str">
        <f t="shared" si="35"/>
        <v>sex by age by ethnic group by occupation (selected 3 digits)</v>
      </c>
      <c r="E1073" s="95" t="s">
        <v>3763</v>
      </c>
      <c r="F1073" s="16" t="s">
        <v>63</v>
      </c>
      <c r="G1073" s="67">
        <v>44658</v>
      </c>
      <c r="H1073" s="66" t="s">
        <v>3764</v>
      </c>
      <c r="I1073" s="44"/>
      <c r="J1073" s="16"/>
      <c r="K1073" s="16"/>
      <c r="L1073" s="16"/>
      <c r="M1073" s="22"/>
    </row>
    <row r="1074" spans="1:13" ht="30">
      <c r="A1074" s="41">
        <f t="shared" si="34"/>
        <v>1071</v>
      </c>
      <c r="B1074" s="20" t="s">
        <v>3765</v>
      </c>
      <c r="C1074" s="16" t="s">
        <v>3766</v>
      </c>
      <c r="D1074" s="16" t="str">
        <f t="shared" si="35"/>
        <v>sex by month and year of birth by general health by highest level of qualification</v>
      </c>
      <c r="E1074" s="95" t="s">
        <v>53</v>
      </c>
      <c r="F1074" s="16" t="s">
        <v>3767</v>
      </c>
      <c r="G1074" s="96">
        <v>44658</v>
      </c>
      <c r="H1074" s="66" t="s">
        <v>3768</v>
      </c>
      <c r="I1074" s="44"/>
      <c r="J1074" s="16"/>
      <c r="K1074" s="16"/>
      <c r="L1074" s="16"/>
      <c r="M1074" s="22"/>
    </row>
    <row r="1075" spans="1:13">
      <c r="A1075" s="41">
        <f t="shared" si="34"/>
        <v>1072</v>
      </c>
      <c r="B1075" s="20" t="s">
        <v>3769</v>
      </c>
      <c r="C1075" s="16" t="s">
        <v>194</v>
      </c>
      <c r="D1075" s="16" t="str">
        <f t="shared" si="35"/>
        <v>sex by age by general health</v>
      </c>
      <c r="E1075" s="95" t="s">
        <v>3770</v>
      </c>
      <c r="F1075" s="95" t="s">
        <v>35</v>
      </c>
      <c r="G1075" s="67">
        <v>44670</v>
      </c>
      <c r="H1075" s="66" t="s">
        <v>3771</v>
      </c>
      <c r="I1075" s="44"/>
      <c r="J1075" s="16"/>
      <c r="K1075" s="16"/>
      <c r="L1075" s="16"/>
      <c r="M1075" s="22"/>
    </row>
    <row r="1076" spans="1:13">
      <c r="A1076" s="41">
        <f t="shared" si="34"/>
        <v>1073</v>
      </c>
      <c r="B1076" s="20" t="s">
        <v>3772</v>
      </c>
      <c r="C1076" s="16" t="s">
        <v>1564</v>
      </c>
      <c r="D1076" s="16" t="str">
        <f t="shared" si="35"/>
        <v>sex by age by long-term health problem or disability</v>
      </c>
      <c r="E1076" s="95" t="s">
        <v>3770</v>
      </c>
      <c r="F1076" s="95" t="s">
        <v>35</v>
      </c>
      <c r="G1076" s="67">
        <v>44670</v>
      </c>
      <c r="H1076" s="66" t="s">
        <v>3773</v>
      </c>
      <c r="I1076" s="44"/>
      <c r="J1076" s="16"/>
      <c r="K1076" s="16"/>
      <c r="L1076" s="16"/>
      <c r="M1076" s="22"/>
    </row>
    <row r="1077" spans="1:13" ht="45">
      <c r="A1077" s="41">
        <f t="shared" si="34"/>
        <v>1074</v>
      </c>
      <c r="B1077" s="20" t="s">
        <v>3774</v>
      </c>
      <c r="C1077" s="16" t="s">
        <v>3775</v>
      </c>
      <c r="D1077" s="16" t="str">
        <f t="shared" si="35"/>
        <v>workplace table: occupation (4 digits) by industry (2 digits by sex</v>
      </c>
      <c r="E1077" s="16" t="s">
        <v>3776</v>
      </c>
      <c r="F1077" s="16" t="s">
        <v>3777</v>
      </c>
      <c r="G1077" s="67">
        <v>44728</v>
      </c>
      <c r="H1077" s="66" t="s">
        <v>3778</v>
      </c>
      <c r="I1077" s="44"/>
      <c r="J1077" s="16"/>
      <c r="K1077" s="16"/>
      <c r="L1077" s="16"/>
      <c r="M1077" s="22"/>
    </row>
    <row r="1078" spans="1:13" ht="60">
      <c r="A1078" s="41">
        <f t="shared" si="34"/>
        <v>1075</v>
      </c>
      <c r="B1078" s="20" t="s">
        <v>3779</v>
      </c>
      <c r="C1078" s="16" t="s">
        <v>3780</v>
      </c>
      <c r="D1078" s="16" t="str">
        <f t="shared" si="35"/>
        <v>workplace table: occupation (4 digits) by age</v>
      </c>
      <c r="E1078" s="16" t="s">
        <v>3781</v>
      </c>
      <c r="F1078" s="16" t="s">
        <v>3782</v>
      </c>
      <c r="G1078" s="67">
        <v>44728</v>
      </c>
      <c r="H1078" s="66" t="s">
        <v>3783</v>
      </c>
      <c r="I1078" s="44"/>
      <c r="J1078" s="16"/>
      <c r="K1078" s="16"/>
      <c r="L1078" s="16"/>
      <c r="M1078" s="22"/>
    </row>
    <row r="1079" spans="1:13" ht="60">
      <c r="A1079" s="41">
        <f t="shared" si="34"/>
        <v>1076</v>
      </c>
      <c r="B1079" s="20" t="s">
        <v>3784</v>
      </c>
      <c r="C1079" s="16" t="s">
        <v>3785</v>
      </c>
      <c r="D1079" s="16" t="str">
        <f t="shared" si="35"/>
        <v>workplace table: industry (2 digits) by age</v>
      </c>
      <c r="E1079" s="16" t="s">
        <v>3781</v>
      </c>
      <c r="F1079" s="16" t="s">
        <v>3786</v>
      </c>
      <c r="G1079" s="67">
        <v>44728</v>
      </c>
      <c r="H1079" s="66" t="s">
        <v>3787</v>
      </c>
      <c r="I1079" s="44"/>
      <c r="J1079" s="16"/>
      <c r="K1079" s="16"/>
      <c r="L1079" s="16"/>
      <c r="M1079" s="22"/>
    </row>
    <row r="1080" spans="1:13" ht="60">
      <c r="A1080" s="41">
        <f t="shared" si="34"/>
        <v>1077</v>
      </c>
      <c r="B1080" s="20" t="s">
        <v>3788</v>
      </c>
      <c r="C1080" s="16" t="s">
        <v>3789</v>
      </c>
      <c r="D1080" s="16" t="str">
        <f t="shared" si="35"/>
        <v>workplace table: industry (2 digits) by sex</v>
      </c>
      <c r="E1080" s="16" t="s">
        <v>3781</v>
      </c>
      <c r="F1080" s="16" t="s">
        <v>3786</v>
      </c>
      <c r="G1080" s="67">
        <v>44728</v>
      </c>
      <c r="H1080" s="66" t="s">
        <v>3790</v>
      </c>
      <c r="I1080" s="44"/>
      <c r="J1080" s="16"/>
      <c r="K1080" s="16"/>
      <c r="L1080" s="16"/>
      <c r="M1080" s="22"/>
    </row>
    <row r="1081" spans="1:13" ht="30">
      <c r="A1081" s="41">
        <f t="shared" si="34"/>
        <v>1078</v>
      </c>
      <c r="B1081" s="20" t="s">
        <v>13</v>
      </c>
      <c r="C1081" s="16" t="s">
        <v>3791</v>
      </c>
      <c r="D1081" s="16" t="str">
        <f t="shared" si="35"/>
        <v>sex time series census 1981 to 2011: census time series 1981, 1991, 2001, 2011, 2021 - sex</v>
      </c>
      <c r="E1081" s="16" t="s">
        <v>484</v>
      </c>
      <c r="F1081" s="16" t="s">
        <v>521</v>
      </c>
      <c r="G1081" s="67">
        <v>44736</v>
      </c>
      <c r="H1081" s="66" t="s">
        <v>3792</v>
      </c>
      <c r="I1081" s="44"/>
      <c r="J1081" s="16"/>
      <c r="K1081" s="16"/>
      <c r="L1081" s="16"/>
      <c r="M1081" s="22"/>
    </row>
    <row r="1082" spans="1:13" ht="30">
      <c r="A1082" s="41">
        <f t="shared" si="34"/>
        <v>1079</v>
      </c>
      <c r="B1082" s="20" t="s">
        <v>3793</v>
      </c>
      <c r="C1082" s="16" t="s">
        <v>3794</v>
      </c>
      <c r="D1082" s="16" t="str">
        <f t="shared" si="35"/>
        <v xml:space="preserve">age time series census 1981 to 2011: census time series 1981, 1991, 2001, 2011, 2021 - age </v>
      </c>
      <c r="E1082" s="16" t="s">
        <v>484</v>
      </c>
      <c r="F1082" s="16" t="s">
        <v>35</v>
      </c>
      <c r="G1082" s="67">
        <v>44736</v>
      </c>
      <c r="H1082" s="66" t="s">
        <v>3795</v>
      </c>
      <c r="I1082" s="44"/>
      <c r="J1082" s="16"/>
      <c r="K1082" s="16"/>
      <c r="L1082" s="16"/>
      <c r="M1082" s="22"/>
    </row>
    <row r="1083" spans="1:13" ht="30">
      <c r="A1083" s="41">
        <f t="shared" si="34"/>
        <v>1080</v>
      </c>
      <c r="B1083" s="20" t="s">
        <v>3796</v>
      </c>
      <c r="C1083" s="16" t="s">
        <v>3797</v>
      </c>
      <c r="D1083" s="16" t="str">
        <f t="shared" si="35"/>
        <v>sex by age time series census 1981 to 2011: census time series 1981, 1991, 2001, 2011, 2021 - sex by age</v>
      </c>
      <c r="E1083" s="16" t="s">
        <v>484</v>
      </c>
      <c r="F1083" s="16" t="s">
        <v>35</v>
      </c>
      <c r="G1083" s="67">
        <v>44736</v>
      </c>
      <c r="H1083" s="66" t="s">
        <v>3798</v>
      </c>
      <c r="I1083" s="44"/>
      <c r="J1083" s="16"/>
      <c r="K1083" s="16"/>
      <c r="L1083" s="16"/>
      <c r="M1083" s="22"/>
    </row>
    <row r="1084" spans="1:13" ht="45">
      <c r="A1084" s="41">
        <f t="shared" si="34"/>
        <v>1081</v>
      </c>
      <c r="B1084" s="20" t="s">
        <v>3799</v>
      </c>
      <c r="C1084" s="16" t="s">
        <v>3800</v>
      </c>
      <c r="D1084" s="16" t="str">
        <f t="shared" si="35"/>
        <v>population density time series census 1981 to 2011: census time series 1981, 1991, 2001, 2011, 2021 - population density</v>
      </c>
      <c r="E1084" s="16" t="s">
        <v>484</v>
      </c>
      <c r="F1084" s="16" t="s">
        <v>3801</v>
      </c>
      <c r="G1084" s="67">
        <v>44736</v>
      </c>
      <c r="H1084" s="66" t="s">
        <v>3802</v>
      </c>
      <c r="I1084" s="44"/>
      <c r="J1084" s="16"/>
      <c r="K1084" s="16"/>
      <c r="L1084" s="16"/>
      <c r="M1084" s="22"/>
    </row>
    <row r="1085" spans="1:13" ht="30">
      <c r="A1085" s="41">
        <f t="shared" si="34"/>
        <v>1082</v>
      </c>
      <c r="B1085" s="20" t="s">
        <v>3803</v>
      </c>
      <c r="C1085" s="16" t="s">
        <v>3804</v>
      </c>
      <c r="D1085" s="16" t="str">
        <f t="shared" si="35"/>
        <v>sex by month and year of birth by occupation (3 digits) by highest level of qualification</v>
      </c>
      <c r="E1085" s="16" t="s">
        <v>53</v>
      </c>
      <c r="F1085" s="16" t="s">
        <v>3767</v>
      </c>
      <c r="G1085" s="67">
        <v>44770</v>
      </c>
      <c r="H1085" s="66" t="s">
        <v>3805</v>
      </c>
      <c r="I1085" s="44"/>
      <c r="J1085" s="16"/>
      <c r="K1085" s="16"/>
      <c r="L1085" s="16"/>
      <c r="M1085" s="22"/>
    </row>
    <row r="1086" spans="1:13" ht="75">
      <c r="A1086" s="41">
        <f t="shared" si="34"/>
        <v>1083</v>
      </c>
      <c r="B1086" s="20" t="s">
        <v>3806</v>
      </c>
      <c r="C1086" s="16" t="s">
        <v>3807</v>
      </c>
      <c r="D1086" s="16" t="str">
        <f t="shared" si="35"/>
        <v>workplace table: distance travelled to work by tenure (excluding rent free')</v>
      </c>
      <c r="E1086" s="16" t="s">
        <v>3808</v>
      </c>
      <c r="F1086" s="16" t="s">
        <v>3809</v>
      </c>
      <c r="G1086" s="67">
        <v>44844</v>
      </c>
      <c r="H1086" s="66" t="s">
        <v>3810</v>
      </c>
      <c r="I1086" s="44"/>
      <c r="J1086" s="16"/>
      <c r="K1086" s="16"/>
      <c r="L1086" s="16"/>
      <c r="M1086" s="22"/>
    </row>
    <row r="1087" spans="1:13">
      <c r="A1087" s="41">
        <f t="shared" si="34"/>
        <v>1084</v>
      </c>
      <c r="B1087" s="20" t="s">
        <v>3811</v>
      </c>
      <c r="C1087" s="16" t="s">
        <v>3812</v>
      </c>
      <c r="D1087" s="16" t="str">
        <f t="shared" si="35"/>
        <v>top 100 country of birth</v>
      </c>
      <c r="E1087" s="16" t="s">
        <v>53</v>
      </c>
      <c r="F1087" s="16" t="s">
        <v>35</v>
      </c>
      <c r="G1087" s="67">
        <v>44865</v>
      </c>
      <c r="H1087" s="66" t="s">
        <v>3813</v>
      </c>
      <c r="I1087" s="44"/>
      <c r="J1087" s="16"/>
      <c r="K1087" s="16"/>
      <c r="L1087" s="16"/>
      <c r="M1087" s="22"/>
    </row>
    <row r="1088" spans="1:13">
      <c r="A1088" s="41">
        <f t="shared" si="34"/>
        <v>1085</v>
      </c>
      <c r="B1088" s="20" t="s">
        <v>3814</v>
      </c>
      <c r="C1088" s="95" t="s">
        <v>3815</v>
      </c>
      <c r="D1088" s="16" t="str">
        <f t="shared" si="35"/>
        <v>top 100 passport held</v>
      </c>
      <c r="E1088" s="16" t="s">
        <v>53</v>
      </c>
      <c r="F1088" s="84" t="s">
        <v>35</v>
      </c>
      <c r="G1088" s="67">
        <v>44865</v>
      </c>
      <c r="H1088" s="66" t="s">
        <v>3816</v>
      </c>
      <c r="I1088" s="44"/>
      <c r="J1088" s="16"/>
      <c r="K1088" s="16"/>
      <c r="L1088" s="16"/>
      <c r="M1088" s="22"/>
    </row>
    <row r="1089" spans="1:13">
      <c r="A1089" s="41">
        <f t="shared" si="34"/>
        <v>1086</v>
      </c>
      <c r="B1089" s="20" t="s">
        <v>3817</v>
      </c>
      <c r="C1089" s="16" t="s">
        <v>3818</v>
      </c>
      <c r="D1089" s="16" t="str">
        <f t="shared" si="35"/>
        <v>sex by age by bespoke country of birth</v>
      </c>
      <c r="E1089" s="16" t="s">
        <v>53</v>
      </c>
      <c r="F1089" s="16" t="s">
        <v>35</v>
      </c>
      <c r="G1089" s="67">
        <v>44879</v>
      </c>
      <c r="H1089" s="66" t="s">
        <v>3819</v>
      </c>
      <c r="I1089" s="44"/>
      <c r="J1089" s="16"/>
      <c r="K1089" s="16"/>
      <c r="L1089" s="16"/>
      <c r="M1089" s="22"/>
    </row>
    <row r="1090" spans="1:13" ht="30">
      <c r="A1090" s="41">
        <f t="shared" si="34"/>
        <v>1087</v>
      </c>
      <c r="B1090" s="20" t="s">
        <v>3820</v>
      </c>
      <c r="C1090" s="97" t="s">
        <v>3821</v>
      </c>
      <c r="D1090" s="16" t="str">
        <f t="shared" si="35"/>
        <v>age (5 year age bands)</v>
      </c>
      <c r="E1090" s="97" t="s">
        <v>53</v>
      </c>
      <c r="F1090" s="16" t="s">
        <v>3822</v>
      </c>
      <c r="G1090" s="67">
        <v>44911</v>
      </c>
      <c r="H1090" s="66" t="s">
        <v>3823</v>
      </c>
      <c r="I1090" s="44"/>
      <c r="J1090" s="16"/>
      <c r="K1090" s="16"/>
      <c r="L1090" s="16"/>
      <c r="M1090" s="22"/>
    </row>
    <row r="1091" spans="1:13" ht="30">
      <c r="A1091" s="41">
        <f t="shared" si="34"/>
        <v>1088</v>
      </c>
      <c r="B1091" s="20" t="s">
        <v>3824</v>
      </c>
      <c r="C1091" s="16" t="s">
        <v>1734</v>
      </c>
      <c r="D1091" s="16" t="str">
        <f t="shared" si="35"/>
        <v>marital and civil partnership status</v>
      </c>
      <c r="E1091" s="16" t="s">
        <v>53</v>
      </c>
      <c r="F1091" s="16" t="s">
        <v>3822</v>
      </c>
      <c r="G1091" s="67">
        <v>44911</v>
      </c>
      <c r="H1091" s="66" t="s">
        <v>3825</v>
      </c>
      <c r="I1091" s="44"/>
      <c r="J1091" s="16"/>
      <c r="K1091" s="16"/>
      <c r="L1091" s="16"/>
      <c r="M1091" s="22"/>
    </row>
    <row r="1092" spans="1:13">
      <c r="A1092" s="41">
        <f t="shared" si="34"/>
        <v>1089</v>
      </c>
      <c r="B1092" s="20" t="s">
        <v>3826</v>
      </c>
      <c r="C1092" s="16" t="s">
        <v>3827</v>
      </c>
      <c r="D1092" s="16" t="str">
        <f t="shared" si="35"/>
        <v>living arrangements by age</v>
      </c>
      <c r="E1092" s="16" t="s">
        <v>53</v>
      </c>
      <c r="F1092" s="16" t="s">
        <v>175</v>
      </c>
      <c r="G1092" s="67">
        <v>44911</v>
      </c>
      <c r="H1092" s="66" t="s">
        <v>3828</v>
      </c>
      <c r="I1092" s="44"/>
      <c r="J1092" s="16"/>
      <c r="K1092" s="16"/>
      <c r="L1092" s="16"/>
      <c r="M1092" s="22"/>
    </row>
    <row r="1093" spans="1:13">
      <c r="A1093" s="41">
        <f t="shared" ref="A1093:A1156" si="36">IF(AND(NOT(ISERR(FIND($J$4,D1093))),NOT(ISERR(FIND($J$5,D1093))),NOT(ISERR(FIND($J$6,D1093))),NOT(ISERR(FIND($J$7,D1093))) ),A1092+1,A1092)</f>
        <v>1090</v>
      </c>
      <c r="B1093" s="20" t="s">
        <v>3829</v>
      </c>
      <c r="C1093" s="16" t="s">
        <v>3830</v>
      </c>
      <c r="D1093" s="16" t="s">
        <v>3830</v>
      </c>
      <c r="E1093" s="16" t="s">
        <v>53</v>
      </c>
      <c r="F1093" s="16" t="s">
        <v>98</v>
      </c>
      <c r="G1093" s="67">
        <v>44911</v>
      </c>
      <c r="H1093" s="66" t="s">
        <v>3831</v>
      </c>
      <c r="I1093" s="44"/>
      <c r="J1093" s="16"/>
      <c r="K1093" s="16"/>
      <c r="L1093" s="16"/>
      <c r="M1093" s="22"/>
    </row>
    <row r="1094" spans="1:13" ht="30">
      <c r="A1094" s="41">
        <f t="shared" si="36"/>
        <v>1091</v>
      </c>
      <c r="B1094" s="20" t="s">
        <v>3832</v>
      </c>
      <c r="C1094" s="16" t="s">
        <v>3833</v>
      </c>
      <c r="D1094" s="16" t="str">
        <f t="shared" ref="D1094:D1097" si="37">LOWER(C1094)</f>
        <v>age (syoa to 85 or over) by selected family status (non-dependent children only)</v>
      </c>
      <c r="E1094" s="16" t="s">
        <v>53</v>
      </c>
      <c r="F1094" s="84" t="s">
        <v>3834</v>
      </c>
      <c r="G1094" s="67">
        <v>44911</v>
      </c>
      <c r="H1094" s="66" t="s">
        <v>3835</v>
      </c>
      <c r="I1094" s="44"/>
      <c r="J1094" s="16"/>
      <c r="K1094" s="16"/>
      <c r="L1094" s="16"/>
      <c r="M1094" s="22"/>
    </row>
    <row r="1095" spans="1:13" ht="30">
      <c r="A1095" s="41">
        <f t="shared" si="36"/>
        <v>1092</v>
      </c>
      <c r="B1095" s="20" t="s">
        <v>3836</v>
      </c>
      <c r="C1095" s="16" t="s">
        <v>3837</v>
      </c>
      <c r="D1095" s="16" t="str">
        <f t="shared" si="37"/>
        <v>second address type</v>
      </c>
      <c r="E1095" s="16" t="s">
        <v>3838</v>
      </c>
      <c r="F1095" s="16" t="s">
        <v>35</v>
      </c>
      <c r="G1095" s="67">
        <v>44911</v>
      </c>
      <c r="H1095" s="66" t="s">
        <v>3839</v>
      </c>
      <c r="I1095" s="44"/>
      <c r="J1095" s="16"/>
      <c r="K1095" s="16"/>
      <c r="L1095" s="16"/>
      <c r="M1095" s="22"/>
    </row>
    <row r="1096" spans="1:13" ht="30">
      <c r="A1096" s="41">
        <f t="shared" si="36"/>
        <v>1093</v>
      </c>
      <c r="B1096" s="20" t="s">
        <v>3840</v>
      </c>
      <c r="C1096" s="16" t="s">
        <v>3841</v>
      </c>
      <c r="D1096" s="16" t="str">
        <f t="shared" si="37"/>
        <v>age (0 to 17; 18 or over) by second address type</v>
      </c>
      <c r="E1096" s="16" t="s">
        <v>3838</v>
      </c>
      <c r="F1096" s="16" t="s">
        <v>35</v>
      </c>
      <c r="G1096" s="67">
        <v>44911</v>
      </c>
      <c r="H1096" s="66" t="s">
        <v>3842</v>
      </c>
      <c r="I1096" s="44"/>
      <c r="J1096" s="16"/>
      <c r="K1096" s="16"/>
      <c r="L1096" s="16"/>
      <c r="M1096" s="22"/>
    </row>
    <row r="1097" spans="1:13" ht="30">
      <c r="A1097" s="41">
        <f t="shared" si="36"/>
        <v>1094</v>
      </c>
      <c r="B1097" s="20" t="s">
        <v>3843</v>
      </c>
      <c r="C1097" s="16" t="s">
        <v>3844</v>
      </c>
      <c r="D1097" s="16" t="str">
        <f t="shared" si="37"/>
        <v>wholly moving household by household composition (2021 specification)</v>
      </c>
      <c r="E1097" s="16" t="s">
        <v>837</v>
      </c>
      <c r="F1097" s="16" t="s">
        <v>81</v>
      </c>
      <c r="G1097" s="67">
        <v>44911</v>
      </c>
      <c r="H1097" s="66" t="s">
        <v>3845</v>
      </c>
      <c r="I1097" s="44"/>
      <c r="J1097" s="16"/>
      <c r="K1097" s="16"/>
      <c r="L1097" s="16"/>
      <c r="M1097" s="22"/>
    </row>
    <row r="1098" spans="1:13" ht="29.1" customHeight="1">
      <c r="A1098" s="41">
        <f t="shared" si="36"/>
        <v>1095</v>
      </c>
      <c r="B1098" s="20" t="s">
        <v>3846</v>
      </c>
      <c r="C1098" s="16" t="s">
        <v>3847</v>
      </c>
      <c r="D1098" s="16" t="str">
        <f t="shared" si="35"/>
        <v>country of birth (2021 specification) by passport held (uk, eu, non-eu, no passport held)</v>
      </c>
      <c r="E1098" s="16" t="s">
        <v>946</v>
      </c>
      <c r="F1098" s="16" t="s">
        <v>35</v>
      </c>
      <c r="G1098" s="67">
        <v>44911</v>
      </c>
      <c r="H1098" s="66" t="s">
        <v>3848</v>
      </c>
      <c r="I1098" s="44"/>
      <c r="J1098" s="16"/>
      <c r="K1098" s="16"/>
      <c r="L1098" s="16"/>
      <c r="M1098" s="22"/>
    </row>
    <row r="1099" spans="1:13" ht="30">
      <c r="A1099" s="41">
        <f t="shared" si="36"/>
        <v>1096</v>
      </c>
      <c r="B1099" s="20" t="s">
        <v>3849</v>
      </c>
      <c r="C1099" s="16" t="s">
        <v>3850</v>
      </c>
      <c r="D1099" s="16" t="str">
        <f t="shared" si="35"/>
        <v>top 60 country of birth</v>
      </c>
      <c r="E1099" s="16" t="s">
        <v>946</v>
      </c>
      <c r="F1099" s="16" t="s">
        <v>3851</v>
      </c>
      <c r="G1099" s="67">
        <v>44911</v>
      </c>
      <c r="H1099" s="66" t="s">
        <v>3852</v>
      </c>
      <c r="I1099" s="44"/>
      <c r="J1099" s="16"/>
      <c r="K1099" s="16"/>
      <c r="L1099" s="16"/>
      <c r="M1099" s="22"/>
    </row>
    <row r="1100" spans="1:13" ht="30">
      <c r="A1100" s="41">
        <f t="shared" si="36"/>
        <v>1097</v>
      </c>
      <c r="B1100" s="20" t="s">
        <v>3853</v>
      </c>
      <c r="C1100" s="16" t="s">
        <v>3854</v>
      </c>
      <c r="D1100" s="16" t="str">
        <f t="shared" si="35"/>
        <v>top 60 passport held</v>
      </c>
      <c r="E1100" s="16" t="s">
        <v>946</v>
      </c>
      <c r="F1100" s="16" t="s">
        <v>3851</v>
      </c>
      <c r="G1100" s="67">
        <v>44911</v>
      </c>
      <c r="H1100" s="66" t="s">
        <v>3855</v>
      </c>
      <c r="I1100" s="44"/>
      <c r="J1100" s="16"/>
      <c r="K1100" s="16"/>
      <c r="L1100" s="16"/>
      <c r="M1100" s="22"/>
    </row>
    <row r="1101" spans="1:13" ht="30">
      <c r="A1101" s="41">
        <f t="shared" si="36"/>
        <v>1098</v>
      </c>
      <c r="B1101" s="20" t="s">
        <v>3856</v>
      </c>
      <c r="C1101" s="16" t="s">
        <v>3857</v>
      </c>
      <c r="D1101" s="16" t="str">
        <f t="shared" si="35"/>
        <v>economic activity status (2021 specification)</v>
      </c>
      <c r="E1101" s="16" t="s">
        <v>3858</v>
      </c>
      <c r="F1101" s="16" t="s">
        <v>54</v>
      </c>
      <c r="G1101" s="67">
        <v>44910</v>
      </c>
      <c r="H1101" s="66" t="s">
        <v>3859</v>
      </c>
      <c r="I1101" s="44"/>
      <c r="J1101" s="16"/>
      <c r="K1101" s="16"/>
      <c r="L1101" s="16"/>
      <c r="M1101" s="22"/>
    </row>
    <row r="1102" spans="1:13" ht="30">
      <c r="A1102" s="41">
        <f t="shared" si="36"/>
        <v>1099</v>
      </c>
      <c r="B1102" s="20" t="s">
        <v>3860</v>
      </c>
      <c r="C1102" s="16" t="s">
        <v>3861</v>
      </c>
      <c r="D1102" s="16" t="str">
        <f t="shared" si="35"/>
        <v>industry (2 digits) (2021 specification)</v>
      </c>
      <c r="E1102" s="16" t="s">
        <v>3858</v>
      </c>
      <c r="F1102" s="16" t="s">
        <v>54</v>
      </c>
      <c r="G1102" s="67">
        <v>44911</v>
      </c>
      <c r="H1102" s="66" t="s">
        <v>3862</v>
      </c>
      <c r="I1102" s="44"/>
      <c r="J1102" s="16"/>
      <c r="K1102" s="16"/>
      <c r="L1102" s="16"/>
      <c r="M1102" s="22"/>
    </row>
    <row r="1103" spans="1:13" ht="30">
      <c r="A1103" s="41">
        <f t="shared" si="36"/>
        <v>1100</v>
      </c>
      <c r="B1103" s="20" t="s">
        <v>3863</v>
      </c>
      <c r="C1103" s="16" t="s">
        <v>3864</v>
      </c>
      <c r="D1103" s="16" t="str">
        <f t="shared" si="35"/>
        <v>selected family status (non-dependant children only)</v>
      </c>
      <c r="E1103" s="16" t="s">
        <v>3865</v>
      </c>
      <c r="F1103" s="16" t="s">
        <v>3866</v>
      </c>
      <c r="G1103" s="67">
        <v>44936</v>
      </c>
      <c r="H1103" s="66" t="s">
        <v>3867</v>
      </c>
      <c r="I1103" s="44"/>
      <c r="J1103" s="16"/>
      <c r="K1103" s="16"/>
      <c r="L1103" s="16"/>
      <c r="M1103" s="22"/>
    </row>
    <row r="1104" spans="1:13">
      <c r="A1104" s="41">
        <f t="shared" si="36"/>
        <v>1101</v>
      </c>
      <c r="B1104" s="20" t="s">
        <v>3868</v>
      </c>
      <c r="C1104" s="16" t="s">
        <v>3869</v>
      </c>
      <c r="D1104" s="16" t="str">
        <f t="shared" si="35"/>
        <v>age (syoa to 85 or over) by second address type</v>
      </c>
      <c r="E1104" s="16" t="s">
        <v>3870</v>
      </c>
      <c r="F1104" s="16" t="s">
        <v>35</v>
      </c>
      <c r="G1104" s="67">
        <v>44936</v>
      </c>
      <c r="H1104" s="66" t="s">
        <v>3871</v>
      </c>
      <c r="I1104" s="44"/>
      <c r="J1104" s="16"/>
      <c r="K1104" s="16"/>
      <c r="L1104" s="16"/>
      <c r="M1104" s="22"/>
    </row>
    <row r="1105" spans="1:13" ht="30">
      <c r="A1105" s="41">
        <f t="shared" si="36"/>
        <v>1102</v>
      </c>
      <c r="B1105" s="20" t="s">
        <v>3872</v>
      </c>
      <c r="C1105" s="16" t="s">
        <v>3873</v>
      </c>
      <c r="D1105" s="16" t="str">
        <f t="shared" ref="D1105:D1107" si="38">LOWER(C1105)</f>
        <v>living arrangements (extended) by year of arrival in the uk</v>
      </c>
      <c r="E1105" s="16" t="s">
        <v>53</v>
      </c>
      <c r="F1105" s="16" t="s">
        <v>175</v>
      </c>
      <c r="G1105" s="67">
        <v>44936</v>
      </c>
      <c r="H1105" s="66" t="s">
        <v>3874</v>
      </c>
      <c r="I1105" s="44"/>
      <c r="J1105" s="16"/>
      <c r="K1105" s="16"/>
      <c r="L1105" s="16"/>
      <c r="M1105" s="22"/>
    </row>
    <row r="1106" spans="1:13" ht="30">
      <c r="A1106" s="41">
        <f t="shared" si="36"/>
        <v>1103</v>
      </c>
      <c r="B1106" s="20" t="s">
        <v>3875</v>
      </c>
      <c r="C1106" s="16" t="s">
        <v>3876</v>
      </c>
      <c r="D1106" s="16" t="str">
        <f t="shared" si="38"/>
        <v>age (syoa 0 to 99, 100  or over) by sex by ethnic groups (18 groups)</v>
      </c>
      <c r="E1106" s="16" t="s">
        <v>3865</v>
      </c>
      <c r="F1106" s="16" t="s">
        <v>35</v>
      </c>
      <c r="G1106" s="67">
        <v>44942</v>
      </c>
      <c r="H1106" s="66" t="s">
        <v>3877</v>
      </c>
      <c r="I1106" s="44"/>
      <c r="J1106" s="16"/>
      <c r="K1106" s="16"/>
      <c r="L1106" s="16"/>
      <c r="M1106" s="22"/>
    </row>
    <row r="1107" spans="1:13" ht="30">
      <c r="A1107" s="41">
        <f t="shared" si="36"/>
        <v>1104</v>
      </c>
      <c r="B1107" s="20" t="s">
        <v>3878</v>
      </c>
      <c r="C1107" s="16" t="s">
        <v>3879</v>
      </c>
      <c r="D1107" s="16" t="str">
        <f t="shared" si="38"/>
        <v>ethnic group (based on qs211ew detailed list) by sex by age (syoa to 85 or over)</v>
      </c>
      <c r="E1107" s="16" t="s">
        <v>2141</v>
      </c>
      <c r="F1107" s="16" t="s">
        <v>35</v>
      </c>
      <c r="G1107" s="67">
        <v>44942</v>
      </c>
      <c r="H1107" s="66" t="s">
        <v>3880</v>
      </c>
      <c r="I1107" s="44"/>
      <c r="J1107" s="16"/>
      <c r="K1107" s="16"/>
      <c r="L1107" s="16"/>
      <c r="M1107" s="22"/>
    </row>
    <row r="1108" spans="1:13">
      <c r="A1108" s="41">
        <f t="shared" si="36"/>
        <v>1105</v>
      </c>
      <c r="B1108" s="20" t="s">
        <v>3881</v>
      </c>
      <c r="C1108" s="16" t="s">
        <v>3882</v>
      </c>
      <c r="D1108" s="16" t="s">
        <v>3883</v>
      </c>
      <c r="E1108" s="16" t="s">
        <v>53</v>
      </c>
      <c r="F1108" s="16" t="s">
        <v>3884</v>
      </c>
      <c r="G1108" s="67">
        <v>44945</v>
      </c>
      <c r="H1108" s="66" t="s">
        <v>3885</v>
      </c>
      <c r="I1108" s="44"/>
      <c r="J1108" s="16"/>
      <c r="K1108" s="16"/>
      <c r="L1108" s="16"/>
      <c r="M1108" s="22"/>
    </row>
    <row r="1109" spans="1:13">
      <c r="A1109" s="41">
        <f t="shared" si="36"/>
        <v>1106</v>
      </c>
      <c r="B1109" s="20" t="s">
        <v>3886</v>
      </c>
      <c r="C1109" s="16" t="s">
        <v>3887</v>
      </c>
      <c r="D1109" s="16" t="str">
        <f t="shared" si="35"/>
        <v>top 30 passport held</v>
      </c>
      <c r="E1109" s="16" t="s">
        <v>53</v>
      </c>
      <c r="F1109" s="97" t="s">
        <v>3884</v>
      </c>
      <c r="G1109" s="67">
        <v>44945</v>
      </c>
      <c r="H1109" s="66" t="s">
        <v>3888</v>
      </c>
      <c r="I1109" s="44"/>
      <c r="J1109" s="16"/>
      <c r="K1109" s="16"/>
      <c r="L1109" s="16"/>
      <c r="M1109" s="22"/>
    </row>
    <row r="1110" spans="1:13">
      <c r="A1110" s="41">
        <f t="shared" si="36"/>
        <v>1107</v>
      </c>
      <c r="B1110" s="20" t="s">
        <v>3889</v>
      </c>
      <c r="C1110" s="16" t="s">
        <v>3890</v>
      </c>
      <c r="D1110" s="16" t="str">
        <f t="shared" si="35"/>
        <v>country of birth by econmic activity</v>
      </c>
      <c r="E1110" s="16" t="s">
        <v>53</v>
      </c>
      <c r="F1110" s="97" t="s">
        <v>3891</v>
      </c>
      <c r="G1110" s="67">
        <v>44945</v>
      </c>
      <c r="H1110" s="66" t="s">
        <v>3892</v>
      </c>
      <c r="I1110" s="44"/>
      <c r="J1110" s="16"/>
      <c r="K1110" s="16"/>
      <c r="L1110" s="16"/>
      <c r="M1110" s="22"/>
    </row>
    <row r="1111" spans="1:13">
      <c r="A1111" s="41">
        <f t="shared" si="36"/>
        <v>1108</v>
      </c>
      <c r="B1111" s="20" t="s">
        <v>3893</v>
      </c>
      <c r="C1111" s="16" t="s">
        <v>3894</v>
      </c>
      <c r="D1111" s="16" t="str">
        <f t="shared" si="35"/>
        <v>ethnic group by accommodation type</v>
      </c>
      <c r="E1111" s="16" t="s">
        <v>301</v>
      </c>
      <c r="F1111" s="16" t="s">
        <v>368</v>
      </c>
      <c r="G1111" s="67">
        <v>44942</v>
      </c>
      <c r="H1111" s="66" t="s">
        <v>3895</v>
      </c>
      <c r="I1111" s="44"/>
      <c r="J1111" s="16"/>
      <c r="K1111" s="16"/>
      <c r="L1111" s="16"/>
      <c r="M1111" s="22"/>
    </row>
    <row r="1112" spans="1:13" ht="30">
      <c r="A1112" s="41">
        <f t="shared" si="36"/>
        <v>1109</v>
      </c>
      <c r="B1112" s="20" t="s">
        <v>3896</v>
      </c>
      <c r="C1112" s="16" t="s">
        <v>3897</v>
      </c>
      <c r="D1112" s="16" t="str">
        <f t="shared" si="35"/>
        <v>household size by household composition (2021 specification)</v>
      </c>
      <c r="E1112" s="16" t="s">
        <v>837</v>
      </c>
      <c r="F1112" s="16" t="s">
        <v>81</v>
      </c>
      <c r="G1112" s="67">
        <v>44951</v>
      </c>
      <c r="H1112" s="66" t="s">
        <v>3898</v>
      </c>
      <c r="I1112" s="44"/>
      <c r="J1112" s="16"/>
      <c r="K1112" s="16"/>
      <c r="L1112" s="16"/>
      <c r="M1112" s="22"/>
    </row>
    <row r="1113" spans="1:13" ht="30">
      <c r="A1113" s="41">
        <f t="shared" si="36"/>
        <v>1110</v>
      </c>
      <c r="B1113" s="20" t="s">
        <v>3899</v>
      </c>
      <c r="C1113" s="16" t="s">
        <v>3900</v>
      </c>
      <c r="D1113" s="16" t="str">
        <f t="shared" si="35"/>
        <v>household composition (2021 specification) by selected family status (non-dependent children only)</v>
      </c>
      <c r="E1113" s="16" t="s">
        <v>837</v>
      </c>
      <c r="F1113" s="16" t="s">
        <v>3834</v>
      </c>
      <c r="G1113" s="67">
        <v>44951</v>
      </c>
      <c r="H1113" s="66" t="s">
        <v>3901</v>
      </c>
      <c r="I1113" s="44"/>
      <c r="J1113" s="16"/>
      <c r="K1113" s="16"/>
      <c r="L1113" s="16"/>
      <c r="M1113" s="22"/>
    </row>
    <row r="1114" spans="1:13" ht="30">
      <c r="A1114" s="41">
        <f t="shared" si="36"/>
        <v>1111</v>
      </c>
      <c r="B1114" s="20" t="s">
        <v>3902</v>
      </c>
      <c r="C1114" s="16" t="s">
        <v>3903</v>
      </c>
      <c r="D1114" s="16" t="str">
        <f t="shared" si="35"/>
        <v>accommodation type</v>
      </c>
      <c r="E1114" s="16" t="s">
        <v>3858</v>
      </c>
      <c r="F1114" s="16" t="s">
        <v>81</v>
      </c>
      <c r="G1114" s="67">
        <v>44952</v>
      </c>
      <c r="H1114" s="66" t="s">
        <v>3904</v>
      </c>
      <c r="I1114" s="44"/>
      <c r="J1114" s="16"/>
      <c r="K1114" s="16"/>
      <c r="L1114" s="16"/>
      <c r="M1114" s="22"/>
    </row>
    <row r="1115" spans="1:13" ht="30">
      <c r="A1115" s="41">
        <f t="shared" si="36"/>
        <v>1112</v>
      </c>
      <c r="B1115" s="20" t="s">
        <v>3905</v>
      </c>
      <c r="C1115" s="16" t="s">
        <v>3906</v>
      </c>
      <c r="D1115" s="16" t="str">
        <f t="shared" si="35"/>
        <v>dwelling occupancy by dwelling type by tenure of dwelling</v>
      </c>
      <c r="E1115" s="16" t="s">
        <v>228</v>
      </c>
      <c r="F1115" s="16" t="s">
        <v>3907</v>
      </c>
      <c r="G1115" s="67">
        <v>44958</v>
      </c>
      <c r="H1115" s="66" t="s">
        <v>3908</v>
      </c>
      <c r="I1115" s="44"/>
      <c r="J1115" s="16"/>
      <c r="K1115" s="16"/>
      <c r="L1115" s="16"/>
      <c r="M1115" s="22"/>
    </row>
    <row r="1116" spans="1:13" ht="30">
      <c r="A1116" s="41">
        <f t="shared" si="36"/>
        <v>1113</v>
      </c>
      <c r="B1116" s="20" t="s">
        <v>3909</v>
      </c>
      <c r="C1116" s="16" t="s">
        <v>3910</v>
      </c>
      <c r="D1116" s="16" t="str">
        <f t="shared" si="35"/>
        <v>dwelling occupancy by dwelling type by accommodation type of dwelling</v>
      </c>
      <c r="E1116" s="16" t="s">
        <v>228</v>
      </c>
      <c r="F1116" s="16" t="s">
        <v>3907</v>
      </c>
      <c r="G1116" s="67">
        <v>44958</v>
      </c>
      <c r="H1116" s="66" t="s">
        <v>3911</v>
      </c>
      <c r="I1116" s="44"/>
      <c r="J1116" s="16"/>
      <c r="K1116" s="16"/>
      <c r="L1116" s="16"/>
      <c r="M1116" s="22"/>
    </row>
    <row r="1117" spans="1:13" ht="30">
      <c r="A1117" s="41">
        <f t="shared" si="36"/>
        <v>1114</v>
      </c>
      <c r="B1117" s="20" t="s">
        <v>3912</v>
      </c>
      <c r="C1117" s="16" t="s">
        <v>3913</v>
      </c>
      <c r="D1117" s="16" t="str">
        <f t="shared" si="35"/>
        <v>dwelling occupancy by dwelling type by accommodation type of dwelling by tenure of dwelling</v>
      </c>
      <c r="E1117" s="16" t="s">
        <v>228</v>
      </c>
      <c r="F1117" s="16" t="s">
        <v>3907</v>
      </c>
      <c r="G1117" s="67">
        <v>44958</v>
      </c>
      <c r="H1117" s="66" t="s">
        <v>3914</v>
      </c>
      <c r="I1117" s="44"/>
      <c r="J1117" s="16"/>
      <c r="K1117" s="16"/>
      <c r="L1117" s="16"/>
      <c r="M1117" s="22"/>
    </row>
    <row r="1118" spans="1:13" ht="29.1" customHeight="1">
      <c r="A1118" s="41">
        <f t="shared" si="36"/>
        <v>1115</v>
      </c>
      <c r="B1118" s="20" t="s">
        <v>3915</v>
      </c>
      <c r="C1118" s="16" t="s">
        <v>3916</v>
      </c>
      <c r="D1118" s="16" t="str">
        <f t="shared" si="35"/>
        <v>dwelling occupancy by dwelling type by central heating of dwelling</v>
      </c>
      <c r="E1118" s="16" t="s">
        <v>228</v>
      </c>
      <c r="F1118" s="16" t="s">
        <v>3907</v>
      </c>
      <c r="G1118" s="67">
        <v>44958</v>
      </c>
      <c r="H1118" s="66" t="s">
        <v>3917</v>
      </c>
      <c r="I1118" s="44"/>
      <c r="J1118" s="16"/>
      <c r="K1118" s="16"/>
      <c r="L1118" s="16"/>
      <c r="M1118" s="22"/>
    </row>
    <row r="1119" spans="1:13" ht="30">
      <c r="A1119" s="41">
        <f t="shared" si="36"/>
        <v>1116</v>
      </c>
      <c r="B1119" s="20" t="s">
        <v>3918</v>
      </c>
      <c r="C1119" s="19" t="s">
        <v>3919</v>
      </c>
      <c r="D1119" s="16" t="str">
        <f t="shared" si="35"/>
        <v>dwelling occupancy by dwelling type by central heating of dwelling by accommodation type of dwelling</v>
      </c>
      <c r="E1119" s="16" t="s">
        <v>228</v>
      </c>
      <c r="F1119" s="16" t="s">
        <v>3907</v>
      </c>
      <c r="G1119" s="67">
        <v>44958</v>
      </c>
      <c r="H1119" s="66" t="s">
        <v>3920</v>
      </c>
      <c r="I1119" s="44"/>
      <c r="J1119" s="16"/>
      <c r="K1119" s="16"/>
      <c r="L1119" s="16"/>
      <c r="M1119" s="22"/>
    </row>
    <row r="1120" spans="1:13" ht="14.65" customHeight="1">
      <c r="A1120" s="41">
        <f t="shared" si="36"/>
        <v>1117</v>
      </c>
      <c r="B1120" s="20" t="s">
        <v>3921</v>
      </c>
      <c r="C1120" s="16" t="s">
        <v>3922</v>
      </c>
      <c r="D1120" s="16" t="str">
        <f t="shared" ref="D1120:D1183" si="39">LOWER(C1120)</f>
        <v>dwelling occupancy by dwelling type by number of bedrooms</v>
      </c>
      <c r="E1120" s="16" t="s">
        <v>228</v>
      </c>
      <c r="F1120" s="16" t="s">
        <v>3907</v>
      </c>
      <c r="G1120" s="67">
        <v>44958</v>
      </c>
      <c r="H1120" s="66" t="s">
        <v>3923</v>
      </c>
      <c r="I1120" s="44"/>
      <c r="J1120" s="16"/>
      <c r="K1120" s="16"/>
      <c r="L1120" s="16"/>
      <c r="M1120" s="22"/>
    </row>
    <row r="1121" spans="1:13" ht="14.65" customHeight="1">
      <c r="A1121" s="41">
        <f t="shared" si="36"/>
        <v>1118</v>
      </c>
      <c r="B1121" s="20" t="s">
        <v>3924</v>
      </c>
      <c r="C1121" s="16" t="s">
        <v>3925</v>
      </c>
      <c r="D1121" s="16" t="str">
        <f t="shared" si="39"/>
        <v>dwelling occupancy by dwelling type by car or van availability</v>
      </c>
      <c r="E1121" s="16" t="s">
        <v>228</v>
      </c>
      <c r="F1121" s="16" t="s">
        <v>3907</v>
      </c>
      <c r="G1121" s="67">
        <v>44958</v>
      </c>
      <c r="H1121" s="66" t="s">
        <v>3926</v>
      </c>
      <c r="I1121" s="44"/>
      <c r="J1121" s="16"/>
      <c r="K1121" s="16"/>
      <c r="L1121" s="16"/>
      <c r="M1121" s="22"/>
    </row>
    <row r="1122" spans="1:13">
      <c r="A1122" s="41">
        <f t="shared" si="36"/>
        <v>1119</v>
      </c>
      <c r="B1122" s="20" t="s">
        <v>3927</v>
      </c>
      <c r="C1122" s="16" t="s">
        <v>3928</v>
      </c>
      <c r="D1122" s="16" t="str">
        <f t="shared" si="39"/>
        <v>age by sex by second address type</v>
      </c>
      <c r="E1122" s="97" t="s">
        <v>2141</v>
      </c>
      <c r="F1122" s="16" t="s">
        <v>35</v>
      </c>
      <c r="G1122" s="67">
        <v>44979</v>
      </c>
      <c r="H1122" s="66" t="s">
        <v>3929</v>
      </c>
      <c r="I1122" s="44"/>
      <c r="J1122" s="16"/>
      <c r="K1122" s="16"/>
      <c r="L1122" s="16"/>
      <c r="M1122" s="22"/>
    </row>
    <row r="1123" spans="1:13">
      <c r="A1123" s="41">
        <f t="shared" si="36"/>
        <v>1120</v>
      </c>
      <c r="B1123" s="20" t="s">
        <v>3930</v>
      </c>
      <c r="C1123" s="16" t="s">
        <v>3931</v>
      </c>
      <c r="D1123" s="16" t="str">
        <f t="shared" si="39"/>
        <v>age (syoa) by sex by second address type</v>
      </c>
      <c r="E1123" s="16" t="s">
        <v>53</v>
      </c>
      <c r="F1123" s="16" t="s">
        <v>35</v>
      </c>
      <c r="G1123" s="67">
        <v>44979</v>
      </c>
      <c r="H1123" s="66" t="s">
        <v>3932</v>
      </c>
      <c r="I1123" s="44"/>
      <c r="J1123" s="16"/>
      <c r="K1123" s="16"/>
      <c r="L1123" s="16"/>
      <c r="M1123" s="22"/>
    </row>
    <row r="1124" spans="1:13" ht="30">
      <c r="A1124" s="41">
        <f t="shared" si="36"/>
        <v>1121</v>
      </c>
      <c r="B1124" s="20" t="s">
        <v>3933</v>
      </c>
      <c r="C1124" s="16" t="s">
        <v>3934</v>
      </c>
      <c r="D1124" s="16" t="s">
        <v>3934</v>
      </c>
      <c r="E1124" s="16" t="s">
        <v>2141</v>
      </c>
      <c r="F1124" s="16" t="s">
        <v>521</v>
      </c>
      <c r="G1124" s="67">
        <v>44979</v>
      </c>
      <c r="H1124" s="66" t="s">
        <v>3935</v>
      </c>
      <c r="I1124" s="44"/>
      <c r="J1124" s="16"/>
      <c r="K1124" s="16"/>
      <c r="L1124" s="16"/>
      <c r="M1124" s="22"/>
    </row>
    <row r="1125" spans="1:13" ht="90">
      <c r="A1125" s="41">
        <f t="shared" si="36"/>
        <v>1122</v>
      </c>
      <c r="B1125" s="20" t="s">
        <v>3936</v>
      </c>
      <c r="C1125" s="16" t="s">
        <v>3937</v>
      </c>
      <c r="D1125" s="16" t="str">
        <f t="shared" si="39"/>
        <v>second address type by bespoke location of second address by country of birth (born in the uk / born outside the uk)</v>
      </c>
      <c r="E1125" s="16" t="s">
        <v>3938</v>
      </c>
      <c r="F1125" s="16" t="s">
        <v>3939</v>
      </c>
      <c r="G1125" s="67">
        <v>44979</v>
      </c>
      <c r="H1125" s="66" t="s">
        <v>3940</v>
      </c>
      <c r="I1125" s="44"/>
      <c r="J1125" s="16"/>
      <c r="K1125" s="16"/>
      <c r="L1125" s="16"/>
      <c r="M1125" s="22"/>
    </row>
    <row r="1126" spans="1:13" ht="90">
      <c r="A1126" s="41">
        <f t="shared" si="36"/>
        <v>1123</v>
      </c>
      <c r="B1126" s="20" t="s">
        <v>3941</v>
      </c>
      <c r="C1126" s="16" t="s">
        <v>3942</v>
      </c>
      <c r="D1126" s="16" t="str">
        <f>LOWER(C1126)</f>
        <v>area of usual residence by bespoke location of second address</v>
      </c>
      <c r="E1126" s="16" t="s">
        <v>3943</v>
      </c>
      <c r="F1126" s="16" t="s">
        <v>3944</v>
      </c>
      <c r="G1126" s="67">
        <v>44979</v>
      </c>
      <c r="H1126" s="85" t="s">
        <v>3945</v>
      </c>
      <c r="I1126" s="44"/>
      <c r="J1126" s="16"/>
      <c r="K1126" s="16"/>
      <c r="L1126" s="16"/>
      <c r="M1126" s="22"/>
    </row>
    <row r="1127" spans="1:13" ht="105">
      <c r="A1127" s="41">
        <f t="shared" si="36"/>
        <v>1124</v>
      </c>
      <c r="B1127" s="20" t="s">
        <v>3946</v>
      </c>
      <c r="C1127" s="16" t="s">
        <v>3942</v>
      </c>
      <c r="D1127" s="16" t="str">
        <f t="shared" si="39"/>
        <v>area of usual residence by bespoke location of second address</v>
      </c>
      <c r="E1127" s="21" t="s">
        <v>3947</v>
      </c>
      <c r="F1127" s="16" t="s">
        <v>3944</v>
      </c>
      <c r="G1127" s="67">
        <v>44979</v>
      </c>
      <c r="H1127" s="85" t="s">
        <v>3948</v>
      </c>
      <c r="I1127" s="92"/>
      <c r="J1127" s="16"/>
      <c r="K1127" s="16"/>
      <c r="L1127" s="16"/>
      <c r="M1127" s="22"/>
    </row>
    <row r="1128" spans="1:13">
      <c r="A1128" s="41">
        <f t="shared" si="36"/>
        <v>1125</v>
      </c>
      <c r="B1128" s="20" t="s">
        <v>3949</v>
      </c>
      <c r="C1128" s="16" t="s">
        <v>3950</v>
      </c>
      <c r="D1128" s="16" t="str">
        <f t="shared" si="39"/>
        <v>age (syoa to 90 or over) by sex by country of birth</v>
      </c>
      <c r="E1128" s="97" t="s">
        <v>946</v>
      </c>
      <c r="F1128" s="16" t="s">
        <v>35</v>
      </c>
      <c r="G1128" s="67">
        <v>44977</v>
      </c>
      <c r="H1128" s="66" t="s">
        <v>3951</v>
      </c>
      <c r="I1128" s="44"/>
      <c r="J1128" s="16"/>
      <c r="K1128" s="16"/>
      <c r="L1128" s="16"/>
      <c r="M1128" s="22"/>
    </row>
    <row r="1129" spans="1:13" ht="30">
      <c r="A1129" s="41">
        <f t="shared" si="36"/>
        <v>1126</v>
      </c>
      <c r="B1129" s="20" t="s">
        <v>3952</v>
      </c>
      <c r="C1129" s="16" t="s">
        <v>3953</v>
      </c>
      <c r="D1129" s="16" t="str">
        <f t="shared" si="39"/>
        <v>students in full-time education</v>
      </c>
      <c r="E1129" s="16" t="s">
        <v>946</v>
      </c>
      <c r="F1129" s="16" t="s">
        <v>3954</v>
      </c>
      <c r="G1129" s="67">
        <v>44995</v>
      </c>
      <c r="H1129" s="66" t="s">
        <v>3955</v>
      </c>
      <c r="I1129" s="44"/>
      <c r="J1129" s="16"/>
      <c r="K1129" s="16"/>
      <c r="L1129" s="16"/>
      <c r="M1129" s="22"/>
    </row>
    <row r="1130" spans="1:13" ht="30">
      <c r="A1130" s="41">
        <f t="shared" si="36"/>
        <v>1127</v>
      </c>
      <c r="B1130" s="20" t="s">
        <v>3956</v>
      </c>
      <c r="C1130" s="16" t="s">
        <v>3957</v>
      </c>
      <c r="D1130" s="16" t="str">
        <f t="shared" si="39"/>
        <v>international students</v>
      </c>
      <c r="E1130" s="21" t="s">
        <v>837</v>
      </c>
      <c r="F1130" s="21" t="s">
        <v>3958</v>
      </c>
      <c r="G1130" s="67">
        <v>44995</v>
      </c>
      <c r="H1130" s="66" t="s">
        <v>3959</v>
      </c>
      <c r="I1130" s="44"/>
      <c r="J1130" s="16"/>
      <c r="K1130" s="16"/>
      <c r="L1130" s="16"/>
      <c r="M1130" s="22"/>
    </row>
    <row r="1131" spans="1:13" ht="30">
      <c r="A1131" s="41">
        <f t="shared" si="36"/>
        <v>1128</v>
      </c>
      <c r="B1131" s="20" t="s">
        <v>3960</v>
      </c>
      <c r="C1131" s="16" t="s">
        <v>3961</v>
      </c>
      <c r="D1131" s="16" t="str">
        <f t="shared" si="39"/>
        <v>international students by country of birth</v>
      </c>
      <c r="E1131" s="21" t="s">
        <v>946</v>
      </c>
      <c r="F1131" s="21" t="s">
        <v>3958</v>
      </c>
      <c r="G1131" s="67">
        <v>44995</v>
      </c>
      <c r="H1131" s="66" t="s">
        <v>3962</v>
      </c>
      <c r="I1131" s="44"/>
      <c r="J1131" s="16"/>
      <c r="K1131" s="16"/>
      <c r="L1131" s="16"/>
      <c r="M1131" s="22"/>
    </row>
    <row r="1132" spans="1:13" ht="30">
      <c r="A1132" s="41">
        <f t="shared" si="36"/>
        <v>1129</v>
      </c>
      <c r="B1132" s="20" t="s">
        <v>3963</v>
      </c>
      <c r="C1132" s="16" t="s">
        <v>3964</v>
      </c>
      <c r="D1132" s="16" t="str">
        <f t="shared" si="39"/>
        <v>international students by top 100 countries of birth</v>
      </c>
      <c r="E1132" s="97" t="s">
        <v>3965</v>
      </c>
      <c r="F1132" s="21" t="s">
        <v>3958</v>
      </c>
      <c r="G1132" s="67">
        <v>44995</v>
      </c>
      <c r="H1132" s="66" t="s">
        <v>3966</v>
      </c>
      <c r="I1132" s="44"/>
      <c r="J1132" s="16"/>
      <c r="K1132" s="16"/>
      <c r="L1132" s="16"/>
      <c r="M1132" s="22"/>
    </row>
    <row r="1133" spans="1:13" ht="30">
      <c r="A1133" s="41">
        <f t="shared" si="36"/>
        <v>1130</v>
      </c>
      <c r="B1133" s="20" t="s">
        <v>3967</v>
      </c>
      <c r="C1133" s="16" t="s">
        <v>1718</v>
      </c>
      <c r="D1133" s="16" t="str">
        <f t="shared" si="39"/>
        <v>sex by age</v>
      </c>
      <c r="E1133" s="16" t="s">
        <v>53</v>
      </c>
      <c r="F1133" s="16" t="s">
        <v>3968</v>
      </c>
      <c r="G1133" s="67">
        <v>44994</v>
      </c>
      <c r="H1133" s="66" t="s">
        <v>3969</v>
      </c>
      <c r="I1133" s="44"/>
      <c r="J1133" s="16"/>
      <c r="K1133" s="16"/>
      <c r="L1133" s="16"/>
      <c r="M1133" s="22"/>
    </row>
    <row r="1134" spans="1:13" ht="30">
      <c r="A1134" s="41">
        <f t="shared" si="36"/>
        <v>1131</v>
      </c>
      <c r="B1134" s="20" t="s">
        <v>3970</v>
      </c>
      <c r="C1134" s="16" t="s">
        <v>3971</v>
      </c>
      <c r="D1134" s="16" t="str">
        <f t="shared" si="39"/>
        <v>former occupation (1 digit)</v>
      </c>
      <c r="E1134" s="16" t="s">
        <v>3858</v>
      </c>
      <c r="F1134" s="21" t="s">
        <v>3972</v>
      </c>
      <c r="G1134" s="67">
        <v>45013</v>
      </c>
      <c r="H1134" s="101" t="s">
        <v>3973</v>
      </c>
      <c r="I1134" s="44"/>
      <c r="J1134" s="16"/>
      <c r="K1134" s="16"/>
      <c r="L1134" s="16"/>
      <c r="M1134" s="22"/>
    </row>
    <row r="1135" spans="1:13" ht="30">
      <c r="A1135" s="41">
        <f t="shared" si="36"/>
        <v>1132</v>
      </c>
      <c r="B1135" s="20" t="s">
        <v>3974</v>
      </c>
      <c r="C1135" s="16" t="s">
        <v>3975</v>
      </c>
      <c r="D1135" s="16" t="str">
        <f t="shared" si="39"/>
        <v>former industry (1 digit)</v>
      </c>
      <c r="E1135" s="21" t="s">
        <v>3858</v>
      </c>
      <c r="F1135" s="16" t="s">
        <v>3972</v>
      </c>
      <c r="G1135" s="67">
        <v>45013</v>
      </c>
      <c r="H1135" s="101" t="s">
        <v>3976</v>
      </c>
      <c r="I1135" s="44"/>
      <c r="J1135" s="16"/>
      <c r="K1135" s="16"/>
      <c r="L1135" s="16"/>
      <c r="M1135" s="22"/>
    </row>
    <row r="1136" spans="1:13" ht="75">
      <c r="A1136" s="41">
        <f t="shared" si="36"/>
        <v>1133</v>
      </c>
      <c r="B1136" s="20" t="s">
        <v>3977</v>
      </c>
      <c r="C1136" s="16" t="s">
        <v>3978</v>
      </c>
      <c r="D1136" s="16" t="s">
        <v>3978</v>
      </c>
      <c r="E1136" s="16" t="s">
        <v>1189</v>
      </c>
      <c r="F1136" s="21" t="s">
        <v>3979</v>
      </c>
      <c r="G1136" s="67">
        <v>45100</v>
      </c>
      <c r="H1136" s="101" t="s">
        <v>3980</v>
      </c>
      <c r="I1136" s="44"/>
      <c r="J1136" s="16"/>
      <c r="K1136" s="16"/>
      <c r="L1136" s="16"/>
      <c r="M1136" s="22"/>
    </row>
    <row r="1137" spans="1:13" ht="30">
      <c r="A1137" s="41">
        <f t="shared" si="36"/>
        <v>1134</v>
      </c>
      <c r="B1137" s="20" t="s">
        <v>3981</v>
      </c>
      <c r="C1137" s="16" t="s">
        <v>3982</v>
      </c>
      <c r="D1137" s="16" t="str">
        <f t="shared" ref="D1137:D1162" si="40">LOWER(C1137)</f>
        <v>selected religion (christian; other) by occupation (selected 4-digit code)</v>
      </c>
      <c r="E1137" s="16" t="s">
        <v>216</v>
      </c>
      <c r="F1137" s="21" t="s">
        <v>63</v>
      </c>
      <c r="G1137" s="67">
        <v>45071</v>
      </c>
      <c r="H1137" s="101" t="s">
        <v>3983</v>
      </c>
      <c r="I1137" s="44"/>
      <c r="J1137" s="16"/>
      <c r="K1137" s="16"/>
      <c r="L1137" s="16"/>
      <c r="M1137" s="22"/>
    </row>
    <row r="1138" spans="1:13" ht="75">
      <c r="A1138" s="41">
        <f t="shared" si="36"/>
        <v>1135</v>
      </c>
      <c r="B1138" s="20" t="s">
        <v>3984</v>
      </c>
      <c r="C1138" s="16" t="s">
        <v>3985</v>
      </c>
      <c r="D1138" s="16" t="str">
        <f t="shared" si="40"/>
        <v>passport held (uk, irish, eu, non-eu, dual passport, multiple passports, no passport held) by country of birth (uk, ireland, eu, non-eu)</v>
      </c>
      <c r="E1138" s="16" t="s">
        <v>53</v>
      </c>
      <c r="F1138" s="21" t="s">
        <v>35</v>
      </c>
      <c r="G1138" s="67">
        <v>45085</v>
      </c>
      <c r="H1138" s="101" t="s">
        <v>3986</v>
      </c>
      <c r="I1138" s="44"/>
      <c r="J1138" s="16"/>
      <c r="K1138" s="16"/>
      <c r="L1138" s="16"/>
      <c r="M1138" s="22"/>
    </row>
    <row r="1139" spans="1:13" ht="75">
      <c r="A1139" s="41">
        <f t="shared" si="36"/>
        <v>1136</v>
      </c>
      <c r="B1139" s="20" t="s">
        <v>3987</v>
      </c>
      <c r="C1139" s="16" t="s">
        <v>3988</v>
      </c>
      <c r="D1139" s="16" t="str">
        <f t="shared" si="40"/>
        <v>sex by passport held (uk, irish, eu, non-eu, dual passport, multiple passports, no passport held) by age (syoa 0 to 89; 90 or over)</v>
      </c>
      <c r="E1139" s="16" t="s">
        <v>53</v>
      </c>
      <c r="F1139" s="16" t="s">
        <v>682</v>
      </c>
      <c r="G1139" s="67">
        <v>45085</v>
      </c>
      <c r="H1139" s="66" t="s">
        <v>3989</v>
      </c>
      <c r="I1139" s="44"/>
      <c r="J1139" s="16"/>
      <c r="K1139" s="16"/>
      <c r="L1139" s="16"/>
      <c r="M1139" s="22"/>
    </row>
    <row r="1140" spans="1:13" ht="75">
      <c r="A1140" s="41">
        <f t="shared" si="36"/>
        <v>1137</v>
      </c>
      <c r="B1140" s="20" t="s">
        <v>3990</v>
      </c>
      <c r="C1140" s="16" t="s">
        <v>3991</v>
      </c>
      <c r="D1140" s="16" t="str">
        <f t="shared" si="40"/>
        <v>passport held (uk, irish, eu, non-eu, dual passport, multiple passports, no passport held)</v>
      </c>
      <c r="E1140" s="16" t="s">
        <v>3992</v>
      </c>
      <c r="F1140" s="16" t="s">
        <v>682</v>
      </c>
      <c r="G1140" s="67">
        <v>45085</v>
      </c>
      <c r="H1140" s="101" t="s">
        <v>3993</v>
      </c>
      <c r="I1140" s="44"/>
      <c r="J1140" s="16"/>
      <c r="K1140" s="16"/>
      <c r="L1140" s="16"/>
      <c r="M1140" s="22"/>
    </row>
    <row r="1141" spans="1:13" ht="75">
      <c r="A1141" s="41">
        <f t="shared" si="36"/>
        <v>1138</v>
      </c>
      <c r="B1141" s="20" t="s">
        <v>3994</v>
      </c>
      <c r="C1141" s="16" t="s">
        <v>3995</v>
      </c>
      <c r="D1141" s="16" t="str">
        <f t="shared" si="40"/>
        <v>passport held (uk, irish, eu, non-eu, dual passport uk + eu, dual passport detailed uk + top 30 non-eu, multiple passports, no passport held) by country of birth (born in the uk; born outside the uk)</v>
      </c>
      <c r="E1141" s="16" t="s">
        <v>53</v>
      </c>
      <c r="F1141" s="16" t="s">
        <v>35</v>
      </c>
      <c r="G1141" s="67">
        <v>45085</v>
      </c>
      <c r="H1141" s="66" t="s">
        <v>3996</v>
      </c>
      <c r="I1141" s="44"/>
      <c r="J1141" s="16"/>
      <c r="K1141" s="16"/>
      <c r="L1141" s="16"/>
      <c r="M1141" s="22"/>
    </row>
    <row r="1142" spans="1:13" ht="75">
      <c r="A1142" s="41">
        <f t="shared" si="36"/>
        <v>1139</v>
      </c>
      <c r="B1142" s="20" t="s">
        <v>3997</v>
      </c>
      <c r="C1142" s="16" t="s">
        <v>3988</v>
      </c>
      <c r="D1142" s="16" t="str">
        <f t="shared" si="40"/>
        <v>sex by passport held (uk, irish, eu, non-eu, dual passport, multiple passports, no passport held) by age (syoa 0 to 89; 90 or over)</v>
      </c>
      <c r="E1142" s="16" t="s">
        <v>53</v>
      </c>
      <c r="F1142" s="16" t="s">
        <v>3998</v>
      </c>
      <c r="G1142" s="67">
        <v>45085</v>
      </c>
      <c r="H1142" s="66" t="s">
        <v>3999</v>
      </c>
      <c r="I1142" s="44"/>
      <c r="J1142" s="16"/>
      <c r="K1142" s="16"/>
      <c r="L1142" s="16"/>
      <c r="M1142" s="22"/>
    </row>
    <row r="1143" spans="1:13" ht="75">
      <c r="A1143" s="41">
        <f t="shared" si="36"/>
        <v>1140</v>
      </c>
      <c r="B1143" s="20" t="s">
        <v>4000</v>
      </c>
      <c r="C1143" s="16" t="s">
        <v>3991</v>
      </c>
      <c r="D1143" s="16" t="str">
        <f t="shared" si="40"/>
        <v>passport held (uk, irish, eu, non-eu, dual passport, multiple passports, no passport held)</v>
      </c>
      <c r="E1143" s="16" t="s">
        <v>3992</v>
      </c>
      <c r="F1143" s="16" t="s">
        <v>4001</v>
      </c>
      <c r="G1143" s="67">
        <v>45085</v>
      </c>
      <c r="H1143" s="101" t="s">
        <v>4002</v>
      </c>
      <c r="I1143" s="44"/>
      <c r="J1143" s="16"/>
      <c r="K1143" s="16"/>
      <c r="L1143" s="16"/>
      <c r="M1143" s="22"/>
    </row>
    <row r="1144" spans="1:13" ht="75">
      <c r="A1144" s="41">
        <f t="shared" si="36"/>
        <v>1141</v>
      </c>
      <c r="B1144" s="20" t="s">
        <v>4003</v>
      </c>
      <c r="C1144" s="16" t="s">
        <v>4004</v>
      </c>
      <c r="D1144" s="16" t="str">
        <f t="shared" si="40"/>
        <v>top 100 passport held by country of birth (born in the uk / born outside the uk)</v>
      </c>
      <c r="E1144" s="16" t="s">
        <v>53</v>
      </c>
      <c r="F1144" s="16" t="s">
        <v>35</v>
      </c>
      <c r="G1144" s="67">
        <v>45119</v>
      </c>
      <c r="H1144" s="85" t="s">
        <v>4005</v>
      </c>
      <c r="I1144" s="44"/>
      <c r="J1144" s="16"/>
      <c r="K1144" s="16"/>
      <c r="L1144" s="16"/>
      <c r="M1144" s="22"/>
    </row>
    <row r="1145" spans="1:13" ht="60">
      <c r="A1145" s="41">
        <f t="shared" si="36"/>
        <v>1142</v>
      </c>
      <c r="B1145" s="20" t="s">
        <v>4006</v>
      </c>
      <c r="C1145" s="16" t="s">
        <v>4007</v>
      </c>
      <c r="D1145" s="16" t="str">
        <f t="shared" si="40"/>
        <v>sex by age (65 to 74; 75 to 84; 85 or over) by specified communal establishments (care homes only) by long-term health problem or disability</v>
      </c>
      <c r="E1145" s="16" t="s">
        <v>946</v>
      </c>
      <c r="F1145" s="16" t="s">
        <v>4008</v>
      </c>
      <c r="G1145" s="67">
        <v>45120</v>
      </c>
      <c r="H1145" s="42" t="s">
        <v>4009</v>
      </c>
      <c r="I1145" s="44"/>
      <c r="J1145" s="16"/>
      <c r="K1145" s="16"/>
      <c r="L1145" s="16"/>
      <c r="M1145" s="22"/>
    </row>
    <row r="1146" spans="1:13" ht="60">
      <c r="A1146" s="41">
        <f t="shared" si="36"/>
        <v>1143</v>
      </c>
      <c r="B1146" s="20" t="s">
        <v>4010</v>
      </c>
      <c r="C1146" s="16" t="s">
        <v>4011</v>
      </c>
      <c r="D1146" s="16" t="str">
        <f t="shared" si="40"/>
        <v>sex by age (65 to 74; 75 to 84; 85 or over) by specified communal establishments (care homes only) by ethnic group (5 main groups)</v>
      </c>
      <c r="E1146" s="16" t="s">
        <v>946</v>
      </c>
      <c r="F1146" s="16" t="s">
        <v>4008</v>
      </c>
      <c r="G1146" s="67">
        <v>45120</v>
      </c>
      <c r="H1146" s="101" t="s">
        <v>4012</v>
      </c>
      <c r="I1146" s="44"/>
      <c r="J1146" s="16"/>
      <c r="K1146" s="16"/>
      <c r="L1146" s="16"/>
      <c r="M1146" s="22"/>
    </row>
    <row r="1147" spans="1:13" ht="60">
      <c r="A1147" s="41">
        <f t="shared" si="36"/>
        <v>1144</v>
      </c>
      <c r="B1147" s="20" t="s">
        <v>4013</v>
      </c>
      <c r="C1147" s="16" t="s">
        <v>4014</v>
      </c>
      <c r="D1147" s="16" t="str">
        <f t="shared" si="40"/>
        <v>sex by age (65 to 74; 75 to 84; 85 or over) by specified communal establishments (care homes only) by marital and civil partnership status</v>
      </c>
      <c r="E1147" s="21" t="s">
        <v>946</v>
      </c>
      <c r="F1147" s="21" t="s">
        <v>4008</v>
      </c>
      <c r="G1147" s="67">
        <v>45120</v>
      </c>
      <c r="H1147" s="101" t="s">
        <v>4015</v>
      </c>
      <c r="I1147" s="44"/>
      <c r="J1147" s="16"/>
      <c r="K1147" s="16"/>
      <c r="L1147" s="16"/>
      <c r="M1147" s="22"/>
    </row>
    <row r="1148" spans="1:13" ht="60">
      <c r="A1148" s="41">
        <f t="shared" si="36"/>
        <v>1145</v>
      </c>
      <c r="B1148" s="20" t="s">
        <v>4016</v>
      </c>
      <c r="C1148" s="16" t="s">
        <v>4017</v>
      </c>
      <c r="D1148" s="16" t="str">
        <f t="shared" si="40"/>
        <v>sex by age (65 to 74; 75 to 84; 85 or over) by specified communal establishments (care homes only) by religion</v>
      </c>
      <c r="E1148" s="21" t="s">
        <v>946</v>
      </c>
      <c r="F1148" s="21" t="s">
        <v>4008</v>
      </c>
      <c r="G1148" s="67">
        <v>45120</v>
      </c>
      <c r="H1148" s="101" t="s">
        <v>4018</v>
      </c>
      <c r="I1148" s="44"/>
      <c r="J1148" s="16"/>
      <c r="K1148" s="16"/>
      <c r="L1148" s="16"/>
      <c r="M1148" s="22"/>
    </row>
    <row r="1149" spans="1:13" ht="60">
      <c r="A1149" s="41">
        <f t="shared" si="36"/>
        <v>1146</v>
      </c>
      <c r="B1149" s="20" t="s">
        <v>4019</v>
      </c>
      <c r="C1149" s="16" t="s">
        <v>4020</v>
      </c>
      <c r="D1149" s="16" t="str">
        <f t="shared" si="40"/>
        <v>sex by age (65 to 74; 75 to 84; 85 or over) by specified communal establishments (care homes only) by general health</v>
      </c>
      <c r="E1149" s="21" t="s">
        <v>946</v>
      </c>
      <c r="F1149" s="21" t="s">
        <v>4008</v>
      </c>
      <c r="G1149" s="67">
        <v>45120</v>
      </c>
      <c r="H1149" s="101" t="s">
        <v>4021</v>
      </c>
      <c r="I1149" s="44"/>
      <c r="J1149" s="16"/>
      <c r="K1149" s="16"/>
      <c r="L1149" s="16"/>
      <c r="M1149" s="22"/>
    </row>
    <row r="1150" spans="1:13" ht="75">
      <c r="A1150" s="41">
        <f t="shared" si="36"/>
        <v>1147</v>
      </c>
      <c r="B1150" s="20" t="s">
        <v>4022</v>
      </c>
      <c r="C1150" s="16" t="s">
        <v>4023</v>
      </c>
      <c r="D1150" s="16" t="str">
        <f t="shared" si="40"/>
        <v>sex by age (65 to 74; 75 to 84; 85 or over) by specified communal establishments (care homes only) by proficiency in english</v>
      </c>
      <c r="E1150" s="16" t="s">
        <v>946</v>
      </c>
      <c r="F1150" s="16" t="s">
        <v>4024</v>
      </c>
      <c r="G1150" s="67">
        <v>45120</v>
      </c>
      <c r="H1150" s="101" t="s">
        <v>4025</v>
      </c>
      <c r="I1150" s="44"/>
      <c r="J1150" s="16"/>
      <c r="K1150" s="16"/>
      <c r="L1150" s="16"/>
      <c r="M1150" s="22"/>
    </row>
    <row r="1151" spans="1:13" ht="60">
      <c r="A1151" s="41">
        <f t="shared" si="36"/>
        <v>1148</v>
      </c>
      <c r="B1151" s="20" t="s">
        <v>4026</v>
      </c>
      <c r="C1151" s="16" t="s">
        <v>4027</v>
      </c>
      <c r="D1151" s="16" t="str">
        <f t="shared" si="40"/>
        <v>sex by age (65 to 74; 75 to 84; 85 or over) by specified communal establishments (care homes only) by main language</v>
      </c>
      <c r="E1151" s="21" t="s">
        <v>946</v>
      </c>
      <c r="F1151" s="21" t="s">
        <v>4028</v>
      </c>
      <c r="G1151" s="67">
        <v>45120</v>
      </c>
      <c r="H1151" s="101" t="s">
        <v>4029</v>
      </c>
      <c r="I1151" s="44"/>
      <c r="J1151" s="16"/>
      <c r="K1151" s="16"/>
      <c r="L1151" s="16"/>
      <c r="M1151" s="22"/>
    </row>
    <row r="1152" spans="1:13" ht="75">
      <c r="A1152" s="41">
        <f t="shared" si="36"/>
        <v>1149</v>
      </c>
      <c r="B1152" s="20" t="s">
        <v>4030</v>
      </c>
      <c r="C1152" s="16" t="s">
        <v>4031</v>
      </c>
      <c r="D1152" s="16" t="str">
        <f t="shared" si="40"/>
        <v>kinship care in england and wales</v>
      </c>
      <c r="E1152" s="16" t="s">
        <v>4032</v>
      </c>
      <c r="F1152" s="16" t="s">
        <v>4033</v>
      </c>
      <c r="G1152" s="67">
        <v>45126</v>
      </c>
      <c r="H1152" s="101" t="s">
        <v>4034</v>
      </c>
      <c r="I1152" s="44"/>
      <c r="J1152" s="16"/>
      <c r="K1152" s="16"/>
      <c r="L1152" s="16"/>
      <c r="M1152" s="22"/>
    </row>
    <row r="1153" spans="1:13" ht="30">
      <c r="A1153" s="41">
        <f t="shared" si="36"/>
        <v>1150</v>
      </c>
      <c r="B1153" s="16" t="s">
        <v>4035</v>
      </c>
      <c r="C1153" s="16" t="s">
        <v>4036</v>
      </c>
      <c r="D1153" s="16" t="str">
        <f t="shared" si="40"/>
        <v>bespoke country of birth (2021 specification) (uk detailed, eu, non-eu) by ability to speak welsh</v>
      </c>
      <c r="E1153" s="16" t="s">
        <v>820</v>
      </c>
      <c r="F1153" s="16" t="s">
        <v>673</v>
      </c>
      <c r="G1153" s="27">
        <v>45134</v>
      </c>
      <c r="H1153" s="55" t="s">
        <v>4037</v>
      </c>
      <c r="I1153" s="44"/>
      <c r="J1153" s="16"/>
      <c r="K1153" s="16"/>
      <c r="L1153" s="16"/>
      <c r="M1153" s="22"/>
    </row>
    <row r="1154" spans="1:13" ht="30">
      <c r="A1154" s="41">
        <f t="shared" si="36"/>
        <v>1151</v>
      </c>
      <c r="B1154" s="16" t="s">
        <v>4038</v>
      </c>
      <c r="C1154" s="16" t="s">
        <v>4039</v>
      </c>
      <c r="D1154" s="16" t="str">
        <f t="shared" si="40"/>
        <v>bespoke country of birth (2021 specification) (uk detailed, eu, non-eu) by age by ability to speak welsh</v>
      </c>
      <c r="E1154" s="16" t="s">
        <v>820</v>
      </c>
      <c r="F1154" s="97" t="s">
        <v>673</v>
      </c>
      <c r="G1154" s="27">
        <v>45134</v>
      </c>
      <c r="H1154" s="55" t="s">
        <v>4040</v>
      </c>
      <c r="I1154" s="44"/>
      <c r="J1154" s="16"/>
      <c r="K1154" s="16"/>
      <c r="L1154" s="16"/>
      <c r="M1154" s="22"/>
    </row>
    <row r="1155" spans="1:13" ht="30">
      <c r="A1155" s="41">
        <f t="shared" si="36"/>
        <v>1152</v>
      </c>
      <c r="B1155" s="16" t="s">
        <v>4041</v>
      </c>
      <c r="C1155" s="16" t="s">
        <v>4042</v>
      </c>
      <c r="D1155" s="16" t="str">
        <f t="shared" si="40"/>
        <v>jain religion, ethnic group and both religion and ethnic group</v>
      </c>
      <c r="E1155" s="16" t="s">
        <v>53</v>
      </c>
      <c r="F1155" s="16" t="s">
        <v>4043</v>
      </c>
      <c r="G1155" s="27">
        <v>45135</v>
      </c>
      <c r="H1155" s="55" t="s">
        <v>4044</v>
      </c>
      <c r="I1155" s="44"/>
      <c r="J1155" s="16"/>
      <c r="K1155" s="16"/>
      <c r="L1155" s="16"/>
      <c r="M1155" s="22"/>
    </row>
    <row r="1156" spans="1:13" ht="30">
      <c r="A1156" s="41">
        <f t="shared" si="36"/>
        <v>1153</v>
      </c>
      <c r="B1156" s="16" t="s">
        <v>4045</v>
      </c>
      <c r="C1156" s="16" t="s">
        <v>4046</v>
      </c>
      <c r="D1156" s="16" t="str">
        <f t="shared" si="40"/>
        <v>ravidassia religion, ethnic group and both religion and ethnic group</v>
      </c>
      <c r="E1156" s="16" t="s">
        <v>53</v>
      </c>
      <c r="F1156" s="16" t="s">
        <v>4047</v>
      </c>
      <c r="G1156" s="27">
        <v>45135</v>
      </c>
      <c r="H1156" s="55" t="s">
        <v>4048</v>
      </c>
      <c r="I1156" s="44"/>
      <c r="J1156" s="16"/>
      <c r="K1156" s="16"/>
      <c r="L1156" s="16"/>
      <c r="M1156" s="22"/>
    </row>
    <row r="1157" spans="1:13" ht="60">
      <c r="A1157" s="41">
        <f t="shared" ref="A1157:A1220" si="41">IF(AND(NOT(ISERR(FIND($J$4,D1157))),NOT(ISERR(FIND($J$5,D1157))),NOT(ISERR(FIND($J$6,D1157))),NOT(ISERR(FIND($J$7,D1157))) ),A1156+1,A1156)</f>
        <v>1154</v>
      </c>
      <c r="B1157" s="16" t="s">
        <v>4049</v>
      </c>
      <c r="C1157" s="16" t="s">
        <v>4050</v>
      </c>
      <c r="D1157" s="16" t="str">
        <f t="shared" si="40"/>
        <v>sex by age (syoa; 95 and over) by specified communal establishments (care homes only)</v>
      </c>
      <c r="E1157" s="16" t="s">
        <v>946</v>
      </c>
      <c r="F1157" s="16" t="s">
        <v>4051</v>
      </c>
      <c r="G1157" s="27">
        <v>45139</v>
      </c>
      <c r="H1157" s="42" t="s">
        <v>4052</v>
      </c>
      <c r="I1157" s="44"/>
      <c r="J1157" s="16"/>
      <c r="K1157" s="16"/>
      <c r="L1157" s="16"/>
      <c r="M1157" s="22"/>
    </row>
    <row r="1158" spans="1:13" ht="75">
      <c r="A1158" s="41">
        <f t="shared" si="41"/>
        <v>1155</v>
      </c>
      <c r="B1158" s="16" t="s">
        <v>4053</v>
      </c>
      <c r="C1158" s="16" t="s">
        <v>4054</v>
      </c>
      <c r="D1158" s="16" t="str">
        <f t="shared" si="40"/>
        <v>selected country of birth (jersey, guernsey, channel islands) by age of arrival in uk</v>
      </c>
      <c r="E1158" s="16" t="s">
        <v>837</v>
      </c>
      <c r="F1158" s="16" t="s">
        <v>4055</v>
      </c>
      <c r="G1158" s="27">
        <v>45180</v>
      </c>
      <c r="H1158" s="42" t="s">
        <v>4056</v>
      </c>
      <c r="I1158" s="44"/>
      <c r="J1158" s="16"/>
      <c r="K1158" s="16"/>
      <c r="L1158" s="16"/>
      <c r="M1158" s="22"/>
    </row>
    <row r="1159" spans="1:13" ht="75">
      <c r="A1159" s="41">
        <f t="shared" si="41"/>
        <v>1156</v>
      </c>
      <c r="B1159" s="16" t="s">
        <v>4057</v>
      </c>
      <c r="C1159" s="16" t="s">
        <v>4058</v>
      </c>
      <c r="D1159" s="16" t="str">
        <f t="shared" si="40"/>
        <v xml:space="preserve">selected country of birth (jersey, guernsey, channel islands) by economic activity </v>
      </c>
      <c r="E1159" s="16" t="s">
        <v>837</v>
      </c>
      <c r="F1159" s="16" t="s">
        <v>4059</v>
      </c>
      <c r="G1159" s="27">
        <v>45180</v>
      </c>
      <c r="H1159" s="42" t="s">
        <v>4060</v>
      </c>
      <c r="I1159" s="44"/>
      <c r="J1159" s="16"/>
      <c r="K1159" s="16"/>
      <c r="L1159" s="16"/>
      <c r="M1159" s="22"/>
    </row>
    <row r="1160" spans="1:13" ht="75">
      <c r="A1160" s="41">
        <f t="shared" si="41"/>
        <v>1157</v>
      </c>
      <c r="B1160" s="16" t="s">
        <v>4061</v>
      </c>
      <c r="C1160" s="16" t="s">
        <v>4062</v>
      </c>
      <c r="D1160" s="16" t="str">
        <f t="shared" si="40"/>
        <v>selected country of birth (jersey, guernsey, channel islands) by highest level of qualification</v>
      </c>
      <c r="E1160" s="16" t="s">
        <v>837</v>
      </c>
      <c r="F1160" s="16" t="s">
        <v>4059</v>
      </c>
      <c r="G1160" s="27">
        <v>45180</v>
      </c>
      <c r="H1160" s="42" t="s">
        <v>4063</v>
      </c>
      <c r="I1160" s="44"/>
      <c r="J1160" s="16"/>
      <c r="K1160" s="16"/>
      <c r="L1160" s="16"/>
      <c r="M1160" s="22"/>
    </row>
    <row r="1161" spans="1:13" ht="75">
      <c r="A1161" s="41">
        <f t="shared" si="41"/>
        <v>1158</v>
      </c>
      <c r="B1161" s="16" t="s">
        <v>4064</v>
      </c>
      <c r="C1161" s="16" t="s">
        <v>4065</v>
      </c>
      <c r="D1161" s="16" t="str">
        <f t="shared" si="40"/>
        <v>age (syoa 0 to 89; 90 or over) by sex by general health</v>
      </c>
      <c r="E1161" s="16" t="s">
        <v>4066</v>
      </c>
      <c r="F1161" s="16" t="s">
        <v>35</v>
      </c>
      <c r="G1161" s="27">
        <v>45219</v>
      </c>
      <c r="H1161" s="55" t="s">
        <v>4067</v>
      </c>
      <c r="I1161" s="44"/>
      <c r="J1161" s="16"/>
      <c r="K1161" s="16"/>
      <c r="L1161" s="16"/>
      <c r="M1161" s="22"/>
    </row>
    <row r="1162" spans="1:13" ht="75">
      <c r="A1162" s="41">
        <f t="shared" si="41"/>
        <v>1159</v>
      </c>
      <c r="B1162" s="16" t="s">
        <v>4068</v>
      </c>
      <c r="C1162" s="16" t="s">
        <v>4065</v>
      </c>
      <c r="D1162" s="16" t="str">
        <f t="shared" si="40"/>
        <v>age (syoa 0 to 89; 90 or over) by sex by general health</v>
      </c>
      <c r="E1162" s="16" t="s">
        <v>4069</v>
      </c>
      <c r="F1162" s="16" t="s">
        <v>35</v>
      </c>
      <c r="G1162" s="27">
        <v>45219</v>
      </c>
      <c r="H1162" s="55" t="s">
        <v>4070</v>
      </c>
      <c r="I1162" s="44"/>
      <c r="J1162" s="16"/>
      <c r="K1162" s="16"/>
      <c r="L1162" s="16"/>
      <c r="M1162" s="22"/>
    </row>
    <row r="1163" spans="1:13">
      <c r="A1163" s="41">
        <f t="shared" si="41"/>
        <v>1160</v>
      </c>
      <c r="B1163" s="16" t="s">
        <v>4071</v>
      </c>
      <c r="C1163" s="16"/>
      <c r="D1163" s="16"/>
      <c r="E1163" s="16"/>
      <c r="F1163" s="16"/>
      <c r="G1163" s="16"/>
      <c r="H1163" s="20"/>
      <c r="I1163" s="44"/>
      <c r="J1163" s="16"/>
      <c r="K1163" s="16"/>
      <c r="L1163" s="16"/>
      <c r="M1163" s="22"/>
    </row>
    <row r="1164" spans="1:13">
      <c r="A1164" s="41">
        <f t="shared" si="41"/>
        <v>1161</v>
      </c>
      <c r="B1164" s="16" t="s">
        <v>4072</v>
      </c>
      <c r="C1164" s="16"/>
      <c r="D1164" s="16"/>
      <c r="E1164" s="16"/>
      <c r="F1164" s="16"/>
      <c r="G1164" s="16"/>
      <c r="H1164" s="20"/>
      <c r="I1164" s="44"/>
      <c r="J1164" s="16"/>
      <c r="K1164" s="16"/>
      <c r="L1164" s="16"/>
      <c r="M1164" s="22"/>
    </row>
    <row r="1165" spans="1:13">
      <c r="A1165" s="41">
        <f t="shared" si="41"/>
        <v>1162</v>
      </c>
      <c r="B1165" s="16" t="s">
        <v>4073</v>
      </c>
      <c r="C1165" s="16"/>
      <c r="D1165" s="16"/>
      <c r="E1165" s="16"/>
      <c r="F1165" s="16"/>
      <c r="G1165" s="16"/>
      <c r="H1165" s="20"/>
      <c r="I1165" s="44"/>
      <c r="J1165" s="16"/>
      <c r="K1165" s="16"/>
      <c r="L1165" s="16"/>
      <c r="M1165" s="22"/>
    </row>
    <row r="1166" spans="1:13">
      <c r="A1166" s="41">
        <f t="shared" si="41"/>
        <v>1163</v>
      </c>
      <c r="B1166" s="16" t="s">
        <v>4074</v>
      </c>
      <c r="C1166" s="16"/>
      <c r="D1166" s="16"/>
      <c r="E1166" s="16"/>
      <c r="F1166" s="16"/>
      <c r="G1166" s="16"/>
      <c r="H1166" s="20"/>
      <c r="I1166" s="44"/>
      <c r="J1166" s="16"/>
      <c r="K1166" s="16"/>
      <c r="L1166" s="16"/>
      <c r="M1166" s="22"/>
    </row>
    <row r="1167" spans="1:13" ht="75">
      <c r="A1167" s="41">
        <f t="shared" si="41"/>
        <v>1164</v>
      </c>
      <c r="B1167" s="16" t="s">
        <v>4075</v>
      </c>
      <c r="C1167" s="16" t="s">
        <v>4076</v>
      </c>
      <c r="D1167" s="16" t="s">
        <v>4077</v>
      </c>
      <c r="E1167" s="16" t="s">
        <v>4078</v>
      </c>
      <c r="F1167" s="16" t="s">
        <v>4079</v>
      </c>
      <c r="G1167" s="27">
        <v>45387</v>
      </c>
      <c r="H1167" s="55" t="s">
        <v>4080</v>
      </c>
      <c r="I1167" s="44"/>
      <c r="J1167" s="16"/>
      <c r="K1167" s="16"/>
      <c r="L1167" s="16"/>
      <c r="M1167" s="22"/>
    </row>
    <row r="1168" spans="1:13" ht="75">
      <c r="A1168" s="41">
        <f t="shared" si="41"/>
        <v>1165</v>
      </c>
      <c r="B1168" s="16" t="s">
        <v>4081</v>
      </c>
      <c r="C1168" s="98" t="s">
        <v>4082</v>
      </c>
      <c r="D1168" s="98" t="s">
        <v>4082</v>
      </c>
      <c r="E1168" s="98" t="s">
        <v>4083</v>
      </c>
      <c r="F1168" s="98" t="s">
        <v>4084</v>
      </c>
      <c r="G1168" s="16"/>
      <c r="H1168" s="20"/>
      <c r="I1168" s="44"/>
      <c r="J1168" s="16"/>
      <c r="K1168" s="16"/>
      <c r="L1168" s="16"/>
      <c r="M1168" s="22"/>
    </row>
    <row r="1169" spans="1:13" ht="75">
      <c r="A1169" s="41">
        <f t="shared" si="41"/>
        <v>1166</v>
      </c>
      <c r="B1169" s="16" t="s">
        <v>4085</v>
      </c>
      <c r="C1169" s="16" t="s">
        <v>4086</v>
      </c>
      <c r="D1169" s="16" t="str">
        <f t="shared" si="39"/>
        <v>sex by month and year of birth (01/1925 to 12/1950) by highest level of qualification by occupation (1 digit)</v>
      </c>
      <c r="E1169" s="16" t="s">
        <v>820</v>
      </c>
      <c r="F1169" s="16" t="s">
        <v>4087</v>
      </c>
      <c r="G1169" s="67">
        <v>45435</v>
      </c>
      <c r="H1169" s="101" t="s">
        <v>4088</v>
      </c>
      <c r="I1169" s="44"/>
      <c r="J1169" s="16"/>
      <c r="K1169" s="16"/>
      <c r="L1169" s="16"/>
      <c r="M1169" s="22"/>
    </row>
    <row r="1170" spans="1:13" ht="75">
      <c r="A1170" s="41">
        <f t="shared" si="41"/>
        <v>1167</v>
      </c>
      <c r="B1170" s="16" t="s">
        <v>4089</v>
      </c>
      <c r="C1170" s="102" t="s">
        <v>4090</v>
      </c>
      <c r="D1170" s="16" t="str">
        <f t="shared" si="39"/>
        <v> selected country of birth</v>
      </c>
      <c r="E1170" s="102" t="s">
        <v>832</v>
      </c>
      <c r="F1170" s="102" t="s">
        <v>35</v>
      </c>
      <c r="G1170" s="67">
        <v>45449</v>
      </c>
      <c r="H1170" s="101" t="s">
        <v>4091</v>
      </c>
      <c r="I1170" s="44"/>
      <c r="J1170" s="16"/>
      <c r="K1170" s="16"/>
      <c r="L1170" s="16"/>
      <c r="M1170" s="22"/>
    </row>
    <row r="1171" spans="1:13" ht="14.45" customHeight="1">
      <c r="A1171" s="41">
        <f t="shared" si="41"/>
        <v>1168</v>
      </c>
      <c r="B1171" s="16" t="s">
        <v>4092</v>
      </c>
      <c r="C1171" s="102" t="s">
        <v>4093</v>
      </c>
      <c r="D1171" s="16" t="str">
        <f t="shared" si="39"/>
        <v> sex by month and year of birth (01/1925 to 12/1950) by highest level of qualification by occupation (1 digit)</v>
      </c>
      <c r="E1171" s="102" t="s">
        <v>784</v>
      </c>
      <c r="F1171" s="99" t="s">
        <v>4094</v>
      </c>
      <c r="G1171" s="67">
        <v>45539</v>
      </c>
      <c r="H1171" s="101" t="s">
        <v>4095</v>
      </c>
      <c r="I1171" s="44"/>
      <c r="J1171" s="16"/>
      <c r="K1171" s="16"/>
      <c r="L1171" s="16"/>
      <c r="M1171" s="22"/>
    </row>
    <row r="1172" spans="1:13" ht="75">
      <c r="A1172" s="41">
        <f t="shared" si="41"/>
        <v>1169</v>
      </c>
      <c r="B1172" s="16" t="s">
        <v>4096</v>
      </c>
      <c r="C1172" s="102" t="s">
        <v>4097</v>
      </c>
      <c r="D1172" s="16" t="str">
        <f t="shared" si="39"/>
        <v>date of birth (01/01/1925 to 31/12/1953) by sex  </v>
      </c>
      <c r="E1172" s="102" t="s">
        <v>784</v>
      </c>
      <c r="F1172" s="102" t="s">
        <v>4098</v>
      </c>
      <c r="G1172" s="67">
        <v>45539</v>
      </c>
      <c r="H1172" s="101" t="s">
        <v>4099</v>
      </c>
      <c r="I1172" s="44"/>
      <c r="J1172" s="16"/>
      <c r="K1172" s="16"/>
      <c r="L1172" s="16"/>
      <c r="M1172" s="22"/>
    </row>
    <row r="1173" spans="1:13" ht="75">
      <c r="A1173" s="41">
        <f t="shared" si="41"/>
        <v>1170</v>
      </c>
      <c r="B1173" s="16" t="s">
        <v>4100</v>
      </c>
      <c r="C1173" s="102" t="s">
        <v>4101</v>
      </c>
      <c r="D1173" s="16" t="str">
        <f t="shared" si="39"/>
        <v>date of birth (01/01/1925 to 31/12/1953) by sex   </v>
      </c>
      <c r="E1173" s="84" t="s">
        <v>820</v>
      </c>
      <c r="F1173" s="102" t="s">
        <v>4102</v>
      </c>
      <c r="G1173" s="67">
        <v>45539</v>
      </c>
      <c r="H1173" s="101" t="s">
        <v>4103</v>
      </c>
      <c r="I1173" s="44"/>
      <c r="J1173" s="16"/>
      <c r="K1173" s="16"/>
      <c r="L1173" s="16"/>
      <c r="M1173" s="22"/>
    </row>
    <row r="1174" spans="1:13" ht="75">
      <c r="A1174" s="41">
        <f t="shared" si="41"/>
        <v>1171</v>
      </c>
      <c r="B1174" s="16" t="s">
        <v>4104</v>
      </c>
      <c r="C1174" s="102" t="s">
        <v>4105</v>
      </c>
      <c r="D1174" s="16" t="str">
        <f t="shared" si="39"/>
        <v>date of birth (01/01/1925 to 31/12/1953) by sex</v>
      </c>
      <c r="E1174" s="84" t="s">
        <v>4106</v>
      </c>
      <c r="F1174" s="102" t="s">
        <v>4107</v>
      </c>
      <c r="G1174" s="67">
        <v>45548</v>
      </c>
      <c r="H1174" s="101" t="s">
        <v>4108</v>
      </c>
      <c r="I1174" s="44"/>
      <c r="J1174" s="16"/>
      <c r="K1174" s="16"/>
      <c r="L1174" s="16"/>
      <c r="M1174" s="22"/>
    </row>
    <row r="1175" spans="1:13" ht="75">
      <c r="A1175" s="41">
        <f t="shared" si="41"/>
        <v>1172</v>
      </c>
      <c r="B1175" s="16" t="s">
        <v>4109</v>
      </c>
      <c r="C1175" s="105" t="s">
        <v>4110</v>
      </c>
      <c r="D1175" s="16" t="str">
        <f t="shared" si="39"/>
        <v> sex by month and year of birth by economic activity by highest level of qualification</v>
      </c>
      <c r="E1175" s="84" t="s">
        <v>53</v>
      </c>
      <c r="F1175" s="104" t="s">
        <v>3767</v>
      </c>
      <c r="G1175" s="67">
        <v>45573</v>
      </c>
      <c r="H1175" s="101" t="s">
        <v>4111</v>
      </c>
      <c r="I1175" s="44"/>
      <c r="J1175" s="16"/>
      <c r="K1175" s="16"/>
      <c r="L1175" s="16"/>
      <c r="M1175" s="22"/>
    </row>
    <row r="1176" spans="1:13" ht="51">
      <c r="A1176" s="41">
        <f t="shared" si="41"/>
        <v>1173</v>
      </c>
      <c r="B1176" s="16" t="s">
        <v>4112</v>
      </c>
      <c r="C1176" s="84" t="s">
        <v>4113</v>
      </c>
      <c r="D1176" s="16" t="str">
        <f t="shared" si="39"/>
        <v>sex by age of household reference person (hrp) by bespoke household composition</v>
      </c>
      <c r="E1176" s="84" t="s">
        <v>4114</v>
      </c>
      <c r="F1176" s="84" t="s">
        <v>3286</v>
      </c>
      <c r="G1176" s="67">
        <v>45524</v>
      </c>
      <c r="H1176" s="106" t="s">
        <v>4115</v>
      </c>
      <c r="I1176" s="44"/>
      <c r="J1176" s="16"/>
      <c r="K1176" s="16"/>
      <c r="L1176" s="16"/>
      <c r="M1176" s="22"/>
    </row>
    <row r="1177" spans="1:13" ht="60">
      <c r="A1177" s="41">
        <f t="shared" si="41"/>
        <v>1174</v>
      </c>
      <c r="B1177" s="16" t="s">
        <v>4116</v>
      </c>
      <c r="C1177" s="84" t="s">
        <v>4117</v>
      </c>
      <c r="D1177" s="16" t="str">
        <f t="shared" si="39"/>
        <v>household size (1 to 18 or more) by all usual residents in households; household size (1 to 18 or more) by jewish identity (religion only or ethnic group only or both religion and ethnic group)   </v>
      </c>
      <c r="E1177" s="84" t="s">
        <v>4118</v>
      </c>
      <c r="F1177" s="84" t="s">
        <v>4119</v>
      </c>
      <c r="G1177" s="67">
        <v>45502</v>
      </c>
      <c r="H1177" s="106" t="s">
        <v>4120</v>
      </c>
      <c r="I1177" s="44"/>
      <c r="J1177" s="16"/>
      <c r="K1177" s="16"/>
      <c r="L1177" s="16"/>
      <c r="M1177" s="22"/>
    </row>
    <row r="1178" spans="1:13" ht="57.6" customHeight="1">
      <c r="A1178" s="41">
        <f t="shared" si="41"/>
        <v>1175</v>
      </c>
      <c r="B1178" s="16" t="s">
        <v>4121</v>
      </c>
      <c r="C1178" s="84" t="s">
        <v>4122</v>
      </c>
      <c r="D1178" s="16" t="str">
        <f t="shared" si="39"/>
        <v>number of households by household size (1 to 18 or more); number of households where at least one member has jewish identity (religion only or ethnic group only or both religion and ethnic group) by household size (1 to 18 or more)  </v>
      </c>
      <c r="E1178" s="84" t="s">
        <v>4118</v>
      </c>
      <c r="F1178" s="84" t="s">
        <v>4123</v>
      </c>
      <c r="G1178" s="67">
        <v>45502</v>
      </c>
      <c r="H1178" s="106" t="s">
        <v>4124</v>
      </c>
      <c r="I1178" s="44"/>
      <c r="J1178" s="16"/>
      <c r="K1178" s="16"/>
      <c r="L1178" s="16"/>
      <c r="M1178" s="22"/>
    </row>
    <row r="1179" spans="1:13" ht="51">
      <c r="A1179" s="41">
        <f t="shared" si="41"/>
        <v>1176</v>
      </c>
      <c r="B1179" s="16" t="s">
        <v>4125</v>
      </c>
      <c r="C1179" s="84" t="s">
        <v>4126</v>
      </c>
      <c r="D1179" s="16" t="str">
        <f t="shared" si="39"/>
        <v>age (syoa 0 to 89; 90 or over) by sex by general health </v>
      </c>
      <c r="E1179" s="84" t="s">
        <v>4127</v>
      </c>
      <c r="F1179" s="84" t="s">
        <v>4128</v>
      </c>
      <c r="G1179" s="67">
        <v>45547</v>
      </c>
      <c r="H1179" s="106" t="s">
        <v>4129</v>
      </c>
      <c r="I1179" s="44"/>
      <c r="J1179" s="16"/>
      <c r="K1179" s="16"/>
      <c r="L1179" s="16"/>
      <c r="M1179" s="22"/>
    </row>
    <row r="1180" spans="1:13" ht="51">
      <c r="A1180" s="41">
        <f t="shared" si="41"/>
        <v>1177</v>
      </c>
      <c r="B1180" s="16" t="s">
        <v>4130</v>
      </c>
      <c r="C1180" s="87" t="s">
        <v>4126</v>
      </c>
      <c r="D1180" s="16" t="str">
        <f t="shared" si="39"/>
        <v>age (syoa 0 to 89; 90 or over) by sex by general health </v>
      </c>
      <c r="E1180" s="84" t="s">
        <v>4131</v>
      </c>
      <c r="F1180" s="84" t="s">
        <v>4132</v>
      </c>
      <c r="G1180" s="67">
        <v>45547</v>
      </c>
      <c r="H1180" s="106" t="s">
        <v>4133</v>
      </c>
      <c r="I1180" s="44"/>
      <c r="J1180" s="16"/>
      <c r="K1180" s="16"/>
      <c r="L1180" s="16"/>
      <c r="M1180" s="22"/>
    </row>
    <row r="1181" spans="1:13" ht="51">
      <c r="A1181" s="41">
        <f t="shared" si="41"/>
        <v>1178</v>
      </c>
      <c r="B1181" s="16" t="s">
        <v>4134</v>
      </c>
      <c r="C1181" s="87" t="s">
        <v>4126</v>
      </c>
      <c r="D1181" s="16" t="str">
        <f t="shared" si="39"/>
        <v>age (syoa 0 to 89; 90 or over) by sex by general health </v>
      </c>
      <c r="E1181" s="84" t="s">
        <v>4135</v>
      </c>
      <c r="F1181" s="84" t="s">
        <v>4128</v>
      </c>
      <c r="G1181" s="67">
        <v>45547</v>
      </c>
      <c r="H1181" s="106" t="s">
        <v>4136</v>
      </c>
      <c r="I1181" s="44"/>
      <c r="J1181" s="16"/>
      <c r="K1181" s="16"/>
      <c r="L1181" s="16"/>
      <c r="M1181" s="22"/>
    </row>
    <row r="1182" spans="1:13">
      <c r="A1182" s="41">
        <f t="shared" si="41"/>
        <v>1179</v>
      </c>
      <c r="B1182" s="16"/>
      <c r="C1182" s="84"/>
      <c r="D1182" s="16" t="str">
        <f t="shared" si="39"/>
        <v/>
      </c>
      <c r="E1182" s="84"/>
      <c r="F1182" s="84"/>
      <c r="G1182" s="67"/>
      <c r="H1182" s="85"/>
      <c r="I1182" s="44"/>
      <c r="J1182" s="16"/>
      <c r="K1182" s="16"/>
      <c r="L1182" s="16"/>
      <c r="M1182" s="22"/>
    </row>
    <row r="1183" spans="1:13">
      <c r="A1183" s="41">
        <f t="shared" si="41"/>
        <v>1180</v>
      </c>
      <c r="B1183" s="16"/>
      <c r="C1183" s="84"/>
      <c r="D1183" s="16" t="str">
        <f t="shared" si="39"/>
        <v/>
      </c>
      <c r="E1183" s="84"/>
      <c r="F1183" s="84"/>
      <c r="G1183" s="67"/>
      <c r="H1183" s="85"/>
      <c r="I1183" s="44"/>
      <c r="J1183" s="16"/>
      <c r="K1183" s="16"/>
      <c r="L1183" s="16"/>
      <c r="M1183" s="22"/>
    </row>
    <row r="1184" spans="1:13">
      <c r="A1184" s="41">
        <f t="shared" si="41"/>
        <v>1181</v>
      </c>
      <c r="B1184" s="16"/>
      <c r="C1184" s="84"/>
      <c r="D1184" s="16" t="str">
        <f t="shared" ref="D1184:D1186" si="42">LOWER(C1184)</f>
        <v/>
      </c>
      <c r="E1184" s="84"/>
      <c r="F1184" s="84"/>
      <c r="G1184" s="67"/>
      <c r="H1184" s="85"/>
      <c r="I1184" s="44"/>
      <c r="J1184" s="16"/>
      <c r="K1184" s="16"/>
      <c r="L1184" s="16"/>
      <c r="M1184" s="22"/>
    </row>
    <row r="1185" spans="1:13">
      <c r="A1185" s="41">
        <f t="shared" si="41"/>
        <v>1182</v>
      </c>
      <c r="B1185" s="16"/>
      <c r="C1185" s="84"/>
      <c r="D1185" s="16" t="str">
        <f t="shared" si="42"/>
        <v/>
      </c>
      <c r="E1185" s="84"/>
      <c r="F1185" s="84"/>
      <c r="G1185" s="67"/>
      <c r="H1185" s="85"/>
      <c r="I1185" s="44"/>
      <c r="J1185" s="16"/>
      <c r="K1185" s="16"/>
      <c r="L1185" s="16"/>
      <c r="M1185" s="22"/>
    </row>
    <row r="1186" spans="1:13">
      <c r="A1186" s="41">
        <f t="shared" si="41"/>
        <v>1183</v>
      </c>
      <c r="B1186" s="16"/>
      <c r="C1186" s="84"/>
      <c r="D1186" s="16" t="str">
        <f t="shared" si="42"/>
        <v/>
      </c>
      <c r="E1186" s="84"/>
      <c r="F1186" s="84"/>
      <c r="G1186" s="67"/>
      <c r="H1186" s="85"/>
      <c r="I1186" s="44"/>
      <c r="J1186" s="16"/>
      <c r="K1186" s="16"/>
      <c r="L1186" s="16"/>
      <c r="M1186" s="22"/>
    </row>
    <row r="1187" spans="1:13">
      <c r="A1187" s="41">
        <f t="shared" si="41"/>
        <v>1184</v>
      </c>
      <c r="B1187" s="16"/>
      <c r="C1187" s="84"/>
      <c r="D1187" s="16"/>
      <c r="E1187" s="84"/>
      <c r="F1187" s="84"/>
      <c r="G1187" s="67"/>
      <c r="H1187" s="85"/>
      <c r="I1187" s="44"/>
      <c r="J1187" s="16"/>
      <c r="K1187" s="16"/>
      <c r="L1187" s="16"/>
      <c r="M1187" s="22"/>
    </row>
    <row r="1188" spans="1:13">
      <c r="A1188" s="41">
        <f t="shared" si="41"/>
        <v>1185</v>
      </c>
      <c r="B1188" s="16"/>
      <c r="C1188" s="84"/>
      <c r="D1188" s="16"/>
      <c r="E1188" s="84"/>
      <c r="F1188" s="84"/>
      <c r="G1188" s="67"/>
      <c r="H1188" s="85"/>
      <c r="I1188" s="44"/>
      <c r="J1188" s="16"/>
      <c r="K1188" s="16"/>
      <c r="L1188" s="16"/>
      <c r="M1188" s="22"/>
    </row>
    <row r="1189" spans="1:13">
      <c r="A1189" s="41">
        <f t="shared" si="41"/>
        <v>1186</v>
      </c>
      <c r="B1189" s="16"/>
      <c r="C1189" s="84"/>
      <c r="D1189" s="16"/>
      <c r="E1189" s="84"/>
      <c r="F1189" s="84"/>
      <c r="G1189" s="67"/>
      <c r="H1189" s="85"/>
      <c r="I1189" s="44"/>
      <c r="J1189" s="16"/>
      <c r="K1189" s="16"/>
      <c r="L1189" s="16"/>
      <c r="M1189" s="22"/>
    </row>
    <row r="1190" spans="1:13">
      <c r="A1190" s="41">
        <f t="shared" si="41"/>
        <v>1187</v>
      </c>
      <c r="B1190" s="16"/>
      <c r="C1190" s="84"/>
      <c r="D1190" s="16"/>
      <c r="E1190" s="84"/>
      <c r="F1190" s="84"/>
      <c r="G1190" s="67"/>
      <c r="H1190" s="85"/>
      <c r="I1190" s="44"/>
      <c r="J1190" s="16"/>
      <c r="K1190" s="16"/>
      <c r="L1190" s="16"/>
      <c r="M1190" s="22"/>
    </row>
    <row r="1191" spans="1:13">
      <c r="A1191" s="41">
        <f t="shared" si="41"/>
        <v>1188</v>
      </c>
      <c r="B1191" s="16"/>
      <c r="C1191" s="84"/>
      <c r="D1191" s="16"/>
      <c r="E1191" s="84"/>
      <c r="F1191" s="84"/>
      <c r="G1191" s="67"/>
      <c r="H1191" s="85"/>
      <c r="I1191" s="44"/>
      <c r="J1191" s="16"/>
      <c r="K1191" s="16"/>
      <c r="L1191" s="16"/>
      <c r="M1191" s="22"/>
    </row>
    <row r="1192" spans="1:13">
      <c r="A1192" s="41">
        <f t="shared" si="41"/>
        <v>1189</v>
      </c>
      <c r="B1192" s="16"/>
      <c r="C1192" s="84"/>
      <c r="D1192" s="16"/>
      <c r="E1192" s="84"/>
      <c r="F1192" s="84"/>
      <c r="G1192" s="67"/>
      <c r="H1192" s="85"/>
      <c r="I1192" s="44"/>
      <c r="J1192" s="16"/>
      <c r="K1192" s="16"/>
      <c r="L1192" s="16"/>
      <c r="M1192" s="22"/>
    </row>
    <row r="1193" spans="1:13">
      <c r="A1193" s="41">
        <f t="shared" si="41"/>
        <v>1190</v>
      </c>
      <c r="B1193" s="16"/>
      <c r="C1193" s="84"/>
      <c r="D1193" s="16"/>
      <c r="E1193" s="84"/>
      <c r="F1193" s="84"/>
      <c r="G1193" s="67"/>
      <c r="H1193" s="85"/>
      <c r="I1193" s="44"/>
      <c r="J1193" s="16"/>
      <c r="K1193" s="16"/>
      <c r="L1193" s="16"/>
      <c r="M1193" s="22"/>
    </row>
    <row r="1194" spans="1:13">
      <c r="A1194" s="41">
        <f t="shared" si="41"/>
        <v>1191</v>
      </c>
      <c r="B1194" s="16"/>
      <c r="C1194" s="84"/>
      <c r="D1194" s="16"/>
      <c r="E1194" s="84"/>
      <c r="F1194" s="84"/>
      <c r="G1194" s="67"/>
      <c r="H1194" s="85"/>
      <c r="I1194" s="44"/>
      <c r="J1194" s="16"/>
      <c r="K1194" s="16"/>
      <c r="L1194" s="16"/>
      <c r="M1194" s="22"/>
    </row>
    <row r="1195" spans="1:13">
      <c r="A1195" s="41">
        <f t="shared" si="41"/>
        <v>1192</v>
      </c>
      <c r="B1195" s="16"/>
      <c r="C1195" s="84"/>
      <c r="D1195" s="16"/>
      <c r="E1195" s="84"/>
      <c r="F1195" s="84"/>
      <c r="G1195" s="67"/>
      <c r="H1195" s="85"/>
      <c r="I1195" s="44"/>
      <c r="J1195" s="16"/>
      <c r="K1195" s="16"/>
      <c r="L1195" s="16"/>
      <c r="M1195" s="22"/>
    </row>
    <row r="1196" spans="1:13">
      <c r="A1196" s="41">
        <f t="shared" si="41"/>
        <v>1193</v>
      </c>
      <c r="B1196" s="16"/>
      <c r="C1196" s="84"/>
      <c r="D1196" s="16"/>
      <c r="E1196" s="84"/>
      <c r="F1196" s="84"/>
      <c r="G1196" s="67"/>
      <c r="H1196" s="85"/>
      <c r="I1196" s="44"/>
      <c r="J1196" s="16"/>
      <c r="K1196" s="16"/>
      <c r="L1196" s="16"/>
      <c r="M1196" s="22"/>
    </row>
    <row r="1197" spans="1:13">
      <c r="A1197" s="41">
        <f t="shared" si="41"/>
        <v>1194</v>
      </c>
      <c r="B1197" s="16"/>
      <c r="C1197" s="84"/>
      <c r="D1197" s="16"/>
      <c r="E1197" s="84"/>
      <c r="F1197" s="84"/>
      <c r="G1197" s="67"/>
      <c r="H1197" s="85"/>
      <c r="I1197" s="44"/>
      <c r="J1197" s="16"/>
      <c r="K1197" s="16"/>
      <c r="L1197" s="16"/>
      <c r="M1197" s="22"/>
    </row>
    <row r="1198" spans="1:13">
      <c r="A1198" s="41">
        <f t="shared" si="41"/>
        <v>1195</v>
      </c>
      <c r="B1198" s="16"/>
      <c r="C1198" s="16"/>
      <c r="D1198" s="16"/>
      <c r="E1198" s="16"/>
      <c r="F1198" s="16"/>
      <c r="G1198" s="67"/>
      <c r="H1198" s="85"/>
      <c r="I1198" s="44"/>
      <c r="J1198" s="16"/>
      <c r="K1198" s="16"/>
      <c r="L1198" s="16"/>
      <c r="M1198" s="22"/>
    </row>
    <row r="1199" spans="1:13">
      <c r="A1199" s="41">
        <f t="shared" si="41"/>
        <v>1196</v>
      </c>
      <c r="B1199" s="16"/>
      <c r="C1199" s="16"/>
      <c r="D1199" s="16"/>
      <c r="E1199" s="21"/>
      <c r="F1199" s="21"/>
      <c r="G1199" s="67"/>
      <c r="H1199" s="85"/>
      <c r="I1199" s="44"/>
      <c r="J1199" s="16"/>
      <c r="K1199" s="16"/>
      <c r="L1199" s="16"/>
      <c r="M1199" s="22"/>
    </row>
    <row r="1200" spans="1:13">
      <c r="A1200" s="41">
        <f t="shared" si="41"/>
        <v>1197</v>
      </c>
      <c r="B1200" s="16"/>
      <c r="C1200" s="16"/>
      <c r="D1200" s="16"/>
      <c r="E1200" s="21"/>
      <c r="F1200" s="21"/>
      <c r="G1200" s="67"/>
      <c r="H1200" s="85"/>
      <c r="I1200" s="44"/>
      <c r="J1200" s="16"/>
      <c r="K1200" s="16"/>
      <c r="L1200" s="16"/>
      <c r="M1200" s="22"/>
    </row>
    <row r="1201" spans="1:13">
      <c r="A1201" s="41">
        <f t="shared" si="41"/>
        <v>1198</v>
      </c>
      <c r="B1201" s="16"/>
      <c r="C1201" s="16"/>
      <c r="D1201" s="16"/>
      <c r="E1201" s="21"/>
      <c r="F1201" s="21"/>
      <c r="G1201" s="67"/>
      <c r="H1201" s="85"/>
      <c r="I1201" s="44"/>
      <c r="J1201" s="16"/>
      <c r="K1201" s="16"/>
      <c r="L1201" s="16"/>
      <c r="M1201" s="22"/>
    </row>
    <row r="1202" spans="1:13">
      <c r="A1202" s="41">
        <f t="shared" si="41"/>
        <v>1199</v>
      </c>
      <c r="B1202" s="16"/>
      <c r="C1202" s="16"/>
      <c r="D1202" s="16" t="str">
        <f t="shared" ref="D1202:D1247" si="43">LOWER(C1202)</f>
        <v/>
      </c>
      <c r="E1202" s="16"/>
      <c r="F1202" s="16"/>
      <c r="G1202" s="67"/>
      <c r="H1202" s="85"/>
      <c r="I1202" s="44"/>
      <c r="J1202" s="16"/>
      <c r="K1202" s="16"/>
      <c r="L1202" s="16"/>
      <c r="M1202" s="22"/>
    </row>
    <row r="1203" spans="1:13">
      <c r="A1203" s="41">
        <f t="shared" si="41"/>
        <v>1200</v>
      </c>
      <c r="B1203" s="16"/>
      <c r="C1203" s="16"/>
      <c r="D1203" s="16" t="str">
        <f t="shared" si="43"/>
        <v/>
      </c>
      <c r="E1203" s="16"/>
      <c r="F1203" s="16"/>
      <c r="G1203" s="67"/>
      <c r="H1203" s="85"/>
      <c r="I1203" s="44"/>
      <c r="J1203" s="16"/>
      <c r="K1203" s="16"/>
      <c r="L1203" s="16"/>
      <c r="M1203" s="22"/>
    </row>
    <row r="1204" spans="1:13">
      <c r="A1204" s="41">
        <f t="shared" si="41"/>
        <v>1201</v>
      </c>
      <c r="B1204" s="16"/>
      <c r="C1204" s="16"/>
      <c r="D1204" s="16" t="str">
        <f t="shared" si="43"/>
        <v/>
      </c>
      <c r="E1204" s="16"/>
      <c r="F1204" s="16"/>
      <c r="G1204" s="67"/>
      <c r="H1204" s="85"/>
      <c r="I1204" s="44"/>
      <c r="J1204" s="16"/>
      <c r="K1204" s="16"/>
      <c r="L1204" s="16"/>
      <c r="M1204" s="22"/>
    </row>
    <row r="1205" spans="1:13">
      <c r="A1205" s="41">
        <f t="shared" si="41"/>
        <v>1202</v>
      </c>
      <c r="B1205" s="16"/>
      <c r="C1205" s="16"/>
      <c r="D1205" s="16" t="str">
        <f t="shared" si="43"/>
        <v/>
      </c>
      <c r="E1205" s="16"/>
      <c r="F1205" s="16"/>
      <c r="G1205" s="67"/>
      <c r="H1205" s="85"/>
      <c r="I1205" s="44"/>
      <c r="J1205" s="16"/>
      <c r="K1205" s="16"/>
      <c r="L1205" s="16"/>
      <c r="M1205" s="22"/>
    </row>
    <row r="1206" spans="1:13">
      <c r="A1206" s="41">
        <f t="shared" si="41"/>
        <v>1203</v>
      </c>
      <c r="B1206" s="16"/>
      <c r="C1206" s="16"/>
      <c r="D1206" s="16" t="str">
        <f t="shared" si="43"/>
        <v/>
      </c>
      <c r="E1206" s="16"/>
      <c r="F1206" s="16"/>
      <c r="G1206" s="67"/>
      <c r="H1206" s="85"/>
      <c r="I1206" s="44"/>
      <c r="J1206" s="16"/>
      <c r="K1206" s="16"/>
      <c r="L1206" s="16"/>
      <c r="M1206" s="22"/>
    </row>
    <row r="1207" spans="1:13">
      <c r="A1207" s="41">
        <f t="shared" si="41"/>
        <v>1204</v>
      </c>
      <c r="B1207" s="16"/>
      <c r="C1207" s="16"/>
      <c r="D1207" s="16" t="str">
        <f t="shared" si="43"/>
        <v/>
      </c>
      <c r="E1207" s="16"/>
      <c r="F1207" s="16"/>
      <c r="G1207" s="67"/>
      <c r="H1207" s="85"/>
      <c r="I1207" s="44"/>
      <c r="J1207" s="16"/>
      <c r="K1207" s="16"/>
      <c r="L1207" s="16"/>
      <c r="M1207" s="22"/>
    </row>
    <row r="1208" spans="1:13">
      <c r="A1208" s="41">
        <f t="shared" si="41"/>
        <v>1205</v>
      </c>
      <c r="B1208" s="16"/>
      <c r="C1208" s="16"/>
      <c r="D1208" s="16" t="str">
        <f t="shared" si="43"/>
        <v/>
      </c>
      <c r="E1208" s="16"/>
      <c r="F1208" s="16"/>
      <c r="G1208" s="67"/>
      <c r="H1208" s="85"/>
      <c r="I1208" s="44"/>
      <c r="J1208" s="16"/>
      <c r="K1208" s="16"/>
      <c r="L1208" s="16"/>
      <c r="M1208" s="22"/>
    </row>
    <row r="1209" spans="1:13">
      <c r="A1209" s="41">
        <f t="shared" si="41"/>
        <v>1206</v>
      </c>
      <c r="B1209" s="16"/>
      <c r="C1209" s="16"/>
      <c r="D1209" s="16" t="str">
        <f t="shared" si="43"/>
        <v/>
      </c>
      <c r="E1209" s="16"/>
      <c r="F1209" s="16"/>
      <c r="G1209" s="67"/>
      <c r="H1209" s="85"/>
      <c r="I1209" s="44"/>
      <c r="J1209" s="16"/>
      <c r="K1209" s="16"/>
      <c r="L1209" s="16"/>
      <c r="M1209" s="22"/>
    </row>
    <row r="1210" spans="1:13">
      <c r="A1210" s="41">
        <f t="shared" si="41"/>
        <v>1207</v>
      </c>
      <c r="B1210" s="16"/>
      <c r="C1210" s="16"/>
      <c r="D1210" s="16" t="str">
        <f t="shared" si="43"/>
        <v/>
      </c>
      <c r="E1210" s="16"/>
      <c r="F1210" s="16"/>
      <c r="G1210" s="67"/>
      <c r="H1210" s="85"/>
      <c r="I1210" s="44"/>
      <c r="J1210" s="16"/>
      <c r="K1210" s="16"/>
      <c r="L1210" s="16"/>
      <c r="M1210" s="22"/>
    </row>
    <row r="1211" spans="1:13">
      <c r="A1211" s="41">
        <f t="shared" si="41"/>
        <v>1208</v>
      </c>
      <c r="B1211" s="16"/>
      <c r="C1211" s="16"/>
      <c r="D1211" s="16" t="str">
        <f t="shared" si="43"/>
        <v/>
      </c>
      <c r="E1211" s="16"/>
      <c r="F1211" s="16"/>
      <c r="G1211" s="67"/>
      <c r="H1211" s="85"/>
      <c r="I1211" s="44"/>
      <c r="J1211" s="16"/>
      <c r="K1211" s="16"/>
      <c r="L1211" s="16"/>
      <c r="M1211" s="22"/>
    </row>
    <row r="1212" spans="1:13">
      <c r="A1212" s="41">
        <f t="shared" si="41"/>
        <v>1209</v>
      </c>
      <c r="B1212" s="16"/>
      <c r="C1212" s="16"/>
      <c r="D1212" s="16" t="str">
        <f t="shared" si="43"/>
        <v/>
      </c>
      <c r="E1212" s="16"/>
      <c r="F1212" s="16"/>
      <c r="G1212" s="67"/>
      <c r="H1212" s="85"/>
      <c r="I1212" s="44"/>
      <c r="J1212" s="16"/>
      <c r="K1212" s="16"/>
      <c r="L1212" s="16"/>
      <c r="M1212" s="22"/>
    </row>
    <row r="1213" spans="1:13">
      <c r="A1213" s="41">
        <f t="shared" si="41"/>
        <v>1210</v>
      </c>
      <c r="B1213" s="16"/>
      <c r="C1213" s="16"/>
      <c r="D1213" s="16" t="str">
        <f t="shared" si="43"/>
        <v/>
      </c>
      <c r="E1213" s="16"/>
      <c r="F1213" s="16"/>
      <c r="G1213" s="67"/>
      <c r="H1213" s="85"/>
      <c r="I1213" s="44"/>
      <c r="J1213" s="16"/>
      <c r="K1213" s="16"/>
      <c r="L1213" s="16"/>
      <c r="M1213" s="22"/>
    </row>
    <row r="1214" spans="1:13">
      <c r="A1214" s="41">
        <f t="shared" si="41"/>
        <v>1211</v>
      </c>
      <c r="B1214" s="16"/>
      <c r="C1214" s="16"/>
      <c r="D1214" s="16" t="str">
        <f t="shared" si="43"/>
        <v/>
      </c>
      <c r="E1214" s="16"/>
      <c r="F1214" s="16"/>
      <c r="G1214" s="67"/>
      <c r="H1214" s="85"/>
      <c r="I1214" s="44"/>
      <c r="J1214" s="16"/>
      <c r="K1214" s="16"/>
      <c r="L1214" s="16"/>
      <c r="M1214" s="22"/>
    </row>
    <row r="1215" spans="1:13">
      <c r="A1215" s="41">
        <f t="shared" si="41"/>
        <v>1212</v>
      </c>
      <c r="B1215" s="16"/>
      <c r="C1215" s="16"/>
      <c r="D1215" s="16" t="str">
        <f t="shared" si="43"/>
        <v/>
      </c>
      <c r="E1215" s="16"/>
      <c r="F1215" s="16"/>
      <c r="G1215" s="67"/>
      <c r="H1215" s="85"/>
      <c r="I1215" s="44"/>
      <c r="J1215" s="16"/>
      <c r="K1215" s="16"/>
      <c r="L1215" s="16"/>
      <c r="M1215" s="22"/>
    </row>
    <row r="1216" spans="1:13">
      <c r="A1216" s="41">
        <f t="shared" si="41"/>
        <v>1213</v>
      </c>
      <c r="B1216" s="16"/>
      <c r="C1216" s="16"/>
      <c r="D1216" s="16" t="str">
        <f t="shared" si="43"/>
        <v/>
      </c>
      <c r="E1216" s="16"/>
      <c r="F1216" s="16"/>
      <c r="G1216" s="67"/>
      <c r="H1216" s="85"/>
      <c r="I1216" s="44"/>
      <c r="J1216" s="16"/>
      <c r="K1216" s="16"/>
      <c r="L1216" s="16"/>
      <c r="M1216" s="22"/>
    </row>
    <row r="1217" spans="1:13">
      <c r="A1217" s="41">
        <f t="shared" si="41"/>
        <v>1214</v>
      </c>
      <c r="B1217" s="16"/>
      <c r="C1217" s="16"/>
      <c r="D1217" s="16" t="str">
        <f t="shared" si="43"/>
        <v/>
      </c>
      <c r="E1217" s="16"/>
      <c r="F1217" s="16"/>
      <c r="G1217" s="67"/>
      <c r="H1217" s="85"/>
      <c r="I1217" s="44"/>
      <c r="J1217" s="16"/>
      <c r="K1217" s="16"/>
      <c r="L1217" s="16"/>
      <c r="M1217" s="22"/>
    </row>
    <row r="1218" spans="1:13">
      <c r="A1218" s="41">
        <f t="shared" si="41"/>
        <v>1215</v>
      </c>
      <c r="B1218" s="16"/>
      <c r="C1218" s="16"/>
      <c r="D1218" s="16" t="str">
        <f t="shared" si="43"/>
        <v/>
      </c>
      <c r="E1218" s="16"/>
      <c r="F1218" s="16"/>
      <c r="G1218" s="67"/>
      <c r="H1218" s="85"/>
      <c r="I1218" s="44"/>
      <c r="J1218" s="16"/>
      <c r="K1218" s="16"/>
      <c r="L1218" s="16"/>
      <c r="M1218" s="22"/>
    </row>
    <row r="1219" spans="1:13">
      <c r="A1219" s="41">
        <f t="shared" si="41"/>
        <v>1216</v>
      </c>
      <c r="B1219" s="16"/>
      <c r="C1219" s="16"/>
      <c r="D1219" s="16" t="str">
        <f t="shared" si="43"/>
        <v/>
      </c>
      <c r="E1219" s="16"/>
      <c r="F1219" s="16"/>
      <c r="G1219" s="67"/>
      <c r="H1219" s="85"/>
      <c r="I1219" s="44"/>
      <c r="J1219" s="16"/>
      <c r="K1219" s="16"/>
      <c r="L1219" s="16"/>
      <c r="M1219" s="22"/>
    </row>
    <row r="1220" spans="1:13">
      <c r="A1220" s="41">
        <f t="shared" si="41"/>
        <v>1217</v>
      </c>
      <c r="B1220" s="20"/>
      <c r="C1220" s="16"/>
      <c r="D1220" s="16" t="str">
        <f t="shared" si="43"/>
        <v/>
      </c>
      <c r="E1220" s="16"/>
      <c r="F1220" s="16"/>
      <c r="G1220" s="67"/>
      <c r="H1220" s="85"/>
      <c r="I1220" s="44"/>
      <c r="J1220" s="16"/>
      <c r="K1220" s="16"/>
      <c r="L1220" s="16"/>
      <c r="M1220" s="22"/>
    </row>
    <row r="1221" spans="1:13">
      <c r="A1221" s="41">
        <f t="shared" ref="A1221:A1249" si="44">IF(AND(NOT(ISERR(FIND($J$4,D1221))),NOT(ISERR(FIND($J$5,D1221))),NOT(ISERR(FIND($J$6,D1221))),NOT(ISERR(FIND($J$7,D1221))) ),A1220+1,A1220)</f>
        <v>1218</v>
      </c>
      <c r="B1221" s="20"/>
      <c r="C1221" s="16"/>
      <c r="D1221" s="16" t="str">
        <f t="shared" si="43"/>
        <v/>
      </c>
      <c r="E1221" s="16"/>
      <c r="F1221" s="16"/>
      <c r="G1221" s="67"/>
      <c r="H1221" s="85"/>
      <c r="I1221" s="44"/>
      <c r="J1221" s="16"/>
      <c r="K1221" s="16"/>
      <c r="L1221" s="16"/>
      <c r="M1221" s="22"/>
    </row>
    <row r="1222" spans="1:13">
      <c r="A1222" s="41">
        <f t="shared" si="44"/>
        <v>1219</v>
      </c>
      <c r="B1222" s="20"/>
      <c r="C1222" s="16"/>
      <c r="D1222" s="16" t="str">
        <f t="shared" si="43"/>
        <v/>
      </c>
      <c r="E1222" s="16"/>
      <c r="F1222" s="16"/>
      <c r="G1222" s="67"/>
      <c r="H1222" s="85"/>
      <c r="I1222" s="44"/>
      <c r="J1222" s="16"/>
      <c r="K1222" s="16"/>
      <c r="L1222" s="16"/>
      <c r="M1222" s="22"/>
    </row>
    <row r="1223" spans="1:13">
      <c r="A1223" s="41">
        <f t="shared" si="44"/>
        <v>1220</v>
      </c>
      <c r="B1223" s="20"/>
      <c r="C1223" s="16"/>
      <c r="D1223" s="16" t="str">
        <f t="shared" si="43"/>
        <v/>
      </c>
      <c r="E1223" s="16"/>
      <c r="F1223" s="16"/>
      <c r="G1223" s="67"/>
      <c r="H1223" s="85"/>
      <c r="I1223" s="44"/>
      <c r="J1223" s="16"/>
      <c r="K1223" s="16"/>
      <c r="L1223" s="16"/>
      <c r="M1223" s="22"/>
    </row>
    <row r="1224" spans="1:13">
      <c r="A1224" s="41">
        <f t="shared" si="44"/>
        <v>1221</v>
      </c>
      <c r="B1224" s="20"/>
      <c r="C1224" s="16"/>
      <c r="D1224" s="16" t="str">
        <f t="shared" si="43"/>
        <v/>
      </c>
      <c r="E1224" s="16"/>
      <c r="F1224" s="16"/>
      <c r="G1224" s="67"/>
      <c r="H1224" s="85"/>
      <c r="I1224" s="44"/>
      <c r="J1224" s="16"/>
      <c r="K1224" s="16"/>
      <c r="L1224" s="16"/>
      <c r="M1224" s="22"/>
    </row>
    <row r="1225" spans="1:13">
      <c r="A1225" s="41">
        <f t="shared" si="44"/>
        <v>1222</v>
      </c>
      <c r="B1225" s="20"/>
      <c r="C1225" s="16"/>
      <c r="D1225" s="16" t="str">
        <f t="shared" si="43"/>
        <v/>
      </c>
      <c r="E1225" s="16"/>
      <c r="F1225" s="16"/>
      <c r="G1225" s="67"/>
      <c r="H1225" s="85"/>
      <c r="I1225" s="44"/>
      <c r="J1225" s="16"/>
      <c r="K1225" s="16"/>
      <c r="L1225" s="16"/>
      <c r="M1225" s="22"/>
    </row>
    <row r="1226" spans="1:13">
      <c r="A1226" s="41">
        <f t="shared" si="44"/>
        <v>1223</v>
      </c>
      <c r="B1226" s="20"/>
      <c r="C1226" s="16"/>
      <c r="D1226" s="16" t="str">
        <f t="shared" si="43"/>
        <v/>
      </c>
      <c r="E1226" s="16"/>
      <c r="F1226" s="16"/>
      <c r="G1226" s="67"/>
      <c r="H1226" s="85"/>
      <c r="I1226" s="44"/>
      <c r="J1226" s="16"/>
      <c r="K1226" s="16"/>
      <c r="L1226" s="16"/>
      <c r="M1226" s="22"/>
    </row>
    <row r="1227" spans="1:13">
      <c r="A1227" s="41">
        <f t="shared" si="44"/>
        <v>1224</v>
      </c>
      <c r="B1227" s="20"/>
      <c r="C1227" s="16"/>
      <c r="D1227" s="16" t="str">
        <f t="shared" si="43"/>
        <v/>
      </c>
      <c r="E1227" s="16"/>
      <c r="F1227" s="16"/>
      <c r="G1227" s="88"/>
      <c r="H1227" s="85"/>
      <c r="I1227" s="44"/>
      <c r="J1227" s="16"/>
      <c r="K1227" s="16"/>
      <c r="L1227" s="16"/>
      <c r="M1227" s="22"/>
    </row>
    <row r="1228" spans="1:13">
      <c r="A1228" s="41">
        <f t="shared" si="44"/>
        <v>1225</v>
      </c>
      <c r="B1228" s="20"/>
      <c r="C1228" s="16"/>
      <c r="D1228" s="16" t="str">
        <f t="shared" si="43"/>
        <v/>
      </c>
      <c r="E1228" s="16"/>
      <c r="F1228" s="16"/>
      <c r="G1228" s="88"/>
      <c r="H1228" s="85"/>
      <c r="I1228" s="44"/>
      <c r="J1228" s="16"/>
      <c r="K1228" s="16"/>
      <c r="L1228" s="16"/>
      <c r="M1228" s="22"/>
    </row>
    <row r="1229" spans="1:13">
      <c r="A1229" s="41">
        <f t="shared" si="44"/>
        <v>1226</v>
      </c>
      <c r="B1229" s="20"/>
      <c r="C1229" s="16"/>
      <c r="D1229" s="16" t="str">
        <f t="shared" si="43"/>
        <v/>
      </c>
      <c r="E1229" s="16"/>
      <c r="F1229" s="16"/>
      <c r="G1229" s="88"/>
      <c r="H1229" s="85"/>
      <c r="I1229" s="44"/>
      <c r="J1229" s="16"/>
      <c r="K1229" s="16"/>
      <c r="L1229" s="16"/>
      <c r="M1229" s="22"/>
    </row>
    <row r="1230" spans="1:13">
      <c r="A1230" s="41">
        <f t="shared" si="44"/>
        <v>1227</v>
      </c>
      <c r="B1230" s="20"/>
      <c r="C1230" s="16"/>
      <c r="D1230" s="16" t="str">
        <f t="shared" si="43"/>
        <v/>
      </c>
      <c r="E1230" s="16"/>
      <c r="F1230" s="16"/>
      <c r="G1230" s="88"/>
      <c r="H1230" s="85"/>
      <c r="I1230" s="44"/>
      <c r="J1230" s="16"/>
      <c r="K1230" s="16"/>
      <c r="L1230" s="16"/>
      <c r="M1230" s="22"/>
    </row>
    <row r="1231" spans="1:13">
      <c r="A1231" s="41">
        <f t="shared" si="44"/>
        <v>1228</v>
      </c>
      <c r="B1231" s="20"/>
      <c r="C1231" s="16"/>
      <c r="D1231" s="16" t="str">
        <f t="shared" si="43"/>
        <v/>
      </c>
      <c r="E1231" s="16"/>
      <c r="F1231" s="16"/>
      <c r="G1231" s="88"/>
      <c r="H1231" s="85"/>
      <c r="I1231" s="44"/>
      <c r="J1231" s="16"/>
      <c r="K1231" s="16"/>
      <c r="L1231" s="16"/>
      <c r="M1231" s="22"/>
    </row>
    <row r="1232" spans="1:13">
      <c r="A1232" s="41">
        <f t="shared" si="44"/>
        <v>1229</v>
      </c>
      <c r="B1232" s="20"/>
      <c r="C1232" s="16"/>
      <c r="D1232" s="16" t="str">
        <f t="shared" si="43"/>
        <v/>
      </c>
      <c r="E1232" s="16"/>
      <c r="F1232" s="16"/>
      <c r="G1232" s="88"/>
      <c r="H1232" s="85"/>
      <c r="I1232" s="44"/>
      <c r="J1232" s="16"/>
      <c r="K1232" s="16"/>
      <c r="L1232" s="16"/>
      <c r="M1232" s="22"/>
    </row>
    <row r="1233" spans="1:13">
      <c r="A1233" s="41">
        <f t="shared" si="44"/>
        <v>1230</v>
      </c>
      <c r="B1233" s="20"/>
      <c r="C1233" s="16"/>
      <c r="D1233" s="16" t="str">
        <f t="shared" si="43"/>
        <v/>
      </c>
      <c r="E1233" s="16"/>
      <c r="F1233" s="16"/>
      <c r="G1233" s="88"/>
      <c r="H1233" s="85"/>
      <c r="I1233" s="44"/>
      <c r="J1233" s="16"/>
      <c r="K1233" s="16"/>
      <c r="L1233" s="16"/>
      <c r="M1233" s="22"/>
    </row>
    <row r="1234" spans="1:13">
      <c r="A1234" s="41">
        <f t="shared" si="44"/>
        <v>1231</v>
      </c>
      <c r="B1234" s="20"/>
      <c r="C1234" s="16"/>
      <c r="D1234" s="16" t="str">
        <f t="shared" si="43"/>
        <v/>
      </c>
      <c r="E1234" s="16"/>
      <c r="F1234" s="16"/>
      <c r="G1234" s="88"/>
      <c r="H1234" s="85"/>
      <c r="I1234" s="44"/>
      <c r="J1234" s="16"/>
      <c r="K1234" s="16"/>
      <c r="L1234" s="16"/>
      <c r="M1234" s="22"/>
    </row>
    <row r="1235" spans="1:13">
      <c r="A1235" s="41">
        <f t="shared" si="44"/>
        <v>1232</v>
      </c>
      <c r="B1235" s="20"/>
      <c r="C1235" s="16"/>
      <c r="D1235" s="16" t="str">
        <f t="shared" si="43"/>
        <v/>
      </c>
      <c r="E1235" s="16"/>
      <c r="F1235" s="16"/>
      <c r="G1235" s="88"/>
      <c r="H1235" s="85"/>
      <c r="I1235" s="44"/>
      <c r="J1235" s="16"/>
      <c r="K1235" s="16"/>
      <c r="L1235" s="16"/>
      <c r="M1235" s="22"/>
    </row>
    <row r="1236" spans="1:13">
      <c r="A1236" s="41">
        <f t="shared" si="44"/>
        <v>1233</v>
      </c>
      <c r="B1236" s="20"/>
      <c r="C1236" s="16"/>
      <c r="D1236" s="16" t="str">
        <f t="shared" si="43"/>
        <v/>
      </c>
      <c r="E1236" s="16"/>
      <c r="F1236" s="16"/>
      <c r="G1236" s="88"/>
      <c r="H1236" s="85"/>
      <c r="I1236" s="44"/>
      <c r="J1236" s="16"/>
      <c r="K1236" s="16"/>
      <c r="L1236" s="16"/>
      <c r="M1236" s="22"/>
    </row>
    <row r="1237" spans="1:13">
      <c r="A1237" s="41">
        <f t="shared" si="44"/>
        <v>1234</v>
      </c>
      <c r="B1237" s="20"/>
      <c r="C1237" s="16"/>
      <c r="D1237" s="16" t="str">
        <f t="shared" si="43"/>
        <v/>
      </c>
      <c r="E1237" s="16"/>
      <c r="F1237" s="16"/>
      <c r="G1237" s="88"/>
      <c r="H1237" s="85"/>
      <c r="I1237" s="44"/>
      <c r="J1237" s="16"/>
      <c r="K1237" s="16"/>
      <c r="L1237" s="16"/>
      <c r="M1237" s="22"/>
    </row>
    <row r="1238" spans="1:13">
      <c r="A1238" s="41">
        <f t="shared" si="44"/>
        <v>1235</v>
      </c>
      <c r="B1238" s="20"/>
      <c r="C1238" s="16"/>
      <c r="D1238" s="16" t="str">
        <f t="shared" si="43"/>
        <v/>
      </c>
      <c r="E1238" s="16"/>
      <c r="F1238" s="16"/>
      <c r="G1238" s="88"/>
      <c r="H1238" s="85"/>
      <c r="I1238" s="44"/>
      <c r="J1238" s="16"/>
      <c r="K1238" s="16"/>
      <c r="L1238" s="16"/>
      <c r="M1238" s="22"/>
    </row>
    <row r="1239" spans="1:13">
      <c r="A1239" s="41">
        <f t="shared" si="44"/>
        <v>1236</v>
      </c>
      <c r="B1239" s="20"/>
      <c r="C1239" s="16"/>
      <c r="D1239" s="16" t="str">
        <f t="shared" si="43"/>
        <v/>
      </c>
      <c r="E1239" s="16"/>
      <c r="F1239" s="16"/>
      <c r="G1239" s="88"/>
      <c r="H1239" s="85"/>
      <c r="I1239" s="44"/>
      <c r="J1239" s="16"/>
      <c r="K1239" s="16"/>
      <c r="L1239" s="16"/>
      <c r="M1239" s="22"/>
    </row>
    <row r="1240" spans="1:13">
      <c r="A1240" s="41">
        <f t="shared" si="44"/>
        <v>1237</v>
      </c>
      <c r="B1240" s="20"/>
      <c r="C1240" s="16"/>
      <c r="D1240" s="16" t="str">
        <f t="shared" si="43"/>
        <v/>
      </c>
      <c r="E1240" s="16"/>
      <c r="F1240" s="16"/>
      <c r="G1240" s="88"/>
      <c r="H1240" s="85"/>
      <c r="I1240" s="44"/>
      <c r="J1240" s="16"/>
      <c r="K1240" s="16"/>
      <c r="L1240" s="16"/>
      <c r="M1240" s="22"/>
    </row>
    <row r="1241" spans="1:13">
      <c r="A1241" s="41">
        <f t="shared" si="44"/>
        <v>1238</v>
      </c>
      <c r="B1241" s="20"/>
      <c r="C1241" s="16"/>
      <c r="D1241" s="16" t="str">
        <f t="shared" si="43"/>
        <v/>
      </c>
      <c r="E1241" s="16"/>
      <c r="F1241" s="16"/>
      <c r="G1241" s="88"/>
      <c r="H1241" s="85"/>
      <c r="I1241" s="44"/>
      <c r="J1241" s="16"/>
      <c r="K1241" s="16"/>
      <c r="L1241" s="16"/>
      <c r="M1241" s="22"/>
    </row>
    <row r="1242" spans="1:13">
      <c r="A1242" s="41">
        <f t="shared" si="44"/>
        <v>1239</v>
      </c>
      <c r="B1242" s="20"/>
      <c r="C1242" s="16"/>
      <c r="D1242" s="16" t="str">
        <f t="shared" si="43"/>
        <v/>
      </c>
      <c r="E1242" s="16"/>
      <c r="F1242" s="16"/>
      <c r="G1242" s="88"/>
      <c r="H1242" s="85"/>
      <c r="I1242" s="44"/>
      <c r="J1242" s="16"/>
      <c r="K1242" s="16"/>
      <c r="L1242" s="16"/>
      <c r="M1242" s="22"/>
    </row>
    <row r="1243" spans="1:13">
      <c r="A1243" s="41">
        <f t="shared" si="44"/>
        <v>1240</v>
      </c>
      <c r="B1243" s="20"/>
      <c r="C1243" s="16"/>
      <c r="D1243" s="16" t="str">
        <f t="shared" si="43"/>
        <v/>
      </c>
      <c r="E1243" s="16"/>
      <c r="F1243" s="16"/>
      <c r="G1243" s="88"/>
      <c r="H1243" s="85"/>
      <c r="I1243" s="44"/>
      <c r="J1243" s="16"/>
      <c r="K1243" s="16"/>
      <c r="L1243" s="16"/>
      <c r="M1243" s="22"/>
    </row>
    <row r="1244" spans="1:13">
      <c r="A1244" s="41">
        <f t="shared" si="44"/>
        <v>1241</v>
      </c>
      <c r="B1244" s="20"/>
      <c r="C1244" s="16"/>
      <c r="D1244" s="16" t="str">
        <f t="shared" si="43"/>
        <v/>
      </c>
      <c r="E1244" s="16"/>
      <c r="F1244" s="16"/>
      <c r="G1244" s="88"/>
      <c r="H1244" s="85"/>
      <c r="I1244" s="44"/>
      <c r="J1244" s="16"/>
      <c r="K1244" s="16"/>
      <c r="L1244" s="16"/>
      <c r="M1244" s="22"/>
    </row>
    <row r="1245" spans="1:13">
      <c r="A1245" s="41">
        <f t="shared" si="44"/>
        <v>1242</v>
      </c>
      <c r="B1245" s="20"/>
      <c r="C1245" s="16"/>
      <c r="D1245" s="16" t="str">
        <f t="shared" si="43"/>
        <v/>
      </c>
      <c r="E1245" s="16"/>
      <c r="F1245" s="16"/>
      <c r="G1245" s="88"/>
      <c r="H1245" s="85"/>
      <c r="I1245" s="44"/>
      <c r="J1245" s="16"/>
      <c r="K1245" s="16"/>
      <c r="L1245" s="16"/>
      <c r="M1245" s="22"/>
    </row>
    <row r="1246" spans="1:13">
      <c r="A1246" s="41">
        <f t="shared" si="44"/>
        <v>1243</v>
      </c>
      <c r="B1246" s="20"/>
      <c r="C1246" s="16"/>
      <c r="D1246" s="16" t="str">
        <f t="shared" si="43"/>
        <v/>
      </c>
      <c r="E1246" s="16"/>
      <c r="F1246" s="16"/>
      <c r="G1246" s="88"/>
      <c r="H1246" s="85"/>
      <c r="I1246" s="44"/>
      <c r="J1246" s="16"/>
      <c r="K1246" s="16"/>
      <c r="L1246" s="16"/>
      <c r="M1246" s="22"/>
    </row>
    <row r="1247" spans="1:13">
      <c r="A1247" s="41">
        <f t="shared" si="44"/>
        <v>1244</v>
      </c>
      <c r="B1247" s="20"/>
      <c r="C1247" s="16"/>
      <c r="D1247" s="16" t="str">
        <f t="shared" si="43"/>
        <v/>
      </c>
      <c r="E1247" s="16"/>
      <c r="F1247" s="16"/>
      <c r="G1247" s="88"/>
      <c r="H1247" s="85"/>
      <c r="I1247" s="44"/>
      <c r="J1247" s="16"/>
      <c r="K1247" s="16"/>
      <c r="L1247" s="16"/>
      <c r="M1247" s="22"/>
    </row>
    <row r="1248" spans="1:13">
      <c r="A1248" s="41">
        <f t="shared" si="44"/>
        <v>1245</v>
      </c>
      <c r="B1248" s="20"/>
      <c r="C1248" s="16"/>
      <c r="D1248" s="16" t="str">
        <f t="shared" ref="D1248:D1249" si="45">LOWER(C1248)</f>
        <v/>
      </c>
      <c r="E1248" s="16"/>
      <c r="F1248" s="16"/>
      <c r="G1248" s="88"/>
      <c r="H1248" s="85"/>
      <c r="I1248" s="44"/>
      <c r="J1248" s="16"/>
      <c r="K1248" s="16"/>
      <c r="L1248" s="16"/>
      <c r="M1248" s="22"/>
    </row>
    <row r="1249" spans="1:13">
      <c r="A1249" s="41">
        <f t="shared" si="44"/>
        <v>1246</v>
      </c>
      <c r="B1249" s="20"/>
      <c r="C1249" s="16"/>
      <c r="D1249" s="16" t="str">
        <f t="shared" si="45"/>
        <v/>
      </c>
      <c r="E1249" s="16"/>
      <c r="F1249" s="16"/>
      <c r="G1249" s="88"/>
      <c r="H1249" s="85"/>
      <c r="I1249" s="44"/>
      <c r="J1249" s="16"/>
      <c r="K1249" s="16"/>
      <c r="L1249" s="16"/>
      <c r="M1249" s="22"/>
    </row>
    <row r="1250" spans="1:13">
      <c r="A1250" s="38"/>
      <c r="B1250" s="20"/>
      <c r="C1250" s="16"/>
      <c r="D1250" s="16"/>
      <c r="E1250" s="16"/>
      <c r="F1250" s="16"/>
      <c r="G1250" s="88"/>
      <c r="H1250" s="85"/>
      <c r="I1250" s="44"/>
      <c r="J1250" s="16"/>
      <c r="K1250" s="16"/>
      <c r="L1250" s="16"/>
      <c r="M1250" s="22"/>
    </row>
    <row r="1251" spans="1:13">
      <c r="A1251" s="38"/>
      <c r="B1251" s="20"/>
      <c r="C1251" s="16"/>
      <c r="D1251" s="16"/>
      <c r="E1251" s="16"/>
      <c r="F1251" s="16"/>
      <c r="G1251" s="88"/>
      <c r="H1251" s="85"/>
      <c r="I1251" s="44"/>
      <c r="J1251" s="16"/>
      <c r="K1251" s="16"/>
      <c r="L1251" s="16"/>
      <c r="M1251" s="22"/>
    </row>
    <row r="1252" spans="1:13">
      <c r="A1252" s="38"/>
      <c r="B1252" s="20"/>
      <c r="C1252" s="16"/>
      <c r="D1252" s="16"/>
      <c r="E1252" s="16"/>
      <c r="F1252" s="16"/>
      <c r="G1252" s="88"/>
      <c r="H1252" s="85"/>
      <c r="I1252" s="44"/>
      <c r="J1252" s="16"/>
      <c r="K1252" s="16"/>
      <c r="L1252" s="16"/>
      <c r="M1252" s="22"/>
    </row>
    <row r="1253" spans="1:13">
      <c r="A1253" s="38"/>
      <c r="B1253" s="20"/>
      <c r="C1253" s="16"/>
      <c r="D1253" s="16"/>
      <c r="E1253" s="16"/>
      <c r="F1253" s="16"/>
      <c r="G1253" s="88"/>
      <c r="H1253" s="85"/>
      <c r="I1253" s="44"/>
      <c r="J1253" s="16"/>
      <c r="K1253" s="16"/>
      <c r="L1253" s="16"/>
      <c r="M1253" s="22"/>
    </row>
    <row r="1254" spans="1:13">
      <c r="A1254" s="38"/>
      <c r="B1254" s="20"/>
      <c r="C1254" s="16"/>
      <c r="D1254" s="16"/>
      <c r="E1254" s="16"/>
      <c r="F1254" s="16"/>
      <c r="G1254" s="88"/>
      <c r="H1254" s="85"/>
      <c r="I1254" s="44"/>
      <c r="J1254" s="16"/>
      <c r="K1254" s="16"/>
      <c r="L1254" s="16"/>
      <c r="M1254" s="22"/>
    </row>
    <row r="1255" spans="1:13">
      <c r="A1255" s="38"/>
      <c r="B1255" s="20"/>
      <c r="C1255" s="16"/>
      <c r="D1255" s="16"/>
      <c r="E1255" s="16"/>
      <c r="F1255" s="16"/>
      <c r="G1255" s="88"/>
      <c r="H1255" s="85"/>
      <c r="I1255" s="44"/>
      <c r="J1255" s="16"/>
      <c r="K1255" s="16"/>
      <c r="L1255" s="16"/>
      <c r="M1255" s="22"/>
    </row>
    <row r="1256" spans="1:13">
      <c r="A1256" s="38"/>
      <c r="B1256" s="20"/>
      <c r="C1256" s="16"/>
      <c r="D1256" s="16"/>
      <c r="E1256" s="16"/>
      <c r="F1256" s="16"/>
      <c r="G1256" s="88"/>
      <c r="H1256" s="85"/>
      <c r="I1256" s="44"/>
      <c r="J1256" s="16"/>
      <c r="K1256" s="16"/>
      <c r="L1256" s="16"/>
      <c r="M1256" s="22"/>
    </row>
    <row r="1257" spans="1:13">
      <c r="A1257" s="38"/>
      <c r="B1257" s="20"/>
      <c r="C1257" s="16"/>
      <c r="D1257" s="16"/>
      <c r="E1257" s="16"/>
      <c r="F1257" s="16"/>
      <c r="G1257" s="88"/>
      <c r="H1257" s="85"/>
      <c r="I1257" s="44"/>
      <c r="J1257" s="16"/>
      <c r="K1257" s="16"/>
      <c r="L1257" s="16"/>
      <c r="M1257" s="22"/>
    </row>
    <row r="1258" spans="1:13">
      <c r="A1258" s="38"/>
      <c r="B1258" s="20"/>
      <c r="C1258" s="16"/>
      <c r="D1258" s="16"/>
      <c r="E1258" s="16"/>
      <c r="F1258" s="16"/>
      <c r="G1258" s="88"/>
      <c r="H1258" s="85"/>
      <c r="I1258" s="44"/>
      <c r="J1258" s="16"/>
      <c r="K1258" s="16"/>
      <c r="L1258" s="16"/>
      <c r="M1258" s="22"/>
    </row>
    <row r="1259" spans="1:13">
      <c r="A1259" s="38"/>
      <c r="B1259" s="20"/>
      <c r="C1259" s="16"/>
      <c r="D1259" s="16"/>
      <c r="E1259" s="16"/>
      <c r="F1259" s="16"/>
      <c r="G1259" s="88"/>
      <c r="H1259" s="85"/>
      <c r="I1259" s="44"/>
      <c r="J1259" s="16"/>
      <c r="K1259" s="16"/>
      <c r="L1259" s="16"/>
      <c r="M1259" s="22"/>
    </row>
    <row r="1260" spans="1:13">
      <c r="A1260" s="38"/>
      <c r="B1260" s="20"/>
      <c r="C1260" s="16"/>
      <c r="D1260" s="16"/>
      <c r="E1260" s="16"/>
      <c r="F1260" s="16"/>
      <c r="G1260" s="88"/>
      <c r="H1260" s="85"/>
      <c r="I1260" s="44"/>
      <c r="J1260" s="16"/>
      <c r="K1260" s="16"/>
      <c r="L1260" s="16"/>
      <c r="M1260" s="22"/>
    </row>
    <row r="1261" spans="1:13">
      <c r="A1261" s="38"/>
      <c r="B1261" s="20"/>
      <c r="C1261" s="16"/>
      <c r="D1261" s="16"/>
      <c r="E1261" s="16"/>
      <c r="F1261" s="16"/>
      <c r="G1261" s="88"/>
      <c r="H1261" s="85"/>
      <c r="I1261" s="44"/>
      <c r="J1261" s="16"/>
      <c r="K1261" s="16"/>
      <c r="L1261" s="16"/>
      <c r="M1261" s="22"/>
    </row>
    <row r="1262" spans="1:13">
      <c r="A1262" s="38"/>
      <c r="B1262" s="20"/>
      <c r="C1262" s="16"/>
      <c r="D1262" s="16"/>
      <c r="E1262" s="16"/>
      <c r="F1262" s="16"/>
      <c r="G1262" s="88"/>
      <c r="H1262" s="85"/>
      <c r="I1262" s="44"/>
      <c r="J1262" s="16"/>
      <c r="K1262" s="16"/>
      <c r="L1262" s="16"/>
      <c r="M1262" s="22"/>
    </row>
    <row r="1263" spans="1:13">
      <c r="A1263" s="38"/>
      <c r="B1263" s="20"/>
      <c r="C1263" s="16"/>
      <c r="D1263" s="16"/>
      <c r="E1263" s="16"/>
      <c r="F1263" s="16"/>
      <c r="G1263" s="88"/>
      <c r="H1263" s="85"/>
      <c r="I1263" s="44"/>
      <c r="J1263" s="16"/>
      <c r="K1263" s="16"/>
      <c r="L1263" s="16"/>
      <c r="M1263" s="22"/>
    </row>
    <row r="1264" spans="1:13">
      <c r="A1264" s="38"/>
      <c r="B1264" s="20"/>
      <c r="C1264" s="16"/>
      <c r="D1264" s="16"/>
      <c r="E1264" s="16"/>
      <c r="F1264" s="16"/>
      <c r="G1264" s="88"/>
      <c r="H1264" s="85"/>
      <c r="I1264" s="44"/>
      <c r="J1264" s="16"/>
      <c r="K1264" s="16"/>
      <c r="L1264" s="16"/>
      <c r="M1264" s="22"/>
    </row>
    <row r="1265" spans="1:13">
      <c r="A1265" s="38"/>
      <c r="B1265" s="20"/>
      <c r="C1265" s="16"/>
      <c r="D1265" s="16"/>
      <c r="E1265" s="16"/>
      <c r="F1265" s="16"/>
      <c r="G1265" s="88"/>
      <c r="H1265" s="85"/>
      <c r="I1265" s="44"/>
      <c r="J1265" s="16"/>
      <c r="K1265" s="16"/>
      <c r="L1265" s="16"/>
      <c r="M1265" s="22"/>
    </row>
    <row r="1266" spans="1:13">
      <c r="A1266" s="38"/>
      <c r="B1266" s="20"/>
      <c r="C1266" s="16"/>
      <c r="D1266" s="16"/>
      <c r="E1266" s="16"/>
      <c r="F1266" s="16"/>
      <c r="G1266" s="88"/>
      <c r="H1266" s="85"/>
      <c r="I1266" s="44"/>
      <c r="J1266" s="16"/>
      <c r="K1266" s="16"/>
      <c r="L1266" s="16"/>
      <c r="M1266" s="22"/>
    </row>
    <row r="1267" spans="1:13">
      <c r="A1267" s="38"/>
      <c r="B1267" s="20"/>
      <c r="C1267" s="16"/>
      <c r="D1267" s="16"/>
      <c r="E1267" s="16"/>
      <c r="F1267" s="16"/>
      <c r="G1267" s="88"/>
      <c r="H1267" s="85"/>
      <c r="I1267" s="44"/>
      <c r="J1267" s="16"/>
      <c r="K1267" s="16"/>
      <c r="L1267" s="16"/>
      <c r="M1267" s="22"/>
    </row>
    <row r="1268" spans="1:13">
      <c r="A1268" s="38"/>
      <c r="B1268" s="20"/>
      <c r="C1268" s="16"/>
      <c r="D1268" s="16"/>
      <c r="E1268" s="16"/>
      <c r="F1268" s="16"/>
      <c r="G1268" s="88"/>
      <c r="H1268" s="85"/>
      <c r="I1268" s="44"/>
      <c r="J1268" s="16"/>
      <c r="K1268" s="16"/>
      <c r="L1268" s="16"/>
      <c r="M1268" s="22"/>
    </row>
    <row r="1269" spans="1:13">
      <c r="A1269" s="38"/>
      <c r="B1269" s="20"/>
      <c r="C1269" s="16"/>
      <c r="D1269" s="16"/>
      <c r="E1269" s="16"/>
      <c r="F1269" s="21"/>
      <c r="G1269" s="88"/>
      <c r="H1269" s="85"/>
      <c r="I1269" s="44"/>
      <c r="J1269" s="16"/>
      <c r="K1269" s="16"/>
      <c r="L1269" s="16"/>
      <c r="M1269" s="22"/>
    </row>
    <row r="1270" spans="1:13">
      <c r="A1270" s="38"/>
      <c r="B1270" s="20"/>
      <c r="C1270" s="16"/>
      <c r="D1270" s="16"/>
      <c r="E1270" s="16"/>
      <c r="F1270" s="16"/>
      <c r="G1270" s="88"/>
      <c r="H1270" s="85"/>
      <c r="I1270" s="44"/>
      <c r="J1270" s="16"/>
      <c r="K1270" s="16"/>
      <c r="L1270" s="16"/>
      <c r="M1270" s="22"/>
    </row>
    <row r="1271" spans="1:13">
      <c r="A1271" s="38"/>
      <c r="B1271" s="20"/>
      <c r="C1271" s="16"/>
      <c r="D1271" s="16"/>
      <c r="E1271" s="16"/>
      <c r="F1271" s="16"/>
      <c r="G1271" s="88"/>
      <c r="H1271" s="85"/>
      <c r="I1271" s="44"/>
      <c r="J1271" s="16"/>
      <c r="K1271" s="16"/>
      <c r="L1271" s="16"/>
      <c r="M1271" s="22"/>
    </row>
    <row r="1272" spans="1:13">
      <c r="A1272" s="38"/>
      <c r="B1272" s="20"/>
      <c r="C1272" s="16"/>
      <c r="D1272" s="16"/>
      <c r="E1272" s="16"/>
      <c r="F1272" s="16"/>
      <c r="G1272" s="88"/>
      <c r="H1272" s="85"/>
      <c r="I1272" s="44"/>
      <c r="J1272" s="16"/>
      <c r="K1272" s="16"/>
      <c r="L1272" s="16"/>
      <c r="M1272" s="22"/>
    </row>
    <row r="1273" spans="1:13">
      <c r="A1273" s="38"/>
      <c r="B1273" s="20"/>
      <c r="C1273" s="16"/>
      <c r="D1273" s="16"/>
      <c r="E1273" s="16"/>
      <c r="F1273" s="16"/>
      <c r="G1273" s="88"/>
      <c r="H1273" s="85"/>
      <c r="I1273" s="44"/>
      <c r="J1273" s="16"/>
      <c r="K1273" s="16"/>
      <c r="L1273" s="16"/>
      <c r="M1273" s="22"/>
    </row>
    <row r="1274" spans="1:13">
      <c r="A1274" s="38"/>
      <c r="B1274" s="20"/>
      <c r="C1274" s="16"/>
      <c r="D1274" s="16"/>
      <c r="E1274" s="16"/>
      <c r="F1274" s="16"/>
      <c r="G1274" s="88"/>
      <c r="H1274" s="85"/>
      <c r="I1274" s="44"/>
      <c r="J1274" s="16"/>
      <c r="K1274" s="16"/>
      <c r="L1274" s="16"/>
      <c r="M1274" s="22"/>
    </row>
    <row r="1275" spans="1:13">
      <c r="A1275" s="38"/>
      <c r="B1275" s="20"/>
      <c r="C1275" s="84"/>
      <c r="D1275" s="16"/>
      <c r="E1275" s="84"/>
      <c r="F1275" s="84"/>
      <c r="G1275" s="88"/>
      <c r="H1275" s="85"/>
      <c r="I1275" s="44"/>
      <c r="J1275" s="16"/>
      <c r="K1275" s="16"/>
      <c r="L1275" s="16"/>
      <c r="M1275" s="22"/>
    </row>
    <row r="1276" spans="1:13">
      <c r="A1276" s="38"/>
      <c r="B1276" s="20"/>
      <c r="C1276" s="16"/>
      <c r="D1276" s="16"/>
      <c r="E1276" s="16"/>
      <c r="F1276" s="16"/>
      <c r="G1276" s="88"/>
      <c r="H1276" s="85"/>
      <c r="I1276" s="44"/>
      <c r="J1276" s="16"/>
      <c r="K1276" s="16"/>
      <c r="L1276" s="16"/>
      <c r="M1276" s="22"/>
    </row>
    <row r="1277" spans="1:13">
      <c r="A1277" s="38"/>
      <c r="B1277" s="20"/>
      <c r="C1277" s="16"/>
      <c r="D1277" s="16"/>
      <c r="E1277" s="16"/>
      <c r="F1277" s="16"/>
      <c r="G1277" s="88"/>
      <c r="H1277" s="85"/>
      <c r="I1277" s="44"/>
      <c r="J1277" s="16"/>
      <c r="K1277" s="16"/>
      <c r="L1277" s="16"/>
      <c r="M1277" s="22"/>
    </row>
    <row r="1278" spans="1:13">
      <c r="A1278" s="38"/>
      <c r="B1278" s="20"/>
      <c r="C1278" s="16"/>
      <c r="D1278" s="16"/>
      <c r="E1278" s="16"/>
      <c r="F1278" s="16"/>
      <c r="G1278" s="88"/>
      <c r="H1278" s="85"/>
      <c r="I1278" s="44"/>
      <c r="J1278" s="16"/>
      <c r="K1278" s="16"/>
      <c r="L1278" s="16"/>
      <c r="M1278" s="22"/>
    </row>
    <row r="1279" spans="1:13">
      <c r="A1279" s="38"/>
      <c r="B1279" s="20"/>
      <c r="C1279" s="16"/>
      <c r="D1279" s="16"/>
      <c r="E1279" s="16"/>
      <c r="F1279" s="16"/>
      <c r="G1279" s="88"/>
      <c r="H1279" s="85"/>
      <c r="I1279" s="44"/>
      <c r="J1279" s="16"/>
      <c r="K1279" s="16"/>
      <c r="L1279" s="16"/>
      <c r="M1279" s="22"/>
    </row>
    <row r="1280" spans="1:13">
      <c r="A1280" s="38"/>
      <c r="B1280" s="20"/>
      <c r="C1280" s="16"/>
      <c r="D1280" s="16"/>
      <c r="E1280" s="16"/>
      <c r="F1280" s="16"/>
      <c r="G1280" s="88"/>
      <c r="H1280" s="85"/>
      <c r="I1280" s="44"/>
      <c r="J1280" s="16"/>
      <c r="K1280" s="16"/>
      <c r="L1280" s="16"/>
      <c r="M1280" s="22"/>
    </row>
    <row r="1281" spans="1:13">
      <c r="A1281" s="38"/>
      <c r="B1281" s="20"/>
      <c r="C1281" s="16"/>
      <c r="D1281" s="16"/>
      <c r="E1281" s="16"/>
      <c r="F1281" s="16"/>
      <c r="G1281" s="88"/>
      <c r="H1281" s="85"/>
      <c r="I1281" s="44"/>
      <c r="J1281" s="16"/>
      <c r="K1281" s="16"/>
      <c r="L1281" s="16"/>
      <c r="M1281" s="22"/>
    </row>
    <row r="1282" spans="1:13" ht="11.25" customHeight="1">
      <c r="A1282" s="38"/>
      <c r="B1282" s="20"/>
      <c r="C1282" s="16"/>
      <c r="D1282" s="16"/>
      <c r="E1282" s="16"/>
      <c r="F1282" s="16"/>
      <c r="G1282" s="88"/>
      <c r="H1282" s="85"/>
      <c r="I1282" s="44"/>
      <c r="J1282" s="16"/>
      <c r="K1282" s="16"/>
      <c r="L1282" s="16"/>
      <c r="M1282" s="22"/>
    </row>
    <row r="1283" spans="1:13" ht="11.25" customHeight="1">
      <c r="A1283" s="38"/>
      <c r="B1283" s="20"/>
      <c r="C1283" s="84"/>
      <c r="D1283" s="16"/>
      <c r="E1283" s="84"/>
      <c r="F1283" s="84"/>
      <c r="G1283" s="88"/>
      <c r="H1283" s="85"/>
      <c r="I1283" s="44"/>
      <c r="J1283" s="16"/>
      <c r="K1283" s="16"/>
      <c r="L1283" s="16"/>
      <c r="M1283" s="22"/>
    </row>
    <row r="1284" spans="1:13" ht="11.25" customHeight="1">
      <c r="A1284" s="38"/>
      <c r="B1284" s="20"/>
      <c r="C1284" s="84"/>
      <c r="D1284" s="16"/>
      <c r="E1284" s="84"/>
      <c r="F1284" s="84"/>
      <c r="G1284" s="88"/>
      <c r="H1284" s="85"/>
      <c r="I1284" s="44"/>
      <c r="J1284" s="16"/>
      <c r="K1284" s="16"/>
      <c r="L1284" s="16"/>
      <c r="M1284" s="22"/>
    </row>
    <row r="1285" spans="1:13" ht="11.25" customHeight="1">
      <c r="A1285" s="38"/>
      <c r="B1285" s="20"/>
      <c r="C1285" s="84"/>
      <c r="D1285" s="16"/>
      <c r="E1285" s="84"/>
      <c r="F1285" s="84"/>
      <c r="G1285" s="88"/>
      <c r="H1285" s="85"/>
      <c r="I1285" s="44"/>
      <c r="J1285" s="16"/>
      <c r="K1285" s="16"/>
      <c r="L1285" s="16"/>
      <c r="M1285" s="22"/>
    </row>
    <row r="1286" spans="1:13" ht="11.25" customHeight="1">
      <c r="A1286" s="38"/>
      <c r="B1286" s="20"/>
      <c r="C1286" s="84"/>
      <c r="D1286" s="16"/>
      <c r="E1286" s="84"/>
      <c r="F1286" s="84"/>
      <c r="G1286" s="88"/>
      <c r="H1286" s="85"/>
      <c r="I1286" s="44"/>
      <c r="J1286" s="16"/>
      <c r="K1286" s="16"/>
      <c r="L1286" s="16"/>
      <c r="M1286" s="22"/>
    </row>
    <row r="1287" spans="1:13" ht="11.25" customHeight="1">
      <c r="A1287" s="38"/>
      <c r="B1287" s="20"/>
      <c r="C1287" s="84"/>
      <c r="D1287" s="16"/>
      <c r="E1287" s="84"/>
      <c r="F1287" s="84"/>
      <c r="G1287" s="88"/>
      <c r="H1287" s="85"/>
      <c r="I1287" s="44"/>
      <c r="J1287" s="16"/>
      <c r="K1287" s="16"/>
      <c r="L1287" s="16"/>
      <c r="M1287" s="22"/>
    </row>
    <row r="1288" spans="1:13" ht="11.25" customHeight="1">
      <c r="A1288" s="38"/>
      <c r="B1288" s="20"/>
      <c r="C1288" s="84"/>
      <c r="D1288" s="16"/>
      <c r="E1288" s="84"/>
      <c r="F1288" s="84"/>
      <c r="G1288" s="88"/>
      <c r="H1288" s="85"/>
      <c r="I1288" s="44"/>
      <c r="J1288" s="16"/>
      <c r="K1288" s="16"/>
      <c r="L1288" s="16"/>
      <c r="M1288" s="22"/>
    </row>
    <row r="1289" spans="1:13" ht="11.25" customHeight="1">
      <c r="A1289" s="38"/>
      <c r="B1289" s="20"/>
      <c r="C1289" s="84"/>
      <c r="D1289" s="16"/>
      <c r="E1289" s="84"/>
      <c r="F1289" s="84"/>
      <c r="G1289" s="88"/>
      <c r="H1289" s="85"/>
      <c r="I1289" s="44"/>
      <c r="J1289" s="16"/>
      <c r="K1289" s="16"/>
      <c r="L1289" s="16"/>
      <c r="M1289" s="22"/>
    </row>
    <row r="1290" spans="1:13" ht="11.25" customHeight="1">
      <c r="A1290" s="38"/>
      <c r="B1290" s="20"/>
      <c r="C1290" s="84"/>
      <c r="D1290" s="16"/>
      <c r="E1290" s="84"/>
      <c r="F1290" s="84"/>
      <c r="G1290" s="88"/>
      <c r="H1290" s="85"/>
      <c r="I1290" s="44"/>
      <c r="J1290" s="16"/>
      <c r="K1290" s="16"/>
      <c r="L1290" s="16"/>
      <c r="M1290" s="22"/>
    </row>
    <row r="1291" spans="1:13" ht="11.25" customHeight="1">
      <c r="A1291" s="38"/>
      <c r="B1291" s="20"/>
      <c r="C1291" s="84"/>
      <c r="D1291" s="16"/>
      <c r="E1291" s="84"/>
      <c r="F1291" s="84"/>
      <c r="G1291" s="88"/>
      <c r="H1291" s="85"/>
      <c r="I1291" s="44"/>
      <c r="J1291" s="16"/>
      <c r="K1291" s="16"/>
      <c r="L1291" s="16"/>
      <c r="M1291" s="22"/>
    </row>
    <row r="1292" spans="1:13" ht="11.25" customHeight="1">
      <c r="A1292" s="38"/>
      <c r="B1292" s="20"/>
      <c r="C1292" s="84"/>
      <c r="D1292" s="16"/>
      <c r="E1292" s="84"/>
      <c r="F1292" s="84"/>
      <c r="G1292" s="88"/>
      <c r="H1292" s="85"/>
      <c r="I1292" s="44"/>
      <c r="J1292" s="16"/>
      <c r="K1292" s="16"/>
      <c r="L1292" s="16"/>
      <c r="M1292" s="22"/>
    </row>
    <row r="1293" spans="1:13" ht="11.25" customHeight="1">
      <c r="A1293" s="38"/>
      <c r="B1293" s="20"/>
      <c r="C1293" s="84"/>
      <c r="D1293" s="16"/>
      <c r="E1293" s="84"/>
      <c r="F1293" s="84"/>
      <c r="G1293" s="88"/>
      <c r="H1293" s="85"/>
      <c r="I1293" s="44"/>
      <c r="J1293" s="16"/>
      <c r="K1293" s="16"/>
      <c r="L1293" s="16"/>
      <c r="M1293" s="22"/>
    </row>
    <row r="1294" spans="1:13" ht="11.25" customHeight="1">
      <c r="A1294" s="38"/>
      <c r="B1294" s="20"/>
      <c r="C1294" s="84"/>
      <c r="D1294" s="16"/>
      <c r="E1294" s="84"/>
      <c r="F1294" s="84"/>
      <c r="G1294" s="88"/>
      <c r="H1294" s="85"/>
      <c r="I1294" s="44"/>
      <c r="J1294" s="16"/>
      <c r="K1294" s="16"/>
      <c r="L1294" s="16"/>
      <c r="M1294" s="22"/>
    </row>
    <row r="1295" spans="1:13" ht="11.25" customHeight="1">
      <c r="A1295" s="38"/>
      <c r="B1295" s="20"/>
      <c r="C1295" s="84"/>
      <c r="D1295" s="16"/>
      <c r="E1295" s="84"/>
      <c r="F1295" s="84"/>
      <c r="G1295" s="88"/>
      <c r="H1295" s="85"/>
      <c r="I1295" s="44"/>
      <c r="J1295" s="16"/>
      <c r="K1295" s="16"/>
      <c r="L1295" s="16"/>
      <c r="M1295" s="22"/>
    </row>
    <row r="1296" spans="1:13" ht="11.25" customHeight="1">
      <c r="A1296" s="38"/>
      <c r="B1296" s="20"/>
      <c r="C1296" s="84"/>
      <c r="D1296" s="16"/>
      <c r="E1296" s="84"/>
      <c r="F1296" s="84"/>
      <c r="G1296" s="88"/>
      <c r="H1296" s="85"/>
      <c r="I1296" s="44"/>
      <c r="J1296" s="16"/>
      <c r="K1296" s="16"/>
      <c r="L1296" s="16"/>
      <c r="M1296" s="22"/>
    </row>
    <row r="1297" spans="1:13" ht="11.25" customHeight="1">
      <c r="A1297" s="38"/>
      <c r="B1297" s="20"/>
      <c r="C1297" s="84"/>
      <c r="D1297" s="16"/>
      <c r="E1297" s="84"/>
      <c r="F1297" s="84"/>
      <c r="G1297" s="88"/>
      <c r="H1297" s="85"/>
      <c r="I1297" s="44"/>
      <c r="J1297" s="16"/>
      <c r="K1297" s="16"/>
      <c r="L1297" s="16"/>
      <c r="M1297" s="22"/>
    </row>
    <row r="1298" spans="1:13">
      <c r="A1298" s="38"/>
      <c r="B1298" s="20"/>
      <c r="C1298" s="84"/>
      <c r="D1298" s="16"/>
      <c r="E1298" s="84"/>
      <c r="F1298" s="84"/>
      <c r="G1298" s="88"/>
      <c r="H1298" s="85"/>
      <c r="I1298" s="44"/>
      <c r="J1298" s="16"/>
      <c r="K1298" s="16"/>
      <c r="L1298" s="16"/>
      <c r="M1298" s="22"/>
    </row>
    <row r="1299" spans="1:13">
      <c r="A1299" s="38"/>
      <c r="B1299" s="20"/>
      <c r="C1299" s="84"/>
      <c r="D1299" s="16"/>
      <c r="E1299" s="84"/>
      <c r="F1299" s="16"/>
      <c r="G1299" s="88"/>
      <c r="H1299" s="85"/>
      <c r="I1299" s="44"/>
      <c r="J1299" s="16"/>
      <c r="K1299" s="16"/>
      <c r="L1299" s="16"/>
      <c r="M1299" s="22"/>
    </row>
    <row r="1300" spans="1:13">
      <c r="A1300" s="38"/>
      <c r="B1300" s="20"/>
      <c r="C1300" s="84"/>
      <c r="D1300" s="16"/>
      <c r="E1300" s="84"/>
      <c r="F1300" s="16"/>
      <c r="G1300" s="88"/>
      <c r="H1300" s="85"/>
      <c r="I1300" s="44"/>
      <c r="J1300" s="16"/>
      <c r="K1300" s="16"/>
      <c r="L1300" s="16"/>
      <c r="M1300" s="22"/>
    </row>
    <row r="1301" spans="1:13">
      <c r="A1301" s="38"/>
      <c r="B1301" s="20"/>
      <c r="C1301" s="84"/>
      <c r="D1301" s="16"/>
      <c r="E1301" s="84"/>
      <c r="F1301" s="16"/>
      <c r="G1301" s="88"/>
      <c r="H1301" s="85"/>
      <c r="I1301" s="44"/>
      <c r="J1301" s="16"/>
      <c r="K1301" s="16"/>
      <c r="L1301" s="16"/>
      <c r="M1301" s="22"/>
    </row>
    <row r="1302" spans="1:13">
      <c r="A1302" s="38"/>
      <c r="B1302" s="20"/>
      <c r="C1302" s="84"/>
      <c r="D1302" s="16"/>
      <c r="E1302" s="84"/>
      <c r="F1302" s="16"/>
      <c r="G1302" s="88"/>
      <c r="H1302" s="85"/>
      <c r="I1302" s="44"/>
      <c r="J1302" s="16"/>
      <c r="K1302" s="16"/>
      <c r="L1302" s="16"/>
      <c r="M1302" s="22"/>
    </row>
    <row r="1303" spans="1:13">
      <c r="A1303" s="38"/>
      <c r="B1303" s="20"/>
      <c r="C1303" s="84"/>
      <c r="D1303" s="16"/>
      <c r="E1303" s="84"/>
      <c r="F1303" s="16"/>
      <c r="G1303" s="88"/>
      <c r="H1303" s="85"/>
      <c r="I1303" s="44"/>
      <c r="J1303" s="16"/>
      <c r="K1303" s="16"/>
      <c r="L1303" s="16"/>
      <c r="M1303" s="22"/>
    </row>
    <row r="1304" spans="1:13">
      <c r="A1304" s="38"/>
      <c r="B1304" s="20"/>
      <c r="C1304" s="84"/>
      <c r="D1304" s="16"/>
      <c r="E1304" s="84"/>
      <c r="F1304" s="16"/>
      <c r="G1304" s="88"/>
      <c r="H1304" s="85"/>
      <c r="I1304" s="44"/>
      <c r="J1304" s="16"/>
      <c r="K1304" s="16"/>
      <c r="L1304" s="16"/>
      <c r="M1304" s="22"/>
    </row>
    <row r="1305" spans="1:13">
      <c r="A1305" s="38"/>
      <c r="B1305" s="20"/>
      <c r="C1305" s="84"/>
      <c r="D1305" s="16"/>
      <c r="E1305" s="84"/>
      <c r="F1305" s="16"/>
      <c r="G1305" s="88"/>
      <c r="H1305" s="85"/>
      <c r="I1305" s="44"/>
      <c r="J1305" s="16"/>
      <c r="K1305" s="16"/>
      <c r="L1305" s="16"/>
      <c r="M1305" s="22"/>
    </row>
    <row r="1306" spans="1:13">
      <c r="A1306" s="38"/>
      <c r="B1306" s="20"/>
      <c r="C1306" s="84"/>
      <c r="D1306" s="16"/>
      <c r="E1306" s="84"/>
      <c r="F1306" s="16"/>
      <c r="G1306" s="88"/>
      <c r="H1306" s="85"/>
      <c r="I1306" s="44"/>
      <c r="J1306" s="16"/>
      <c r="K1306" s="16"/>
      <c r="L1306" s="16"/>
      <c r="M1306" s="22"/>
    </row>
    <row r="1307" spans="1:13">
      <c r="A1307" s="38"/>
      <c r="B1307" s="20"/>
      <c r="C1307" s="84"/>
      <c r="D1307" s="16"/>
      <c r="E1307" s="84"/>
      <c r="F1307" s="84"/>
      <c r="G1307" s="88"/>
      <c r="H1307" s="85"/>
      <c r="I1307" s="44"/>
      <c r="J1307" s="16"/>
      <c r="K1307" s="16"/>
      <c r="L1307" s="16"/>
      <c r="M1307" s="22"/>
    </row>
    <row r="1308" spans="1:13">
      <c r="A1308" s="38"/>
      <c r="B1308" s="20"/>
      <c r="C1308" s="84"/>
      <c r="D1308" s="16"/>
      <c r="E1308" s="84"/>
      <c r="F1308" s="84"/>
      <c r="G1308" s="88"/>
      <c r="H1308" s="85"/>
      <c r="I1308" s="44"/>
      <c r="J1308" s="16"/>
      <c r="K1308" s="16"/>
      <c r="L1308" s="16"/>
      <c r="M1308" s="22"/>
    </row>
    <row r="1309" spans="1:13">
      <c r="A1309" s="38"/>
      <c r="B1309" s="20"/>
      <c r="C1309" s="84"/>
      <c r="D1309" s="16"/>
      <c r="E1309" s="84"/>
      <c r="F1309" s="84"/>
      <c r="G1309" s="88"/>
      <c r="H1309" s="85"/>
      <c r="I1309" s="44"/>
      <c r="J1309" s="16"/>
      <c r="K1309" s="16"/>
      <c r="L1309" s="16"/>
      <c r="M1309" s="22"/>
    </row>
    <row r="1310" spans="1:13">
      <c r="A1310" s="38"/>
      <c r="B1310" s="20"/>
      <c r="C1310" s="84"/>
      <c r="D1310" s="16"/>
      <c r="E1310" s="84"/>
      <c r="F1310" s="84"/>
      <c r="G1310" s="88"/>
      <c r="H1310" s="85"/>
      <c r="I1310" s="44"/>
      <c r="J1310" s="16"/>
      <c r="K1310" s="16"/>
      <c r="L1310" s="16"/>
      <c r="M1310" s="22"/>
    </row>
    <row r="1311" spans="1:13">
      <c r="A1311" s="38"/>
      <c r="B1311" s="20"/>
      <c r="C1311" s="84"/>
      <c r="D1311" s="16"/>
      <c r="E1311" s="84"/>
      <c r="F1311" s="84"/>
      <c r="G1311" s="88"/>
      <c r="H1311" s="85"/>
      <c r="I1311" s="44"/>
      <c r="J1311" s="16"/>
      <c r="K1311" s="16"/>
      <c r="L1311" s="16"/>
      <c r="M1311" s="22"/>
    </row>
    <row r="1312" spans="1:13">
      <c r="A1312" s="38"/>
      <c r="B1312" s="20"/>
      <c r="C1312" s="84"/>
      <c r="D1312" s="16"/>
      <c r="E1312" s="84"/>
      <c r="F1312" s="84"/>
      <c r="G1312" s="88"/>
      <c r="H1312" s="85"/>
      <c r="I1312" s="44"/>
      <c r="J1312" s="16"/>
      <c r="K1312" s="16"/>
      <c r="L1312" s="16"/>
      <c r="M1312" s="22"/>
    </row>
    <row r="1313" spans="1:13">
      <c r="A1313" s="38"/>
      <c r="B1313" s="20"/>
      <c r="C1313" s="84"/>
      <c r="D1313" s="16"/>
      <c r="E1313" s="84"/>
      <c r="F1313" s="84"/>
      <c r="G1313" s="88"/>
      <c r="H1313" s="85"/>
      <c r="I1313" s="44"/>
      <c r="J1313" s="16"/>
      <c r="K1313" s="16"/>
      <c r="L1313" s="16"/>
      <c r="M1313" s="22"/>
    </row>
    <row r="1314" spans="1:13">
      <c r="A1314" s="38"/>
      <c r="B1314" s="20"/>
      <c r="C1314" s="84"/>
      <c r="D1314" s="16"/>
      <c r="E1314" s="84"/>
      <c r="F1314" s="84"/>
      <c r="G1314" s="88"/>
      <c r="H1314" s="85"/>
      <c r="I1314" s="44"/>
      <c r="J1314" s="16"/>
      <c r="K1314" s="16"/>
      <c r="L1314" s="16"/>
      <c r="M1314" s="22"/>
    </row>
    <row r="1315" spans="1:13">
      <c r="A1315" s="38"/>
      <c r="B1315" s="20"/>
      <c r="C1315" s="84"/>
      <c r="D1315" s="16"/>
      <c r="E1315" s="84"/>
      <c r="F1315" s="84"/>
      <c r="G1315" s="88"/>
      <c r="H1315" s="85"/>
      <c r="I1315" s="44"/>
      <c r="J1315" s="16"/>
      <c r="K1315" s="16"/>
      <c r="L1315" s="16"/>
      <c r="M1315" s="22"/>
    </row>
    <row r="1316" spans="1:13">
      <c r="A1316" s="38"/>
      <c r="B1316" s="20"/>
      <c r="C1316" s="84"/>
      <c r="D1316" s="16"/>
      <c r="E1316" s="84"/>
      <c r="F1316" s="84"/>
      <c r="G1316" s="88"/>
      <c r="H1316" s="85"/>
      <c r="I1316" s="44"/>
      <c r="J1316" s="16"/>
      <c r="K1316" s="16"/>
      <c r="L1316" s="16"/>
      <c r="M1316" s="22"/>
    </row>
    <row r="1317" spans="1:13">
      <c r="A1317" s="38"/>
      <c r="B1317" s="20"/>
      <c r="C1317" s="84"/>
      <c r="D1317" s="16"/>
      <c r="E1317" s="84"/>
      <c r="F1317" s="84"/>
      <c r="G1317" s="88"/>
      <c r="H1317" s="85"/>
      <c r="I1317" s="44"/>
      <c r="J1317" s="16"/>
      <c r="K1317" s="16"/>
      <c r="L1317" s="16"/>
      <c r="M1317" s="22"/>
    </row>
    <row r="1318" spans="1:13">
      <c r="A1318" s="38"/>
      <c r="B1318" s="20"/>
      <c r="C1318" s="84"/>
      <c r="D1318" s="16"/>
      <c r="E1318" s="84"/>
      <c r="F1318" s="84"/>
      <c r="G1318" s="88"/>
      <c r="H1318" s="85"/>
      <c r="I1318" s="44"/>
      <c r="J1318" s="16"/>
      <c r="K1318" s="16"/>
      <c r="L1318" s="16"/>
      <c r="M1318" s="22"/>
    </row>
    <row r="1319" spans="1:13">
      <c r="A1319" s="38"/>
      <c r="B1319" s="20"/>
      <c r="C1319" s="84"/>
      <c r="D1319" s="16"/>
      <c r="E1319" s="84"/>
      <c r="F1319" s="84"/>
      <c r="G1319" s="88"/>
      <c r="H1319" s="85"/>
      <c r="I1319" s="44"/>
      <c r="J1319" s="16"/>
      <c r="K1319" s="16"/>
      <c r="L1319" s="16"/>
      <c r="M1319" s="22"/>
    </row>
    <row r="1320" spans="1:13">
      <c r="A1320" s="38"/>
      <c r="B1320" s="20"/>
      <c r="C1320" s="89"/>
      <c r="D1320" s="16"/>
      <c r="E1320" s="84"/>
      <c r="F1320" s="89"/>
      <c r="G1320" s="88"/>
      <c r="H1320" s="85"/>
      <c r="I1320" s="44"/>
      <c r="J1320" s="16"/>
      <c r="K1320" s="16"/>
      <c r="L1320" s="16"/>
      <c r="M1320" s="22"/>
    </row>
    <row r="1321" spans="1:13">
      <c r="A1321" s="38"/>
      <c r="B1321" s="20"/>
      <c r="C1321" s="16"/>
      <c r="D1321" s="16"/>
      <c r="E1321" s="16"/>
      <c r="F1321" s="16"/>
      <c r="G1321" s="88"/>
      <c r="H1321" s="85"/>
      <c r="I1321" s="44"/>
      <c r="J1321" s="16"/>
      <c r="K1321" s="16"/>
      <c r="L1321" s="16"/>
      <c r="M1321" s="22"/>
    </row>
    <row r="1322" spans="1:13">
      <c r="A1322" s="38"/>
      <c r="B1322" s="20"/>
      <c r="C1322" s="16"/>
      <c r="D1322" s="16"/>
      <c r="E1322" s="16"/>
      <c r="F1322" s="16"/>
      <c r="G1322" s="88"/>
      <c r="H1322" s="85"/>
      <c r="I1322" s="44"/>
      <c r="J1322" s="16"/>
      <c r="K1322" s="16"/>
      <c r="L1322" s="16"/>
      <c r="M1322" s="22"/>
    </row>
    <row r="1323" spans="1:13">
      <c r="A1323" s="38"/>
      <c r="B1323" s="20"/>
      <c r="C1323" s="16"/>
      <c r="D1323" s="16"/>
      <c r="E1323" s="16"/>
      <c r="F1323" s="16"/>
      <c r="G1323" s="88"/>
      <c r="H1323" s="85"/>
      <c r="I1323" s="44"/>
      <c r="J1323" s="16"/>
      <c r="K1323" s="16"/>
      <c r="L1323" s="16"/>
      <c r="M1323" s="22"/>
    </row>
    <row r="1324" spans="1:13">
      <c r="A1324" s="38"/>
      <c r="B1324" s="20"/>
      <c r="C1324" s="16"/>
      <c r="D1324" s="16"/>
      <c r="E1324" s="16"/>
      <c r="F1324" s="16"/>
      <c r="G1324" s="88"/>
      <c r="H1324" s="85"/>
      <c r="I1324" s="44"/>
      <c r="J1324" s="16"/>
      <c r="K1324" s="16"/>
      <c r="L1324" s="16"/>
      <c r="M1324" s="22"/>
    </row>
    <row r="1325" spans="1:13">
      <c r="A1325" s="38"/>
      <c r="B1325" s="20"/>
      <c r="C1325" s="16"/>
      <c r="D1325" s="16"/>
      <c r="E1325" s="16"/>
      <c r="F1325" s="16"/>
      <c r="G1325" s="88"/>
      <c r="H1325" s="85"/>
      <c r="I1325" s="44"/>
      <c r="J1325" s="16"/>
      <c r="K1325" s="16"/>
      <c r="L1325" s="16"/>
      <c r="M1325" s="22"/>
    </row>
    <row r="1326" spans="1:13">
      <c r="A1326" s="38"/>
      <c r="B1326" s="20"/>
      <c r="C1326" s="16"/>
      <c r="D1326" s="16"/>
      <c r="E1326" s="16"/>
      <c r="F1326" s="16"/>
      <c r="G1326" s="88"/>
      <c r="H1326" s="85"/>
      <c r="I1326" s="44"/>
      <c r="J1326" s="16"/>
      <c r="K1326" s="16"/>
      <c r="L1326" s="16"/>
      <c r="M1326" s="22"/>
    </row>
    <row r="1327" spans="1:13">
      <c r="A1327" s="38"/>
      <c r="B1327" s="20"/>
      <c r="C1327" s="16"/>
      <c r="D1327" s="16"/>
      <c r="E1327" s="16"/>
      <c r="F1327" s="16"/>
      <c r="G1327" s="88"/>
      <c r="H1327" s="85"/>
      <c r="I1327" s="44"/>
      <c r="J1327" s="16"/>
      <c r="K1327" s="16"/>
      <c r="L1327" s="16"/>
      <c r="M1327" s="22"/>
    </row>
    <row r="1328" spans="1:13">
      <c r="A1328" s="38"/>
      <c r="B1328" s="20"/>
      <c r="C1328" s="16"/>
      <c r="D1328" s="16"/>
      <c r="E1328" s="16"/>
      <c r="F1328" s="16"/>
      <c r="G1328" s="88"/>
      <c r="H1328" s="85"/>
      <c r="I1328" s="44"/>
      <c r="J1328" s="16"/>
      <c r="K1328" s="16"/>
      <c r="L1328" s="16"/>
      <c r="M1328" s="22"/>
    </row>
    <row r="1329" spans="1:13">
      <c r="A1329" s="38"/>
      <c r="B1329" s="20"/>
      <c r="C1329" s="16"/>
      <c r="D1329" s="16"/>
      <c r="E1329" s="16"/>
      <c r="F1329" s="16"/>
      <c r="G1329" s="88"/>
      <c r="H1329" s="85"/>
      <c r="I1329" s="44"/>
      <c r="J1329" s="16"/>
      <c r="K1329" s="16"/>
      <c r="L1329" s="16"/>
      <c r="M1329" s="22"/>
    </row>
    <row r="1330" spans="1:13">
      <c r="A1330" s="38"/>
      <c r="B1330" s="20"/>
      <c r="C1330" s="16"/>
      <c r="D1330" s="16"/>
      <c r="E1330" s="16"/>
      <c r="F1330" s="16"/>
      <c r="G1330" s="88"/>
      <c r="H1330" s="85"/>
      <c r="I1330" s="44"/>
      <c r="J1330" s="16"/>
      <c r="K1330" s="16"/>
      <c r="L1330" s="16"/>
      <c r="M1330" s="22"/>
    </row>
    <row r="1331" spans="1:13">
      <c r="A1331" s="38"/>
      <c r="B1331" s="20"/>
      <c r="C1331" s="16"/>
      <c r="D1331" s="16"/>
      <c r="E1331" s="16"/>
      <c r="F1331" s="16"/>
      <c r="G1331" s="88"/>
      <c r="H1331" s="85"/>
      <c r="I1331" s="44"/>
      <c r="J1331" s="16"/>
      <c r="K1331" s="16"/>
      <c r="L1331" s="16"/>
      <c r="M1331" s="22"/>
    </row>
    <row r="1332" spans="1:13">
      <c r="A1332" s="38"/>
      <c r="B1332" s="20"/>
      <c r="C1332" s="16"/>
      <c r="D1332" s="16"/>
      <c r="E1332" s="16"/>
      <c r="F1332" s="16"/>
      <c r="G1332" s="88"/>
      <c r="H1332" s="85"/>
      <c r="I1332" s="44"/>
      <c r="J1332" s="16"/>
      <c r="K1332" s="16"/>
      <c r="L1332" s="16"/>
      <c r="M1332" s="22"/>
    </row>
    <row r="1333" spans="1:13">
      <c r="A1333" s="38"/>
      <c r="B1333" s="20"/>
      <c r="C1333" s="16"/>
      <c r="D1333" s="16"/>
      <c r="E1333" s="16"/>
      <c r="F1333" s="16"/>
      <c r="G1333" s="88"/>
      <c r="H1333" s="85"/>
      <c r="I1333" s="44"/>
      <c r="J1333" s="16"/>
      <c r="K1333" s="16"/>
      <c r="L1333" s="16"/>
      <c r="M1333" s="22"/>
    </row>
    <row r="1334" spans="1:13">
      <c r="A1334" s="38"/>
      <c r="B1334" s="20"/>
      <c r="C1334" s="16"/>
      <c r="D1334" s="16"/>
      <c r="E1334" s="16"/>
      <c r="F1334" s="16"/>
      <c r="G1334" s="88"/>
      <c r="H1334" s="85"/>
      <c r="I1334" s="44"/>
      <c r="J1334" s="16"/>
      <c r="K1334" s="16"/>
      <c r="L1334" s="16"/>
      <c r="M1334" s="22"/>
    </row>
    <row r="1335" spans="1:13">
      <c r="A1335" s="38"/>
      <c r="B1335" s="20"/>
      <c r="C1335" s="16"/>
      <c r="D1335" s="16"/>
      <c r="E1335" s="16"/>
      <c r="F1335" s="16"/>
      <c r="G1335" s="88"/>
      <c r="H1335" s="85"/>
      <c r="I1335" s="44"/>
      <c r="J1335" s="16"/>
      <c r="K1335" s="16"/>
      <c r="L1335" s="16"/>
      <c r="M1335" s="22"/>
    </row>
    <row r="1336" spans="1:13">
      <c r="A1336" s="38"/>
      <c r="B1336" s="20"/>
      <c r="C1336" s="16"/>
      <c r="D1336" s="16"/>
      <c r="E1336" s="16"/>
      <c r="F1336" s="16"/>
      <c r="G1336" s="88"/>
      <c r="H1336" s="85"/>
      <c r="I1336" s="44"/>
      <c r="J1336" s="16"/>
      <c r="K1336" s="16"/>
      <c r="L1336" s="16"/>
      <c r="M1336" s="22"/>
    </row>
    <row r="1337" spans="1:13">
      <c r="A1337" s="38"/>
      <c r="B1337" s="20"/>
      <c r="C1337" s="16"/>
      <c r="D1337" s="16"/>
      <c r="E1337" s="16"/>
      <c r="F1337" s="16"/>
      <c r="G1337" s="88"/>
      <c r="H1337" s="85"/>
      <c r="I1337" s="44"/>
      <c r="J1337" s="16"/>
      <c r="K1337" s="16"/>
      <c r="L1337" s="16"/>
      <c r="M1337" s="22"/>
    </row>
    <row r="1338" spans="1:13">
      <c r="A1338" s="38"/>
      <c r="B1338" s="20"/>
      <c r="C1338" s="16"/>
      <c r="D1338" s="16"/>
      <c r="E1338" s="16"/>
      <c r="F1338" s="16"/>
      <c r="G1338" s="88"/>
      <c r="H1338" s="85"/>
      <c r="I1338" s="44"/>
      <c r="J1338" s="16"/>
      <c r="K1338" s="16"/>
      <c r="L1338" s="16"/>
      <c r="M1338" s="22"/>
    </row>
    <row r="1339" spans="1:13">
      <c r="A1339" s="38"/>
      <c r="B1339" s="20"/>
      <c r="C1339" s="16"/>
      <c r="D1339" s="16"/>
      <c r="E1339" s="16"/>
      <c r="F1339" s="16"/>
      <c r="G1339" s="88"/>
      <c r="H1339" s="85"/>
      <c r="I1339" s="44"/>
      <c r="J1339" s="16"/>
      <c r="K1339" s="16"/>
      <c r="L1339" s="16"/>
      <c r="M1339" s="22"/>
    </row>
    <row r="1340" spans="1:13">
      <c r="A1340" s="38"/>
      <c r="B1340" s="20"/>
      <c r="C1340" s="16"/>
      <c r="D1340" s="16"/>
      <c r="E1340" s="16"/>
      <c r="F1340" s="16"/>
      <c r="G1340" s="88"/>
      <c r="H1340" s="85"/>
      <c r="I1340" s="44"/>
      <c r="J1340" s="16"/>
      <c r="K1340" s="16"/>
      <c r="L1340" s="16"/>
      <c r="M1340" s="22"/>
    </row>
    <row r="1341" spans="1:13">
      <c r="A1341" s="38"/>
      <c r="B1341" s="20"/>
      <c r="C1341" s="16"/>
      <c r="D1341" s="16"/>
      <c r="E1341" s="16"/>
      <c r="F1341" s="16"/>
      <c r="G1341" s="88"/>
      <c r="H1341" s="85"/>
      <c r="I1341" s="44"/>
      <c r="J1341" s="16"/>
      <c r="K1341" s="16"/>
      <c r="L1341" s="16"/>
      <c r="M1341" s="22"/>
    </row>
    <row r="1342" spans="1:13">
      <c r="A1342" s="38"/>
      <c r="B1342" s="20"/>
      <c r="C1342" s="16"/>
      <c r="D1342" s="16"/>
      <c r="E1342" s="16"/>
      <c r="F1342" s="16"/>
      <c r="G1342" s="88"/>
      <c r="H1342" s="85"/>
      <c r="I1342" s="44"/>
      <c r="J1342" s="16"/>
      <c r="K1342" s="16"/>
      <c r="L1342" s="16"/>
      <c r="M1342" s="22"/>
    </row>
    <row r="1343" spans="1:13">
      <c r="A1343" s="38"/>
      <c r="B1343" s="20"/>
      <c r="C1343" s="16"/>
      <c r="D1343" s="16"/>
      <c r="E1343" s="16"/>
      <c r="F1343" s="16"/>
      <c r="G1343" s="88"/>
      <c r="H1343" s="85"/>
      <c r="I1343" s="44"/>
      <c r="J1343" s="16"/>
      <c r="K1343" s="16"/>
      <c r="L1343" s="16"/>
      <c r="M1343" s="22"/>
    </row>
    <row r="1344" spans="1:13">
      <c r="A1344" s="38"/>
      <c r="B1344" s="20"/>
      <c r="C1344" s="16"/>
      <c r="D1344" s="16"/>
      <c r="E1344" s="16"/>
      <c r="F1344" s="16"/>
      <c r="G1344" s="88"/>
      <c r="H1344" s="85"/>
      <c r="I1344" s="44"/>
      <c r="J1344" s="16"/>
      <c r="K1344" s="16"/>
      <c r="L1344" s="16"/>
      <c r="M1344" s="22"/>
    </row>
    <row r="1345" spans="1:13">
      <c r="A1345" s="38"/>
      <c r="B1345" s="20"/>
      <c r="C1345" s="16"/>
      <c r="D1345" s="16"/>
      <c r="E1345" s="16"/>
      <c r="F1345" s="16"/>
      <c r="G1345" s="88"/>
      <c r="H1345" s="85"/>
      <c r="I1345" s="44"/>
      <c r="J1345" s="16"/>
      <c r="K1345" s="16"/>
      <c r="L1345" s="16"/>
      <c r="M1345" s="22"/>
    </row>
    <row r="1346" spans="1:13">
      <c r="A1346" s="38"/>
      <c r="B1346" s="20"/>
      <c r="C1346" s="16"/>
      <c r="D1346" s="16"/>
      <c r="E1346" s="16"/>
      <c r="F1346" s="16"/>
      <c r="G1346" s="88"/>
      <c r="H1346" s="85"/>
      <c r="I1346" s="44"/>
      <c r="J1346" s="16"/>
      <c r="K1346" s="16"/>
      <c r="L1346" s="16"/>
      <c r="M1346" s="22"/>
    </row>
    <row r="1347" spans="1:13">
      <c r="A1347" s="38"/>
      <c r="B1347" s="20"/>
      <c r="C1347" s="16"/>
      <c r="D1347" s="16"/>
      <c r="E1347" s="16"/>
      <c r="F1347" s="16"/>
      <c r="G1347" s="88"/>
      <c r="H1347" s="85"/>
      <c r="I1347" s="44"/>
      <c r="J1347" s="16"/>
      <c r="K1347" s="16"/>
      <c r="L1347" s="16"/>
      <c r="M1347" s="22"/>
    </row>
    <row r="1348" spans="1:13">
      <c r="A1348" s="38"/>
      <c r="B1348" s="20"/>
      <c r="C1348" s="16"/>
      <c r="D1348" s="16"/>
      <c r="E1348" s="16"/>
      <c r="F1348" s="16"/>
      <c r="G1348" s="88"/>
      <c r="H1348" s="85"/>
      <c r="I1348" s="44"/>
      <c r="J1348" s="16"/>
      <c r="K1348" s="16"/>
      <c r="L1348" s="16"/>
      <c r="M1348" s="22"/>
    </row>
    <row r="1349" spans="1:13">
      <c r="A1349" s="38"/>
      <c r="B1349" s="20"/>
      <c r="C1349" s="16"/>
      <c r="D1349" s="16"/>
      <c r="E1349" s="16"/>
      <c r="F1349" s="16"/>
      <c r="G1349" s="88"/>
      <c r="H1349" s="85"/>
      <c r="I1349" s="44"/>
      <c r="J1349" s="16"/>
      <c r="K1349" s="16"/>
      <c r="L1349" s="16"/>
      <c r="M1349" s="22"/>
    </row>
    <row r="1350" spans="1:13">
      <c r="A1350" s="38"/>
      <c r="B1350" s="20"/>
      <c r="C1350" s="16"/>
      <c r="D1350" s="16"/>
      <c r="E1350" s="16"/>
      <c r="F1350" s="16"/>
      <c r="G1350" s="88"/>
      <c r="H1350" s="85"/>
      <c r="I1350" s="44"/>
      <c r="J1350" s="16"/>
      <c r="K1350" s="16"/>
      <c r="L1350" s="16"/>
      <c r="M1350" s="22"/>
    </row>
    <row r="1351" spans="1:13">
      <c r="A1351" s="38"/>
      <c r="B1351" s="20"/>
      <c r="C1351" s="16"/>
      <c r="D1351" s="16"/>
      <c r="E1351" s="16"/>
      <c r="F1351" s="16"/>
      <c r="G1351" s="88"/>
      <c r="H1351" s="85"/>
      <c r="I1351" s="44"/>
      <c r="J1351" s="16"/>
      <c r="K1351" s="16"/>
      <c r="L1351" s="16"/>
      <c r="M1351" s="22"/>
    </row>
    <row r="1352" spans="1:13">
      <c r="A1352" s="38"/>
      <c r="B1352" s="20"/>
      <c r="C1352" s="16"/>
      <c r="D1352" s="16"/>
      <c r="E1352" s="16"/>
      <c r="F1352" s="16"/>
      <c r="G1352" s="88"/>
      <c r="H1352" s="85"/>
      <c r="I1352" s="44"/>
      <c r="J1352" s="16"/>
      <c r="K1352" s="16"/>
      <c r="L1352" s="16"/>
      <c r="M1352" s="22"/>
    </row>
    <row r="1353" spans="1:13">
      <c r="A1353" s="38"/>
      <c r="B1353" s="20"/>
      <c r="C1353" s="16"/>
      <c r="D1353" s="16"/>
      <c r="E1353" s="16"/>
      <c r="F1353" s="16"/>
      <c r="G1353" s="88"/>
      <c r="H1353" s="85"/>
      <c r="I1353" s="44"/>
      <c r="J1353" s="16"/>
      <c r="K1353" s="16"/>
      <c r="L1353" s="16"/>
      <c r="M1353" s="22"/>
    </row>
    <row r="1354" spans="1:13">
      <c r="A1354" s="38"/>
      <c r="B1354" s="20"/>
      <c r="C1354" s="16"/>
      <c r="D1354" s="16"/>
      <c r="E1354" s="16"/>
      <c r="F1354" s="16"/>
      <c r="G1354" s="88"/>
      <c r="H1354" s="85"/>
      <c r="I1354" s="44"/>
      <c r="J1354" s="16"/>
      <c r="K1354" s="16"/>
      <c r="L1354" s="16"/>
      <c r="M1354" s="22"/>
    </row>
    <row r="1355" spans="1:13">
      <c r="A1355" s="38"/>
      <c r="B1355" s="20"/>
      <c r="C1355" s="16"/>
      <c r="D1355" s="16"/>
      <c r="E1355" s="16"/>
      <c r="F1355" s="16"/>
      <c r="G1355" s="88"/>
      <c r="H1355" s="85"/>
      <c r="I1355" s="44"/>
      <c r="J1355" s="16"/>
      <c r="K1355" s="16"/>
      <c r="L1355" s="16"/>
      <c r="M1355" s="22"/>
    </row>
    <row r="1356" spans="1:13">
      <c r="A1356" s="38"/>
      <c r="B1356" s="20"/>
      <c r="C1356" s="16"/>
      <c r="D1356" s="16"/>
      <c r="E1356" s="16"/>
      <c r="F1356" s="16"/>
      <c r="G1356" s="88"/>
      <c r="H1356" s="85"/>
      <c r="I1356" s="44"/>
      <c r="J1356" s="16"/>
      <c r="K1356" s="16"/>
      <c r="L1356" s="16"/>
      <c r="M1356" s="22"/>
    </row>
    <row r="1357" spans="1:13">
      <c r="A1357" s="38"/>
      <c r="B1357" s="20"/>
      <c r="C1357" s="16"/>
      <c r="D1357" s="16"/>
      <c r="E1357" s="16"/>
      <c r="F1357" s="16"/>
      <c r="G1357" s="88"/>
      <c r="H1357" s="85"/>
      <c r="I1357" s="44"/>
      <c r="J1357" s="16"/>
      <c r="K1357" s="16"/>
      <c r="L1357" s="16"/>
      <c r="M1357" s="22"/>
    </row>
    <row r="1358" spans="1:13">
      <c r="A1358" s="38"/>
      <c r="B1358" s="20"/>
      <c r="C1358" s="16"/>
      <c r="D1358" s="16"/>
      <c r="E1358" s="16"/>
      <c r="F1358" s="16"/>
      <c r="G1358" s="88"/>
      <c r="H1358" s="85"/>
      <c r="I1358" s="44"/>
      <c r="J1358" s="16"/>
      <c r="K1358" s="16"/>
      <c r="L1358" s="16"/>
      <c r="M1358" s="22"/>
    </row>
    <row r="1359" spans="1:13">
      <c r="A1359" s="38"/>
      <c r="B1359" s="20"/>
      <c r="C1359" s="16"/>
      <c r="D1359" s="16"/>
      <c r="E1359" s="16"/>
      <c r="F1359" s="16"/>
      <c r="G1359" s="88"/>
      <c r="H1359" s="85"/>
      <c r="I1359" s="44"/>
      <c r="J1359" s="16"/>
      <c r="K1359" s="16"/>
      <c r="L1359" s="16"/>
      <c r="M1359" s="22"/>
    </row>
    <row r="1360" spans="1:13">
      <c r="A1360" s="38"/>
      <c r="B1360" s="20"/>
      <c r="C1360" s="16"/>
      <c r="D1360" s="16"/>
      <c r="E1360" s="16"/>
      <c r="F1360" s="16"/>
      <c r="G1360" s="88"/>
      <c r="H1360" s="85"/>
      <c r="I1360" s="44"/>
      <c r="J1360" s="16"/>
      <c r="K1360" s="16"/>
      <c r="L1360" s="16"/>
      <c r="M1360" s="22"/>
    </row>
    <row r="1361" spans="1:13">
      <c r="A1361" s="38"/>
      <c r="B1361" s="20"/>
      <c r="C1361" s="16"/>
      <c r="D1361" s="16"/>
      <c r="E1361" s="16"/>
      <c r="F1361" s="16"/>
      <c r="G1361" s="88"/>
      <c r="H1361" s="85"/>
      <c r="I1361" s="44"/>
      <c r="J1361" s="16"/>
      <c r="K1361" s="16"/>
      <c r="L1361" s="16"/>
      <c r="M1361" s="22"/>
    </row>
    <row r="1362" spans="1:13">
      <c r="A1362" s="38"/>
      <c r="B1362" s="20"/>
      <c r="C1362" s="16"/>
      <c r="D1362" s="16"/>
      <c r="E1362" s="16"/>
      <c r="F1362" s="16"/>
      <c r="G1362" s="88"/>
      <c r="H1362" s="85"/>
      <c r="I1362" s="44"/>
      <c r="J1362" s="16"/>
      <c r="K1362" s="16"/>
      <c r="L1362" s="16"/>
      <c r="M1362" s="22"/>
    </row>
    <row r="1363" spans="1:13">
      <c r="A1363" s="38"/>
      <c r="B1363" s="20"/>
      <c r="C1363" s="16"/>
      <c r="D1363" s="16"/>
      <c r="E1363" s="16"/>
      <c r="F1363" s="16"/>
      <c r="G1363" s="88"/>
      <c r="H1363" s="85"/>
      <c r="I1363" s="44"/>
      <c r="J1363" s="16"/>
      <c r="K1363" s="16"/>
      <c r="L1363" s="16"/>
      <c r="M1363" s="22"/>
    </row>
    <row r="1364" spans="1:13">
      <c r="A1364" s="38"/>
      <c r="B1364" s="20"/>
      <c r="C1364" s="16"/>
      <c r="D1364" s="16"/>
      <c r="E1364" s="16"/>
      <c r="F1364" s="16"/>
      <c r="G1364" s="88"/>
      <c r="H1364" s="85"/>
      <c r="I1364" s="44"/>
      <c r="J1364" s="16"/>
      <c r="K1364" s="16"/>
      <c r="L1364" s="16"/>
      <c r="M1364" s="22"/>
    </row>
    <row r="1365" spans="1:13">
      <c r="A1365" s="38"/>
      <c r="B1365" s="20"/>
      <c r="C1365" s="16"/>
      <c r="D1365" s="16"/>
      <c r="E1365" s="16"/>
      <c r="F1365" s="16"/>
      <c r="G1365" s="88"/>
      <c r="H1365" s="85"/>
      <c r="I1365" s="44"/>
      <c r="J1365" s="16"/>
      <c r="K1365" s="16"/>
      <c r="L1365" s="16"/>
      <c r="M1365" s="22"/>
    </row>
    <row r="1366" spans="1:13">
      <c r="A1366" s="38"/>
      <c r="B1366" s="20"/>
      <c r="C1366" s="16"/>
      <c r="D1366" s="16"/>
      <c r="E1366" s="16"/>
      <c r="F1366" s="16"/>
      <c r="G1366" s="88"/>
      <c r="H1366" s="85"/>
      <c r="I1366" s="44"/>
      <c r="J1366" s="16"/>
      <c r="K1366" s="16"/>
      <c r="L1366" s="16"/>
      <c r="M1366" s="22"/>
    </row>
    <row r="1367" spans="1:13">
      <c r="A1367" s="38"/>
      <c r="B1367" s="20"/>
      <c r="C1367" s="16"/>
      <c r="D1367" s="16"/>
      <c r="E1367" s="16"/>
      <c r="F1367" s="16"/>
      <c r="G1367" s="88"/>
      <c r="H1367" s="85"/>
      <c r="I1367" s="44"/>
      <c r="J1367" s="16"/>
      <c r="K1367" s="16"/>
      <c r="L1367" s="16"/>
      <c r="M1367" s="22"/>
    </row>
    <row r="1368" spans="1:13">
      <c r="A1368" s="38"/>
      <c r="B1368" s="20"/>
      <c r="C1368" s="16"/>
      <c r="D1368" s="16"/>
      <c r="E1368" s="16"/>
      <c r="F1368" s="16"/>
      <c r="G1368" s="88"/>
      <c r="H1368" s="85"/>
      <c r="I1368" s="44"/>
      <c r="J1368" s="16"/>
      <c r="K1368" s="16"/>
      <c r="L1368" s="16"/>
      <c r="M1368" s="22"/>
    </row>
    <row r="1369" spans="1:13">
      <c r="A1369" s="38"/>
      <c r="B1369" s="20"/>
      <c r="C1369" s="16"/>
      <c r="D1369" s="16"/>
      <c r="E1369" s="16"/>
      <c r="F1369" s="16"/>
      <c r="G1369" s="88"/>
      <c r="H1369" s="85"/>
      <c r="I1369" s="44"/>
      <c r="J1369" s="16"/>
      <c r="K1369" s="16"/>
      <c r="L1369" s="16"/>
      <c r="M1369" s="22"/>
    </row>
    <row r="1370" spans="1:13">
      <c r="A1370" s="38"/>
      <c r="B1370" s="20"/>
      <c r="C1370" s="16"/>
      <c r="D1370" s="16"/>
      <c r="E1370" s="16"/>
      <c r="F1370" s="16"/>
      <c r="G1370" s="88"/>
      <c r="H1370" s="85"/>
      <c r="I1370" s="44"/>
      <c r="J1370" s="16"/>
      <c r="K1370" s="16"/>
      <c r="L1370" s="16"/>
      <c r="M1370" s="22"/>
    </row>
    <row r="1371" spans="1:13">
      <c r="A1371" s="38"/>
      <c r="B1371" s="20"/>
      <c r="C1371" s="16"/>
      <c r="D1371" s="16"/>
      <c r="E1371" s="16"/>
      <c r="F1371" s="16"/>
      <c r="G1371" s="88"/>
      <c r="H1371" s="85"/>
      <c r="I1371" s="44"/>
      <c r="J1371" s="16"/>
      <c r="K1371" s="16"/>
      <c r="L1371" s="16"/>
      <c r="M1371" s="22"/>
    </row>
    <row r="1372" spans="1:13">
      <c r="A1372" s="38"/>
      <c r="B1372" s="20"/>
      <c r="C1372" s="16"/>
      <c r="D1372" s="16"/>
      <c r="E1372" s="16"/>
      <c r="F1372" s="16"/>
      <c r="G1372" s="88"/>
      <c r="H1372" s="85"/>
      <c r="I1372" s="44"/>
      <c r="J1372" s="16"/>
      <c r="K1372" s="16"/>
      <c r="L1372" s="16"/>
      <c r="M1372" s="22"/>
    </row>
    <row r="1373" spans="1:13">
      <c r="A1373" s="38"/>
      <c r="B1373" s="20"/>
      <c r="C1373" s="16"/>
      <c r="D1373" s="16"/>
      <c r="E1373" s="16"/>
      <c r="F1373" s="16"/>
      <c r="G1373" s="88"/>
      <c r="H1373" s="85"/>
      <c r="I1373" s="44"/>
      <c r="J1373" s="16"/>
      <c r="K1373" s="16"/>
      <c r="L1373" s="16"/>
      <c r="M1373" s="22"/>
    </row>
    <row r="1374" spans="1:13">
      <c r="A1374" s="38"/>
      <c r="B1374" s="20"/>
      <c r="C1374" s="16"/>
      <c r="D1374" s="16"/>
      <c r="E1374" s="16"/>
      <c r="F1374" s="16"/>
      <c r="G1374" s="88"/>
      <c r="H1374" s="85"/>
      <c r="I1374" s="44"/>
      <c r="J1374" s="16"/>
      <c r="K1374" s="16"/>
      <c r="L1374" s="16"/>
      <c r="M1374" s="22"/>
    </row>
    <row r="1375" spans="1:13">
      <c r="A1375" s="38"/>
      <c r="B1375" s="20"/>
      <c r="C1375" s="16"/>
      <c r="D1375" s="16"/>
      <c r="E1375" s="16"/>
      <c r="F1375" s="16"/>
      <c r="G1375" s="88"/>
      <c r="H1375" s="85"/>
      <c r="I1375" s="44"/>
      <c r="J1375" s="16"/>
      <c r="K1375" s="16"/>
      <c r="L1375" s="16"/>
      <c r="M1375" s="22"/>
    </row>
    <row r="1376" spans="1:13">
      <c r="A1376" s="38"/>
      <c r="B1376" s="20"/>
      <c r="C1376" s="16"/>
      <c r="D1376" s="16"/>
      <c r="E1376" s="16"/>
      <c r="F1376" s="16"/>
      <c r="G1376" s="88"/>
      <c r="H1376" s="85"/>
      <c r="I1376" s="44"/>
      <c r="J1376" s="16"/>
      <c r="K1376" s="16"/>
      <c r="L1376" s="16"/>
      <c r="M1376" s="22"/>
    </row>
    <row r="1377" spans="1:13">
      <c r="A1377" s="38"/>
      <c r="B1377" s="20"/>
      <c r="C1377" s="16"/>
      <c r="D1377" s="16"/>
      <c r="E1377" s="16"/>
      <c r="F1377" s="16"/>
      <c r="G1377" s="88"/>
      <c r="H1377" s="85"/>
      <c r="I1377" s="44"/>
      <c r="J1377" s="16"/>
      <c r="K1377" s="16"/>
      <c r="L1377" s="16"/>
      <c r="M1377" s="22"/>
    </row>
    <row r="1378" spans="1:13">
      <c r="A1378" s="38"/>
      <c r="B1378" s="20"/>
      <c r="C1378" s="16"/>
      <c r="D1378" s="16"/>
      <c r="E1378" s="16"/>
      <c r="F1378" s="16"/>
      <c r="G1378" s="88"/>
      <c r="H1378" s="85"/>
      <c r="I1378" s="44"/>
      <c r="J1378" s="16"/>
      <c r="K1378" s="16"/>
      <c r="L1378" s="16"/>
      <c r="M1378" s="22"/>
    </row>
    <row r="1379" spans="1:13">
      <c r="A1379" s="38"/>
      <c r="B1379" s="20"/>
      <c r="C1379" s="16"/>
      <c r="D1379" s="16"/>
      <c r="E1379" s="16"/>
      <c r="F1379" s="16"/>
      <c r="G1379" s="88"/>
      <c r="H1379" s="85"/>
      <c r="I1379" s="44"/>
      <c r="J1379" s="16"/>
      <c r="K1379" s="16"/>
      <c r="L1379" s="16"/>
      <c r="M1379" s="22"/>
    </row>
    <row r="1380" spans="1:13">
      <c r="A1380" s="38"/>
      <c r="B1380" s="20"/>
      <c r="C1380" s="16"/>
      <c r="D1380" s="16"/>
      <c r="E1380" s="16"/>
      <c r="F1380" s="16"/>
      <c r="G1380" s="88"/>
      <c r="H1380" s="85"/>
      <c r="I1380" s="44"/>
      <c r="J1380" s="16"/>
      <c r="K1380" s="16"/>
      <c r="L1380" s="16"/>
      <c r="M1380" s="22"/>
    </row>
    <row r="1381" spans="1:13">
      <c r="A1381" s="38"/>
      <c r="B1381" s="20"/>
      <c r="C1381" s="16"/>
      <c r="D1381" s="16"/>
      <c r="E1381" s="16"/>
      <c r="F1381" s="16"/>
      <c r="G1381" s="88"/>
      <c r="H1381" s="85"/>
      <c r="I1381" s="44"/>
      <c r="J1381" s="16"/>
      <c r="K1381" s="16"/>
      <c r="L1381" s="16"/>
      <c r="M1381" s="22"/>
    </row>
    <row r="1382" spans="1:13">
      <c r="A1382" s="38"/>
      <c r="B1382" s="20"/>
      <c r="C1382" s="16"/>
      <c r="D1382" s="16"/>
      <c r="E1382" s="16"/>
      <c r="F1382" s="16"/>
      <c r="G1382" s="88"/>
      <c r="H1382" s="85"/>
      <c r="I1382" s="44"/>
      <c r="J1382" s="16"/>
      <c r="K1382" s="16"/>
      <c r="L1382" s="16"/>
      <c r="M1382" s="22"/>
    </row>
    <row r="1383" spans="1:13">
      <c r="A1383" s="38"/>
      <c r="B1383" s="20"/>
      <c r="C1383" s="16"/>
      <c r="D1383" s="16"/>
      <c r="E1383" s="16"/>
      <c r="F1383" s="16"/>
      <c r="G1383" s="88"/>
      <c r="H1383" s="85"/>
      <c r="I1383" s="44"/>
      <c r="J1383" s="16"/>
      <c r="K1383" s="16"/>
      <c r="L1383" s="16"/>
      <c r="M1383" s="22"/>
    </row>
    <row r="1384" spans="1:13">
      <c r="A1384" s="38"/>
      <c r="B1384" s="20"/>
      <c r="C1384" s="16"/>
      <c r="D1384" s="16"/>
      <c r="E1384" s="16"/>
      <c r="F1384" s="16"/>
      <c r="G1384" s="88"/>
      <c r="H1384" s="85"/>
      <c r="I1384" s="44"/>
      <c r="J1384" s="16"/>
      <c r="K1384" s="16"/>
      <c r="L1384" s="16"/>
      <c r="M1384" s="22"/>
    </row>
    <row r="1385" spans="1:13">
      <c r="A1385" s="38"/>
      <c r="B1385" s="20"/>
      <c r="C1385" s="16"/>
      <c r="D1385" s="16"/>
      <c r="E1385" s="16"/>
      <c r="F1385" s="16"/>
      <c r="G1385" s="88"/>
      <c r="H1385" s="85"/>
      <c r="I1385" s="44"/>
      <c r="J1385" s="16"/>
      <c r="K1385" s="16"/>
      <c r="L1385" s="16"/>
      <c r="M1385" s="22"/>
    </row>
    <row r="1386" spans="1:13">
      <c r="A1386" s="38"/>
      <c r="B1386" s="20"/>
      <c r="C1386" s="16"/>
      <c r="D1386" s="16"/>
      <c r="E1386" s="16"/>
      <c r="F1386" s="16"/>
      <c r="G1386" s="88"/>
      <c r="H1386" s="85"/>
      <c r="I1386" s="44"/>
      <c r="J1386" s="16"/>
      <c r="K1386" s="16"/>
      <c r="L1386" s="16"/>
      <c r="M1386" s="22"/>
    </row>
    <row r="1387" spans="1:13">
      <c r="A1387" s="38"/>
      <c r="B1387" s="20"/>
      <c r="C1387" s="84"/>
      <c r="D1387" s="16"/>
      <c r="E1387" s="16"/>
      <c r="F1387" s="16"/>
      <c r="G1387" s="88"/>
      <c r="H1387" s="85"/>
      <c r="I1387" s="44"/>
      <c r="J1387" s="16"/>
      <c r="K1387" s="16"/>
      <c r="L1387" s="16"/>
      <c r="M1387" s="22"/>
    </row>
    <row r="1388" spans="1:13">
      <c r="A1388" s="38"/>
      <c r="B1388" s="20"/>
      <c r="C1388" s="16"/>
      <c r="D1388" s="16"/>
      <c r="E1388" s="16"/>
      <c r="F1388" s="16"/>
      <c r="G1388" s="88"/>
      <c r="H1388" s="85"/>
      <c r="I1388" s="44"/>
      <c r="J1388" s="16"/>
      <c r="K1388" s="16"/>
      <c r="L1388" s="16"/>
      <c r="M1388" s="22"/>
    </row>
    <row r="1389" spans="1:13">
      <c r="A1389" s="38"/>
      <c r="B1389" s="20"/>
      <c r="C1389" s="16"/>
      <c r="D1389" s="16"/>
      <c r="E1389" s="16"/>
      <c r="F1389" s="16"/>
      <c r="G1389" s="88"/>
      <c r="H1389" s="85"/>
      <c r="I1389" s="44"/>
      <c r="J1389" s="16"/>
      <c r="K1389" s="16"/>
      <c r="L1389" s="16"/>
      <c r="M1389" s="22"/>
    </row>
    <row r="1390" spans="1:13">
      <c r="A1390" s="38"/>
      <c r="B1390" s="20"/>
      <c r="C1390" s="16"/>
      <c r="D1390" s="16"/>
      <c r="E1390" s="16"/>
      <c r="F1390" s="16"/>
      <c r="G1390" s="88"/>
      <c r="H1390" s="85"/>
      <c r="I1390" s="44"/>
      <c r="J1390" s="16"/>
      <c r="K1390" s="16"/>
      <c r="L1390" s="16"/>
      <c r="M1390" s="22"/>
    </row>
    <row r="1391" spans="1:13">
      <c r="A1391" s="38"/>
      <c r="B1391" s="20"/>
      <c r="C1391" s="16"/>
      <c r="D1391" s="16"/>
      <c r="E1391" s="16"/>
      <c r="F1391" s="16"/>
      <c r="G1391" s="88"/>
      <c r="H1391" s="85"/>
      <c r="I1391" s="44"/>
      <c r="J1391" s="16"/>
      <c r="K1391" s="16"/>
      <c r="L1391" s="16"/>
      <c r="M1391" s="22"/>
    </row>
    <row r="1392" spans="1:13">
      <c r="A1392" s="38"/>
      <c r="B1392" s="20"/>
      <c r="C1392" s="16"/>
      <c r="D1392" s="16"/>
      <c r="E1392" s="16"/>
      <c r="F1392" s="16"/>
      <c r="G1392" s="88"/>
      <c r="H1392" s="85"/>
      <c r="I1392" s="44"/>
      <c r="J1392" s="16"/>
      <c r="K1392" s="16"/>
      <c r="L1392" s="16"/>
      <c r="M1392" s="22"/>
    </row>
    <row r="1393" spans="1:13">
      <c r="A1393" s="38"/>
      <c r="B1393" s="20"/>
      <c r="C1393" s="16"/>
      <c r="D1393" s="16"/>
      <c r="E1393" s="16"/>
      <c r="F1393" s="16"/>
      <c r="G1393" s="88"/>
      <c r="H1393" s="85"/>
      <c r="I1393" s="44"/>
      <c r="J1393" s="16"/>
      <c r="K1393" s="16"/>
      <c r="L1393" s="16"/>
      <c r="M1393" s="22"/>
    </row>
    <row r="1394" spans="1:13">
      <c r="A1394" s="38"/>
      <c r="B1394" s="20"/>
      <c r="C1394" s="16"/>
      <c r="D1394" s="16"/>
      <c r="E1394" s="16"/>
      <c r="F1394" s="16"/>
      <c r="G1394" s="88"/>
      <c r="H1394" s="85"/>
      <c r="I1394" s="44"/>
      <c r="J1394" s="16"/>
      <c r="K1394" s="16"/>
      <c r="L1394" s="16"/>
      <c r="M1394" s="22"/>
    </row>
    <row r="1395" spans="1:13">
      <c r="A1395" s="38"/>
      <c r="B1395" s="20"/>
      <c r="C1395" s="16"/>
      <c r="D1395" s="16"/>
      <c r="E1395" s="16"/>
      <c r="F1395" s="16"/>
      <c r="G1395" s="88"/>
      <c r="H1395" s="85"/>
      <c r="I1395" s="44"/>
      <c r="J1395" s="16"/>
      <c r="K1395" s="16"/>
      <c r="L1395" s="16"/>
      <c r="M1395" s="22"/>
    </row>
    <row r="1396" spans="1:13">
      <c r="A1396" s="38"/>
      <c r="B1396" s="20"/>
      <c r="C1396" s="16"/>
      <c r="D1396" s="16"/>
      <c r="E1396" s="16"/>
      <c r="F1396" s="16"/>
      <c r="G1396" s="88"/>
      <c r="H1396" s="85"/>
      <c r="I1396" s="44"/>
      <c r="J1396" s="16"/>
      <c r="K1396" s="16"/>
      <c r="L1396" s="16"/>
      <c r="M1396" s="22"/>
    </row>
    <row r="1397" spans="1:13">
      <c r="A1397" s="38"/>
      <c r="B1397" s="20"/>
      <c r="C1397" s="16"/>
      <c r="D1397" s="16"/>
      <c r="E1397" s="16"/>
      <c r="F1397" s="16"/>
      <c r="G1397" s="88"/>
      <c r="H1397" s="85"/>
      <c r="I1397" s="44"/>
      <c r="J1397" s="16"/>
      <c r="K1397" s="16"/>
      <c r="L1397" s="16"/>
      <c r="M1397" s="22"/>
    </row>
    <row r="1398" spans="1:13">
      <c r="A1398" s="38"/>
      <c r="B1398" s="20"/>
      <c r="C1398" s="16"/>
      <c r="D1398" s="16"/>
      <c r="E1398" s="16"/>
      <c r="F1398" s="16"/>
      <c r="G1398" s="88"/>
      <c r="H1398" s="85"/>
      <c r="I1398" s="44"/>
      <c r="J1398" s="16"/>
      <c r="K1398" s="16"/>
      <c r="L1398" s="16"/>
      <c r="M1398" s="22"/>
    </row>
    <row r="1399" spans="1:13">
      <c r="A1399" s="38"/>
      <c r="B1399" s="20"/>
      <c r="C1399" s="16"/>
      <c r="D1399" s="16"/>
      <c r="E1399" s="16"/>
      <c r="F1399" s="16"/>
      <c r="G1399" s="88"/>
      <c r="H1399" s="85"/>
      <c r="I1399" s="44"/>
      <c r="J1399" s="16"/>
      <c r="K1399" s="16"/>
      <c r="L1399" s="16"/>
      <c r="M1399" s="22"/>
    </row>
    <row r="1400" spans="1:13">
      <c r="A1400" s="38"/>
      <c r="B1400" s="20"/>
      <c r="C1400" s="16"/>
      <c r="D1400" s="16"/>
      <c r="E1400" s="16"/>
      <c r="F1400" s="16"/>
      <c r="G1400" s="88"/>
      <c r="H1400" s="85"/>
      <c r="I1400" s="44"/>
      <c r="J1400" s="16"/>
      <c r="K1400" s="16"/>
      <c r="L1400" s="16"/>
      <c r="M1400" s="22"/>
    </row>
    <row r="1401" spans="1:13">
      <c r="A1401" s="38"/>
      <c r="B1401" s="20"/>
      <c r="C1401" s="16"/>
      <c r="D1401" s="16"/>
      <c r="E1401" s="16"/>
      <c r="F1401" s="16"/>
      <c r="G1401" s="88"/>
      <c r="H1401" s="85"/>
      <c r="I1401" s="44"/>
      <c r="J1401" s="16"/>
      <c r="K1401" s="16"/>
      <c r="L1401" s="16"/>
      <c r="M1401" s="22"/>
    </row>
    <row r="1402" spans="1:13">
      <c r="A1402" s="38"/>
      <c r="B1402" s="20"/>
      <c r="C1402" s="16"/>
      <c r="D1402" s="16"/>
      <c r="E1402" s="16"/>
      <c r="F1402" s="16"/>
      <c r="G1402" s="88"/>
      <c r="H1402" s="85"/>
      <c r="I1402" s="44"/>
      <c r="J1402" s="16"/>
      <c r="K1402" s="16"/>
      <c r="L1402" s="16"/>
      <c r="M1402" s="22"/>
    </row>
    <row r="1403" spans="1:13">
      <c r="A1403" s="38"/>
      <c r="B1403" s="20"/>
      <c r="C1403" s="16"/>
      <c r="D1403" s="16"/>
      <c r="E1403" s="16"/>
      <c r="F1403" s="16"/>
      <c r="G1403" s="88"/>
      <c r="H1403" s="85"/>
      <c r="I1403" s="44"/>
      <c r="J1403" s="16"/>
      <c r="K1403" s="16"/>
      <c r="L1403" s="16"/>
      <c r="M1403" s="22"/>
    </row>
    <row r="1404" spans="1:13">
      <c r="A1404" s="38"/>
      <c r="B1404" s="20"/>
      <c r="C1404" s="16"/>
      <c r="D1404" s="16"/>
      <c r="E1404" s="16"/>
      <c r="F1404" s="16"/>
      <c r="G1404" s="88"/>
      <c r="H1404" s="85"/>
      <c r="I1404" s="44"/>
      <c r="J1404" s="16"/>
      <c r="K1404" s="16"/>
      <c r="L1404" s="16"/>
      <c r="M1404" s="22"/>
    </row>
    <row r="1405" spans="1:13">
      <c r="A1405" s="38"/>
      <c r="B1405" s="20"/>
      <c r="C1405" s="16"/>
      <c r="D1405" s="16"/>
      <c r="E1405" s="16"/>
      <c r="F1405" s="16"/>
      <c r="G1405" s="88"/>
      <c r="H1405" s="85"/>
      <c r="I1405" s="44"/>
      <c r="J1405" s="16"/>
      <c r="K1405" s="16"/>
      <c r="L1405" s="16"/>
      <c r="M1405" s="22"/>
    </row>
    <row r="1406" spans="1:13">
      <c r="A1406" s="38"/>
      <c r="B1406" s="20"/>
      <c r="C1406" s="16"/>
      <c r="D1406" s="16"/>
      <c r="E1406" s="16"/>
      <c r="F1406" s="16"/>
      <c r="G1406" s="88"/>
      <c r="H1406" s="85"/>
      <c r="I1406" s="44"/>
      <c r="J1406" s="16"/>
      <c r="K1406" s="16"/>
      <c r="L1406" s="16"/>
      <c r="M1406" s="22"/>
    </row>
    <row r="1407" spans="1:13">
      <c r="A1407" s="38"/>
      <c r="B1407" s="20"/>
      <c r="C1407" s="16"/>
      <c r="D1407" s="16"/>
      <c r="E1407" s="16"/>
      <c r="F1407" s="16"/>
      <c r="G1407" s="88"/>
      <c r="H1407" s="85"/>
      <c r="I1407" s="44"/>
      <c r="J1407" s="16"/>
      <c r="K1407" s="16"/>
      <c r="L1407" s="16"/>
      <c r="M1407" s="22"/>
    </row>
    <row r="1408" spans="1:13">
      <c r="A1408" s="38"/>
      <c r="B1408" s="20"/>
      <c r="C1408" s="16"/>
      <c r="D1408" s="16"/>
      <c r="E1408" s="16"/>
      <c r="F1408" s="16"/>
      <c r="G1408" s="88"/>
      <c r="H1408" s="85"/>
      <c r="I1408" s="44"/>
      <c r="J1408" s="16"/>
      <c r="K1408" s="16"/>
      <c r="L1408" s="16"/>
      <c r="M1408" s="22"/>
    </row>
    <row r="1409" spans="1:13">
      <c r="A1409" s="38"/>
      <c r="B1409" s="20"/>
      <c r="C1409" s="16"/>
      <c r="D1409" s="16"/>
      <c r="E1409" s="16"/>
      <c r="F1409" s="16"/>
      <c r="G1409" s="88"/>
      <c r="H1409" s="85"/>
      <c r="I1409" s="44"/>
      <c r="J1409" s="16"/>
      <c r="K1409" s="16"/>
      <c r="L1409" s="16"/>
      <c r="M1409" s="22"/>
    </row>
    <row r="1410" spans="1:13">
      <c r="A1410" s="38"/>
      <c r="B1410" s="20"/>
      <c r="C1410" s="16"/>
      <c r="D1410" s="16"/>
      <c r="E1410" s="16"/>
      <c r="F1410" s="16"/>
      <c r="G1410" s="88"/>
      <c r="H1410" s="85"/>
      <c r="I1410" s="44"/>
      <c r="J1410" s="16"/>
      <c r="K1410" s="16"/>
      <c r="L1410" s="16"/>
      <c r="M1410" s="22"/>
    </row>
    <row r="1411" spans="1:13">
      <c r="A1411" s="38"/>
      <c r="B1411" s="20"/>
      <c r="C1411" s="16"/>
      <c r="D1411" s="16"/>
      <c r="E1411" s="16"/>
      <c r="F1411" s="16"/>
      <c r="G1411" s="88"/>
      <c r="H1411" s="85"/>
      <c r="I1411" s="44"/>
      <c r="J1411" s="16"/>
      <c r="K1411" s="16"/>
      <c r="L1411" s="16"/>
      <c r="M1411" s="22"/>
    </row>
    <row r="1412" spans="1:13">
      <c r="A1412" s="38"/>
      <c r="B1412" s="20"/>
      <c r="C1412" s="16"/>
      <c r="D1412" s="16"/>
      <c r="E1412" s="16"/>
      <c r="F1412" s="16"/>
      <c r="G1412" s="88"/>
      <c r="H1412" s="85"/>
      <c r="I1412" s="44"/>
      <c r="J1412" s="16"/>
      <c r="K1412" s="16"/>
      <c r="L1412" s="16"/>
      <c r="M1412" s="22"/>
    </row>
    <row r="1413" spans="1:13">
      <c r="A1413" s="38"/>
      <c r="B1413" s="20"/>
      <c r="C1413" s="16"/>
      <c r="D1413" s="16"/>
      <c r="E1413" s="16"/>
      <c r="F1413" s="16"/>
      <c r="G1413" s="88"/>
      <c r="H1413" s="85"/>
      <c r="I1413" s="44"/>
      <c r="J1413" s="16"/>
      <c r="K1413" s="16"/>
      <c r="L1413" s="16"/>
      <c r="M1413" s="22"/>
    </row>
    <row r="1414" spans="1:13">
      <c r="A1414" s="38"/>
      <c r="B1414" s="20"/>
      <c r="C1414" s="16"/>
      <c r="D1414" s="16"/>
      <c r="E1414" s="16"/>
      <c r="F1414" s="16"/>
      <c r="G1414" s="88"/>
      <c r="H1414" s="85"/>
      <c r="I1414" s="44"/>
      <c r="J1414" s="16"/>
      <c r="K1414" s="16"/>
      <c r="L1414" s="16"/>
      <c r="M1414" s="22"/>
    </row>
    <row r="1415" spans="1:13">
      <c r="A1415" s="38"/>
      <c r="B1415" s="20"/>
      <c r="C1415" s="16"/>
      <c r="D1415" s="16"/>
      <c r="E1415" s="16"/>
      <c r="F1415" s="16"/>
      <c r="G1415" s="88"/>
      <c r="H1415" s="85"/>
      <c r="I1415" s="44"/>
      <c r="J1415" s="16"/>
      <c r="K1415" s="16"/>
      <c r="L1415" s="16"/>
      <c r="M1415" s="22"/>
    </row>
    <row r="1416" spans="1:13">
      <c r="A1416" s="38"/>
      <c r="B1416" s="20"/>
      <c r="C1416" s="16"/>
      <c r="D1416" s="16"/>
      <c r="E1416" s="16"/>
      <c r="F1416" s="16"/>
      <c r="G1416" s="88"/>
      <c r="H1416" s="85"/>
      <c r="I1416" s="44"/>
      <c r="J1416" s="16"/>
      <c r="K1416" s="16"/>
      <c r="L1416" s="16"/>
      <c r="M1416" s="22"/>
    </row>
    <row r="1417" spans="1:13">
      <c r="A1417" s="38"/>
      <c r="B1417" s="20"/>
      <c r="C1417" s="16"/>
      <c r="D1417" s="16"/>
      <c r="E1417" s="16"/>
      <c r="F1417" s="16"/>
      <c r="G1417" s="88"/>
      <c r="H1417" s="85"/>
      <c r="I1417" s="44"/>
      <c r="J1417" s="16"/>
      <c r="K1417" s="16"/>
      <c r="L1417" s="16"/>
      <c r="M1417" s="22"/>
    </row>
    <row r="1418" spans="1:13">
      <c r="A1418" s="38"/>
      <c r="B1418" s="20"/>
      <c r="C1418" s="16"/>
      <c r="D1418" s="16"/>
      <c r="E1418" s="16"/>
      <c r="F1418" s="16"/>
      <c r="G1418" s="88"/>
      <c r="H1418" s="85"/>
      <c r="I1418" s="44"/>
      <c r="J1418" s="16"/>
      <c r="K1418" s="16"/>
      <c r="L1418" s="16"/>
      <c r="M1418" s="22"/>
    </row>
    <row r="1419" spans="1:13">
      <c r="A1419" s="38"/>
      <c r="B1419" s="20"/>
      <c r="C1419" s="16"/>
      <c r="D1419" s="16"/>
      <c r="E1419" s="16"/>
      <c r="F1419" s="16"/>
      <c r="G1419" s="88"/>
      <c r="H1419" s="85"/>
      <c r="I1419" s="44"/>
      <c r="J1419" s="16"/>
      <c r="K1419" s="16"/>
      <c r="L1419" s="16"/>
      <c r="M1419" s="22"/>
    </row>
    <row r="1420" spans="1:13">
      <c r="A1420" s="38"/>
      <c r="B1420" s="20"/>
      <c r="C1420" s="84"/>
      <c r="D1420" s="16"/>
      <c r="E1420" s="84"/>
      <c r="F1420" s="84"/>
      <c r="G1420" s="88"/>
      <c r="H1420" s="85"/>
      <c r="I1420" s="44"/>
      <c r="J1420" s="16"/>
      <c r="K1420" s="16"/>
      <c r="L1420" s="16"/>
      <c r="M1420" s="22"/>
    </row>
    <row r="1421" spans="1:13">
      <c r="A1421" s="38"/>
      <c r="B1421" s="20"/>
      <c r="C1421" s="16"/>
      <c r="D1421" s="16"/>
      <c r="E1421" s="16"/>
      <c r="F1421" s="16"/>
      <c r="G1421" s="88"/>
      <c r="H1421" s="85"/>
      <c r="I1421" s="44"/>
      <c r="J1421" s="16"/>
      <c r="K1421" s="16"/>
      <c r="L1421" s="16"/>
      <c r="M1421" s="22"/>
    </row>
    <row r="1422" spans="1:13">
      <c r="A1422" s="38"/>
      <c r="B1422" s="20"/>
      <c r="C1422" s="16"/>
      <c r="D1422" s="16"/>
      <c r="E1422" s="16"/>
      <c r="F1422" s="16"/>
      <c r="G1422" s="88"/>
      <c r="H1422" s="85"/>
      <c r="I1422" s="44"/>
      <c r="J1422" s="16"/>
      <c r="K1422" s="16"/>
      <c r="L1422" s="16"/>
      <c r="M1422" s="22"/>
    </row>
    <row r="1423" spans="1:13">
      <c r="A1423" s="38"/>
      <c r="B1423" s="20"/>
      <c r="C1423" s="16"/>
      <c r="D1423" s="16"/>
      <c r="E1423" s="16"/>
      <c r="F1423" s="16"/>
      <c r="G1423" s="88"/>
      <c r="H1423" s="85"/>
      <c r="I1423" s="44"/>
      <c r="J1423" s="16"/>
      <c r="K1423" s="16"/>
      <c r="L1423" s="16"/>
      <c r="M1423" s="22"/>
    </row>
    <row r="1424" spans="1:13">
      <c r="A1424" s="38"/>
      <c r="B1424" s="20"/>
      <c r="C1424" s="16"/>
      <c r="D1424" s="16"/>
      <c r="E1424" s="16"/>
      <c r="F1424" s="16"/>
      <c r="G1424" s="88"/>
      <c r="H1424" s="85"/>
      <c r="I1424" s="44"/>
      <c r="J1424" s="16"/>
      <c r="K1424" s="16"/>
      <c r="L1424" s="16"/>
      <c r="M1424" s="22"/>
    </row>
    <row r="1425" spans="1:13">
      <c r="A1425" s="38"/>
      <c r="B1425" s="20"/>
      <c r="C1425" s="16"/>
      <c r="D1425" s="16"/>
      <c r="E1425" s="16"/>
      <c r="F1425" s="16"/>
      <c r="G1425" s="88"/>
      <c r="H1425" s="85"/>
      <c r="I1425" s="44"/>
      <c r="J1425" s="16"/>
      <c r="K1425" s="16"/>
      <c r="L1425" s="16"/>
      <c r="M1425" s="22"/>
    </row>
    <row r="1426" spans="1:13">
      <c r="A1426" s="38"/>
      <c r="B1426" s="20"/>
      <c r="C1426" s="16"/>
      <c r="D1426" s="16"/>
      <c r="E1426" s="16"/>
      <c r="F1426" s="16"/>
      <c r="G1426" s="88"/>
      <c r="H1426" s="85"/>
      <c r="I1426" s="44"/>
      <c r="J1426" s="16"/>
      <c r="K1426" s="16"/>
      <c r="L1426" s="16"/>
      <c r="M1426" s="22"/>
    </row>
    <row r="1427" spans="1:13">
      <c r="A1427" s="38"/>
      <c r="B1427" s="20"/>
      <c r="C1427" s="16"/>
      <c r="D1427" s="16"/>
      <c r="E1427" s="16"/>
      <c r="F1427" s="16"/>
      <c r="G1427" s="88"/>
      <c r="H1427" s="85"/>
      <c r="I1427" s="44"/>
      <c r="J1427" s="16"/>
      <c r="K1427" s="16"/>
      <c r="L1427" s="16"/>
      <c r="M1427" s="22"/>
    </row>
    <row r="1428" spans="1:13">
      <c r="A1428" s="38"/>
      <c r="B1428" s="20"/>
      <c r="C1428" s="16"/>
      <c r="D1428" s="16"/>
      <c r="E1428" s="16"/>
      <c r="F1428" s="16"/>
      <c r="G1428" s="88"/>
      <c r="H1428" s="85"/>
      <c r="I1428" s="44"/>
      <c r="J1428" s="16"/>
      <c r="K1428" s="16"/>
      <c r="L1428" s="16"/>
      <c r="M1428" s="22"/>
    </row>
    <row r="1429" spans="1:13">
      <c r="A1429" s="38"/>
      <c r="B1429" s="20"/>
      <c r="C1429" s="16"/>
      <c r="D1429" s="16"/>
      <c r="E1429" s="16"/>
      <c r="F1429" s="16"/>
      <c r="G1429" s="88"/>
      <c r="H1429" s="85"/>
      <c r="I1429" s="44"/>
      <c r="J1429" s="16"/>
      <c r="K1429" s="16"/>
      <c r="L1429" s="16"/>
      <c r="M1429" s="22"/>
    </row>
    <row r="1430" spans="1:13">
      <c r="A1430" s="38"/>
      <c r="B1430" s="20"/>
      <c r="C1430" s="16"/>
      <c r="D1430" s="16"/>
      <c r="E1430" s="16"/>
      <c r="F1430" s="16"/>
      <c r="G1430" s="88"/>
      <c r="H1430" s="85"/>
      <c r="I1430" s="44"/>
      <c r="J1430" s="16"/>
      <c r="K1430" s="16"/>
      <c r="L1430" s="16"/>
      <c r="M1430" s="22"/>
    </row>
    <row r="1431" spans="1:13">
      <c r="A1431" s="38"/>
      <c r="B1431" s="20"/>
      <c r="C1431" s="16"/>
      <c r="D1431" s="16"/>
      <c r="E1431" s="16"/>
      <c r="F1431" s="16"/>
      <c r="G1431" s="88"/>
      <c r="H1431" s="85"/>
      <c r="I1431" s="44"/>
      <c r="J1431" s="16"/>
      <c r="K1431" s="16"/>
      <c r="L1431" s="16"/>
      <c r="M1431" s="22"/>
    </row>
    <row r="1432" spans="1:13">
      <c r="A1432" s="38"/>
      <c r="B1432" s="20"/>
      <c r="C1432" s="16"/>
      <c r="D1432" s="16"/>
      <c r="E1432" s="16"/>
      <c r="F1432" s="16"/>
      <c r="G1432" s="88"/>
      <c r="H1432" s="85"/>
      <c r="I1432" s="44"/>
      <c r="J1432" s="16"/>
      <c r="K1432" s="16"/>
      <c r="L1432" s="16"/>
      <c r="M1432" s="22"/>
    </row>
    <row r="1433" spans="1:13">
      <c r="A1433" s="38"/>
      <c r="B1433" s="20"/>
      <c r="C1433" s="16"/>
      <c r="D1433" s="16"/>
      <c r="E1433" s="16"/>
      <c r="F1433" s="16"/>
      <c r="G1433" s="88"/>
      <c r="H1433" s="85"/>
      <c r="I1433" s="44"/>
      <c r="J1433" s="16"/>
      <c r="K1433" s="16"/>
      <c r="L1433" s="16"/>
      <c r="M1433" s="22"/>
    </row>
    <row r="1434" spans="1:13">
      <c r="A1434" s="38"/>
      <c r="B1434" s="20"/>
      <c r="C1434" s="16"/>
      <c r="D1434" s="16"/>
      <c r="E1434" s="16"/>
      <c r="F1434" s="16"/>
      <c r="G1434" s="88"/>
      <c r="H1434" s="85"/>
      <c r="I1434" s="44"/>
      <c r="J1434" s="16"/>
      <c r="K1434" s="16"/>
      <c r="L1434" s="16"/>
      <c r="M1434" s="22"/>
    </row>
    <row r="1435" spans="1:13">
      <c r="A1435" s="38"/>
      <c r="B1435" s="20"/>
      <c r="C1435" s="16"/>
      <c r="D1435" s="16"/>
      <c r="E1435" s="16"/>
      <c r="F1435" s="16"/>
      <c r="G1435" s="88"/>
      <c r="H1435" s="85"/>
      <c r="I1435" s="44"/>
      <c r="J1435" s="16"/>
      <c r="K1435" s="16"/>
      <c r="L1435" s="16"/>
      <c r="M1435" s="22"/>
    </row>
    <row r="1436" spans="1:13">
      <c r="A1436" s="38"/>
      <c r="B1436" s="20"/>
      <c r="C1436" s="16"/>
      <c r="D1436" s="16"/>
      <c r="E1436" s="16"/>
      <c r="F1436" s="16"/>
      <c r="G1436" s="88"/>
      <c r="H1436" s="85"/>
      <c r="I1436" s="44"/>
      <c r="J1436" s="16"/>
      <c r="K1436" s="16"/>
      <c r="L1436" s="16"/>
      <c r="M1436" s="22"/>
    </row>
    <row r="1437" spans="1:13">
      <c r="A1437" s="38"/>
      <c r="B1437" s="20"/>
      <c r="C1437" s="16"/>
      <c r="D1437" s="16"/>
      <c r="E1437" s="16"/>
      <c r="F1437" s="16"/>
      <c r="G1437" s="88"/>
      <c r="H1437" s="85"/>
      <c r="I1437" s="44"/>
      <c r="J1437" s="16"/>
      <c r="K1437" s="16"/>
      <c r="L1437" s="16"/>
      <c r="M1437" s="22"/>
    </row>
    <row r="1438" spans="1:13">
      <c r="A1438" s="38"/>
      <c r="B1438" s="20"/>
      <c r="C1438" s="16"/>
      <c r="D1438" s="16"/>
      <c r="E1438" s="16"/>
      <c r="F1438" s="16"/>
      <c r="G1438" s="88"/>
      <c r="H1438" s="85"/>
      <c r="I1438" s="44"/>
      <c r="J1438" s="16"/>
      <c r="K1438" s="16"/>
      <c r="L1438" s="16"/>
      <c r="M1438" s="22"/>
    </row>
    <row r="1439" spans="1:13">
      <c r="A1439" s="38"/>
      <c r="B1439" s="20"/>
      <c r="C1439" s="16"/>
      <c r="D1439" s="16"/>
      <c r="E1439" s="16"/>
      <c r="F1439" s="16"/>
      <c r="G1439" s="88"/>
      <c r="H1439" s="85"/>
      <c r="I1439" s="44"/>
      <c r="J1439" s="16"/>
      <c r="K1439" s="16"/>
      <c r="L1439" s="16"/>
      <c r="M1439" s="22"/>
    </row>
    <row r="1440" spans="1:13">
      <c r="A1440" s="38"/>
      <c r="B1440" s="20"/>
      <c r="C1440" s="16"/>
      <c r="D1440" s="16"/>
      <c r="E1440" s="16"/>
      <c r="F1440" s="16"/>
      <c r="G1440" s="88"/>
      <c r="H1440" s="85"/>
      <c r="I1440" s="44"/>
      <c r="J1440" s="16"/>
      <c r="K1440" s="16"/>
      <c r="L1440" s="16"/>
      <c r="M1440" s="22"/>
    </row>
    <row r="1441" spans="1:13">
      <c r="A1441" s="38"/>
      <c r="B1441" s="20"/>
      <c r="C1441" s="16"/>
      <c r="D1441" s="16"/>
      <c r="E1441" s="16"/>
      <c r="F1441" s="16"/>
      <c r="G1441" s="88"/>
      <c r="H1441" s="85"/>
      <c r="I1441" s="44"/>
      <c r="J1441" s="16"/>
      <c r="K1441" s="16"/>
      <c r="L1441" s="16"/>
      <c r="M1441" s="22"/>
    </row>
    <row r="1442" spans="1:13">
      <c r="A1442" s="38"/>
      <c r="B1442" s="20"/>
      <c r="C1442" s="16"/>
      <c r="D1442" s="16"/>
      <c r="E1442" s="16"/>
      <c r="F1442" s="16"/>
      <c r="G1442" s="88"/>
      <c r="H1442" s="85"/>
      <c r="I1442" s="44"/>
      <c r="J1442" s="16"/>
      <c r="K1442" s="16"/>
      <c r="L1442" s="16"/>
      <c r="M1442" s="22"/>
    </row>
    <row r="1443" spans="1:13">
      <c r="A1443" s="38"/>
      <c r="B1443" s="20"/>
      <c r="C1443" s="16"/>
      <c r="D1443" s="16"/>
      <c r="E1443" s="16"/>
      <c r="F1443" s="16"/>
      <c r="G1443" s="88"/>
      <c r="H1443" s="85"/>
      <c r="I1443" s="44"/>
      <c r="J1443" s="16"/>
      <c r="K1443" s="16"/>
      <c r="L1443" s="16"/>
      <c r="M1443" s="22"/>
    </row>
    <row r="1444" spans="1:13">
      <c r="A1444" s="38"/>
      <c r="B1444" s="20"/>
      <c r="C1444" s="16"/>
      <c r="D1444" s="16"/>
      <c r="E1444" s="16"/>
      <c r="F1444" s="16"/>
      <c r="G1444" s="88"/>
      <c r="H1444" s="85"/>
      <c r="I1444" s="44"/>
      <c r="J1444" s="16"/>
      <c r="K1444" s="16"/>
      <c r="L1444" s="16"/>
      <c r="M1444" s="22"/>
    </row>
    <row r="1445" spans="1:13">
      <c r="A1445" s="38"/>
      <c r="B1445" s="20"/>
      <c r="C1445" s="16"/>
      <c r="D1445" s="16"/>
      <c r="E1445" s="16"/>
      <c r="F1445" s="16"/>
      <c r="G1445" s="88"/>
      <c r="H1445" s="85"/>
      <c r="I1445" s="44"/>
      <c r="J1445" s="16"/>
      <c r="K1445" s="16"/>
      <c r="L1445" s="16"/>
      <c r="M1445" s="22"/>
    </row>
    <row r="1446" spans="1:13">
      <c r="A1446" s="38"/>
      <c r="B1446" s="20"/>
      <c r="C1446" s="16"/>
      <c r="D1446" s="16"/>
      <c r="E1446" s="16"/>
      <c r="F1446" s="16"/>
      <c r="G1446" s="88"/>
      <c r="H1446" s="85"/>
      <c r="I1446" s="44"/>
      <c r="J1446" s="16"/>
      <c r="K1446" s="16"/>
      <c r="L1446" s="16"/>
      <c r="M1446" s="22"/>
    </row>
    <row r="1447" spans="1:13">
      <c r="A1447" s="38"/>
      <c r="B1447" s="20"/>
      <c r="C1447" s="16"/>
      <c r="D1447" s="16"/>
      <c r="E1447" s="16"/>
      <c r="F1447" s="16"/>
      <c r="G1447" s="88"/>
      <c r="H1447" s="85"/>
      <c r="I1447" s="44"/>
      <c r="J1447" s="16"/>
      <c r="K1447" s="16"/>
      <c r="L1447" s="16"/>
      <c r="M1447" s="22"/>
    </row>
    <row r="1448" spans="1:13">
      <c r="A1448" s="38"/>
      <c r="B1448" s="20"/>
      <c r="C1448" s="16"/>
      <c r="D1448" s="16"/>
      <c r="E1448" s="16"/>
      <c r="F1448" s="16"/>
      <c r="G1448" s="88"/>
      <c r="H1448" s="85"/>
      <c r="I1448" s="44"/>
      <c r="J1448" s="16"/>
      <c r="K1448" s="16"/>
      <c r="L1448" s="16"/>
      <c r="M1448" s="22"/>
    </row>
    <row r="1449" spans="1:13">
      <c r="A1449" s="38"/>
      <c r="B1449" s="20"/>
      <c r="C1449" s="16"/>
      <c r="D1449" s="16"/>
      <c r="E1449" s="16"/>
      <c r="F1449" s="16"/>
      <c r="G1449" s="88"/>
      <c r="H1449" s="85"/>
      <c r="I1449" s="44"/>
      <c r="J1449" s="16"/>
      <c r="K1449" s="16"/>
      <c r="L1449" s="16"/>
      <c r="M1449" s="22"/>
    </row>
    <row r="1450" spans="1:13">
      <c r="A1450" s="38"/>
      <c r="B1450" s="20"/>
      <c r="C1450" s="16"/>
      <c r="D1450" s="16"/>
      <c r="E1450" s="16"/>
      <c r="F1450" s="16"/>
      <c r="G1450" s="88"/>
      <c r="H1450" s="85"/>
      <c r="I1450" s="44"/>
      <c r="J1450" s="16"/>
      <c r="K1450" s="16"/>
      <c r="L1450" s="16"/>
      <c r="M1450" s="22"/>
    </row>
    <row r="1451" spans="1:13">
      <c r="A1451" s="38"/>
      <c r="B1451" s="20"/>
      <c r="C1451" s="16"/>
      <c r="D1451" s="16"/>
      <c r="E1451" s="16"/>
      <c r="F1451" s="16"/>
      <c r="G1451" s="88"/>
      <c r="H1451" s="85"/>
      <c r="I1451" s="44"/>
      <c r="J1451" s="16"/>
      <c r="K1451" s="16"/>
      <c r="L1451" s="16"/>
      <c r="M1451" s="22"/>
    </row>
    <row r="1452" spans="1:13">
      <c r="A1452" s="38"/>
      <c r="B1452" s="20"/>
      <c r="C1452" s="16"/>
      <c r="D1452" s="16"/>
      <c r="E1452" s="16"/>
      <c r="F1452" s="16"/>
      <c r="G1452" s="88"/>
      <c r="H1452" s="85"/>
      <c r="I1452" s="44"/>
      <c r="J1452" s="16"/>
      <c r="K1452" s="16"/>
      <c r="L1452" s="16"/>
      <c r="M1452" s="22"/>
    </row>
    <row r="1453" spans="1:13">
      <c r="A1453" s="38"/>
      <c r="B1453" s="20"/>
      <c r="C1453" s="16"/>
      <c r="D1453" s="16"/>
      <c r="E1453" s="16"/>
      <c r="F1453" s="16"/>
      <c r="G1453" s="88"/>
      <c r="H1453" s="85"/>
      <c r="I1453" s="44"/>
      <c r="J1453" s="16"/>
      <c r="K1453" s="16"/>
      <c r="L1453" s="16"/>
      <c r="M1453" s="22"/>
    </row>
    <row r="1454" spans="1:13">
      <c r="A1454" s="38"/>
      <c r="B1454" s="20"/>
      <c r="C1454" s="16"/>
      <c r="D1454" s="16"/>
      <c r="E1454" s="16"/>
      <c r="F1454" s="16"/>
      <c r="G1454" s="88"/>
      <c r="H1454" s="85"/>
      <c r="I1454" s="44"/>
      <c r="J1454" s="16"/>
      <c r="K1454" s="16"/>
      <c r="L1454" s="16"/>
      <c r="M1454" s="22"/>
    </row>
    <row r="1455" spans="1:13">
      <c r="A1455" s="38"/>
      <c r="B1455" s="20"/>
      <c r="C1455" s="16"/>
      <c r="D1455" s="16"/>
      <c r="E1455" s="16"/>
      <c r="F1455" s="16"/>
      <c r="G1455" s="88"/>
      <c r="H1455" s="85"/>
      <c r="I1455" s="44"/>
      <c r="J1455" s="16"/>
      <c r="K1455" s="16"/>
      <c r="L1455" s="16"/>
      <c r="M1455" s="22"/>
    </row>
    <row r="1456" spans="1:13">
      <c r="A1456" s="38"/>
      <c r="B1456" s="20"/>
      <c r="C1456" s="16"/>
      <c r="D1456" s="16"/>
      <c r="E1456" s="16"/>
      <c r="F1456" s="16"/>
      <c r="G1456" s="88"/>
      <c r="H1456" s="85"/>
      <c r="I1456" s="44"/>
      <c r="J1456" s="16"/>
      <c r="K1456" s="16"/>
      <c r="L1456" s="16"/>
      <c r="M1456" s="22"/>
    </row>
    <row r="1457" spans="1:13">
      <c r="A1457" s="38"/>
      <c r="B1457" s="20"/>
      <c r="C1457" s="16"/>
      <c r="D1457" s="16"/>
      <c r="E1457" s="16"/>
      <c r="F1457" s="16"/>
      <c r="G1457" s="88"/>
      <c r="H1457" s="85"/>
      <c r="I1457" s="44"/>
      <c r="J1457" s="16"/>
      <c r="K1457" s="16"/>
      <c r="L1457" s="16"/>
      <c r="M1457" s="22"/>
    </row>
    <row r="1458" spans="1:13">
      <c r="A1458" s="38"/>
      <c r="B1458" s="20"/>
      <c r="C1458" s="16"/>
      <c r="D1458" s="16"/>
      <c r="E1458" s="16"/>
      <c r="F1458" s="16"/>
      <c r="G1458" s="88"/>
      <c r="H1458" s="85"/>
      <c r="I1458" s="44"/>
      <c r="J1458" s="16"/>
      <c r="K1458" s="16"/>
      <c r="L1458" s="16"/>
      <c r="M1458" s="22"/>
    </row>
    <row r="1459" spans="1:13">
      <c r="A1459" s="38"/>
      <c r="B1459" s="20"/>
      <c r="C1459" s="16"/>
      <c r="D1459" s="16"/>
      <c r="E1459" s="16"/>
      <c r="F1459" s="16"/>
      <c r="G1459" s="88"/>
      <c r="H1459" s="85"/>
      <c r="I1459" s="44"/>
      <c r="J1459" s="16"/>
      <c r="K1459" s="16"/>
      <c r="L1459" s="16"/>
      <c r="M1459" s="22"/>
    </row>
    <row r="1460" spans="1:13">
      <c r="A1460" s="38"/>
      <c r="B1460" s="20"/>
      <c r="C1460" s="16"/>
      <c r="D1460" s="16"/>
      <c r="E1460" s="16"/>
      <c r="F1460" s="16"/>
      <c r="G1460" s="88"/>
      <c r="H1460" s="85"/>
      <c r="I1460" s="44"/>
      <c r="J1460" s="16"/>
      <c r="K1460" s="16"/>
      <c r="L1460" s="16"/>
      <c r="M1460" s="22"/>
    </row>
    <row r="1461" spans="1:13">
      <c r="A1461" s="38"/>
      <c r="B1461" s="20"/>
      <c r="C1461" s="16"/>
      <c r="D1461" s="16"/>
      <c r="E1461" s="16"/>
      <c r="F1461" s="16"/>
      <c r="G1461" s="88"/>
      <c r="H1461" s="85"/>
      <c r="I1461" s="44"/>
      <c r="J1461" s="16"/>
      <c r="K1461" s="16"/>
      <c r="L1461" s="16"/>
      <c r="M1461" s="22"/>
    </row>
    <row r="1462" spans="1:13">
      <c r="A1462" s="38"/>
      <c r="B1462" s="20"/>
      <c r="C1462" s="84"/>
      <c r="D1462" s="16"/>
      <c r="E1462" s="84"/>
      <c r="F1462" s="84"/>
      <c r="G1462" s="88"/>
      <c r="H1462" s="85"/>
      <c r="I1462" s="44"/>
      <c r="J1462" s="16"/>
      <c r="K1462" s="16"/>
      <c r="L1462" s="16"/>
      <c r="M1462" s="22"/>
    </row>
    <row r="1463" spans="1:13">
      <c r="A1463" s="38"/>
      <c r="B1463" s="20"/>
      <c r="C1463" s="84"/>
      <c r="D1463" s="16"/>
      <c r="E1463" s="84"/>
      <c r="F1463" s="84"/>
      <c r="G1463" s="88"/>
      <c r="H1463" s="85"/>
      <c r="I1463" s="44"/>
      <c r="J1463" s="16"/>
      <c r="K1463" s="16"/>
      <c r="L1463" s="16"/>
      <c r="M1463" s="22"/>
    </row>
    <row r="1464" spans="1:13">
      <c r="A1464" s="38"/>
      <c r="B1464" s="20"/>
      <c r="C1464" s="84"/>
      <c r="D1464" s="16"/>
      <c r="E1464" s="84"/>
      <c r="F1464" s="84"/>
      <c r="G1464" s="88"/>
      <c r="H1464" s="85"/>
      <c r="I1464" s="44"/>
      <c r="J1464" s="16"/>
      <c r="K1464" s="16"/>
      <c r="L1464" s="16"/>
      <c r="M1464" s="22"/>
    </row>
    <row r="1465" spans="1:13">
      <c r="A1465" s="38"/>
      <c r="B1465" s="20"/>
      <c r="C1465" s="16"/>
      <c r="D1465" s="16"/>
      <c r="E1465" s="16"/>
      <c r="F1465" s="16"/>
      <c r="G1465" s="88"/>
      <c r="H1465" s="85"/>
      <c r="I1465" s="44"/>
      <c r="J1465" s="16"/>
      <c r="K1465" s="16"/>
      <c r="L1465" s="16"/>
      <c r="M1465" s="22"/>
    </row>
    <row r="1466" spans="1:13">
      <c r="A1466" s="38"/>
      <c r="B1466" s="20"/>
      <c r="C1466" s="16"/>
      <c r="D1466" s="16"/>
      <c r="E1466" s="16"/>
      <c r="F1466" s="16"/>
      <c r="G1466" s="88"/>
      <c r="H1466" s="85"/>
      <c r="I1466" s="44"/>
      <c r="J1466" s="16"/>
      <c r="K1466" s="16"/>
      <c r="L1466" s="16"/>
      <c r="M1466" s="22"/>
    </row>
    <row r="1467" spans="1:13">
      <c r="A1467" s="38"/>
      <c r="B1467" s="20"/>
      <c r="C1467" s="84"/>
      <c r="D1467" s="16"/>
      <c r="E1467" s="84"/>
      <c r="F1467" s="84"/>
      <c r="G1467" s="88"/>
      <c r="H1467" s="85"/>
      <c r="I1467" s="44"/>
      <c r="J1467" s="16"/>
      <c r="K1467" s="16"/>
      <c r="L1467" s="16"/>
      <c r="M1467" s="22"/>
    </row>
    <row r="1468" spans="1:13">
      <c r="A1468" s="38"/>
      <c r="B1468" s="20"/>
      <c r="C1468" s="16"/>
      <c r="D1468" s="16"/>
      <c r="E1468" s="16"/>
      <c r="F1468" s="16"/>
      <c r="G1468" s="88"/>
      <c r="H1468" s="85"/>
      <c r="I1468" s="44"/>
      <c r="J1468" s="16"/>
      <c r="K1468" s="16"/>
      <c r="L1468" s="16"/>
      <c r="M1468" s="22"/>
    </row>
    <row r="1469" spans="1:13">
      <c r="A1469" s="38"/>
      <c r="B1469" s="20"/>
      <c r="C1469" s="16"/>
      <c r="D1469" s="16"/>
      <c r="E1469" s="16"/>
      <c r="F1469" s="16"/>
      <c r="G1469" s="88"/>
      <c r="H1469" s="85"/>
      <c r="I1469" s="44"/>
      <c r="J1469" s="16"/>
      <c r="K1469" s="16"/>
      <c r="L1469" s="16"/>
      <c r="M1469" s="22"/>
    </row>
    <row r="1470" spans="1:13">
      <c r="A1470" s="38"/>
      <c r="B1470" s="20"/>
      <c r="C1470" s="84"/>
      <c r="D1470" s="16"/>
      <c r="E1470" s="84"/>
      <c r="F1470" s="84"/>
      <c r="G1470" s="88"/>
      <c r="H1470" s="85"/>
      <c r="I1470" s="44"/>
      <c r="J1470" s="16"/>
      <c r="K1470" s="16"/>
      <c r="L1470" s="16"/>
      <c r="M1470" s="22"/>
    </row>
    <row r="1471" spans="1:13">
      <c r="A1471" s="38"/>
      <c r="B1471" s="20"/>
      <c r="C1471" s="84"/>
      <c r="D1471" s="16"/>
      <c r="E1471" s="84"/>
      <c r="F1471" s="84"/>
      <c r="G1471" s="88"/>
      <c r="H1471" s="85"/>
      <c r="I1471" s="44"/>
      <c r="J1471" s="16"/>
      <c r="K1471" s="16"/>
      <c r="L1471" s="16"/>
      <c r="M1471" s="22"/>
    </row>
    <row r="1472" spans="1:13">
      <c r="A1472" s="38"/>
      <c r="B1472" s="20"/>
      <c r="C1472" s="84"/>
      <c r="D1472" s="16"/>
      <c r="E1472" s="16"/>
      <c r="F1472" s="16"/>
      <c r="G1472" s="88"/>
      <c r="H1472" s="85"/>
      <c r="I1472" s="44"/>
      <c r="J1472" s="16"/>
      <c r="K1472" s="16"/>
      <c r="L1472" s="16"/>
      <c r="M1472" s="22"/>
    </row>
    <row r="1473" spans="1:13">
      <c r="A1473" s="38"/>
      <c r="B1473" s="20"/>
      <c r="C1473" s="16"/>
      <c r="D1473" s="16"/>
      <c r="E1473" s="16"/>
      <c r="F1473" s="16"/>
      <c r="G1473" s="88"/>
      <c r="H1473" s="85"/>
      <c r="I1473" s="44"/>
      <c r="J1473" s="16"/>
      <c r="K1473" s="16"/>
      <c r="L1473" s="16"/>
      <c r="M1473" s="22"/>
    </row>
    <row r="1474" spans="1:13">
      <c r="A1474" s="38"/>
      <c r="B1474" s="20"/>
      <c r="C1474" s="16"/>
      <c r="D1474" s="16"/>
      <c r="E1474" s="16"/>
      <c r="F1474" s="16"/>
      <c r="G1474" s="88"/>
      <c r="H1474" s="85"/>
      <c r="I1474" s="44"/>
      <c r="J1474" s="16"/>
      <c r="K1474" s="16"/>
      <c r="L1474" s="16"/>
      <c r="M1474" s="22"/>
    </row>
    <row r="1475" spans="1:13">
      <c r="A1475" s="38"/>
      <c r="B1475" s="20"/>
      <c r="C1475" s="16"/>
      <c r="D1475" s="16"/>
      <c r="E1475" s="16"/>
      <c r="F1475" s="16"/>
      <c r="G1475" s="88"/>
      <c r="H1475" s="85"/>
      <c r="I1475" s="44"/>
      <c r="J1475" s="16"/>
      <c r="K1475" s="16"/>
      <c r="L1475" s="16"/>
      <c r="M1475" s="22"/>
    </row>
    <row r="1476" spans="1:13">
      <c r="A1476" s="38"/>
      <c r="B1476" s="20"/>
      <c r="C1476" s="16"/>
      <c r="D1476" s="16"/>
      <c r="E1476" s="16"/>
      <c r="F1476" s="16"/>
      <c r="G1476" s="88"/>
      <c r="H1476" s="85"/>
      <c r="I1476" s="44"/>
      <c r="J1476" s="16"/>
      <c r="K1476" s="16"/>
      <c r="L1476" s="16"/>
      <c r="M1476" s="22"/>
    </row>
    <row r="1477" spans="1:13">
      <c r="A1477" s="38"/>
      <c r="B1477" s="20"/>
      <c r="C1477" s="16"/>
      <c r="D1477" s="16"/>
      <c r="E1477" s="16"/>
      <c r="F1477" s="16"/>
      <c r="G1477" s="88"/>
      <c r="H1477" s="85"/>
      <c r="I1477" s="44"/>
      <c r="J1477" s="16"/>
      <c r="K1477" s="16"/>
      <c r="L1477" s="16"/>
      <c r="M1477" s="22"/>
    </row>
    <row r="1478" spans="1:13">
      <c r="A1478" s="38"/>
      <c r="B1478" s="20"/>
      <c r="C1478" s="16"/>
      <c r="D1478" s="16"/>
      <c r="E1478" s="16"/>
      <c r="F1478" s="16"/>
      <c r="G1478" s="88"/>
      <c r="H1478" s="85"/>
      <c r="I1478" s="44"/>
      <c r="J1478" s="16"/>
      <c r="K1478" s="16"/>
      <c r="L1478" s="16"/>
      <c r="M1478" s="22"/>
    </row>
    <row r="1479" spans="1:13">
      <c r="A1479" s="38"/>
      <c r="B1479" s="20"/>
      <c r="C1479" s="16"/>
      <c r="D1479" s="16"/>
      <c r="E1479" s="16"/>
      <c r="F1479" s="16"/>
      <c r="G1479" s="88"/>
      <c r="H1479" s="85"/>
      <c r="I1479" s="44"/>
      <c r="J1479" s="16"/>
      <c r="K1479" s="16"/>
      <c r="L1479" s="16"/>
      <c r="M1479" s="22"/>
    </row>
    <row r="1480" spans="1:13">
      <c r="A1480" s="38"/>
      <c r="B1480" s="20"/>
      <c r="C1480" s="16"/>
      <c r="D1480" s="16"/>
      <c r="E1480" s="16"/>
      <c r="F1480" s="16"/>
      <c r="G1480" s="88"/>
      <c r="H1480" s="85"/>
      <c r="I1480" s="44"/>
      <c r="J1480" s="16"/>
      <c r="K1480" s="16"/>
      <c r="L1480" s="16"/>
      <c r="M1480" s="22"/>
    </row>
    <row r="1481" spans="1:13">
      <c r="A1481" s="38"/>
      <c r="B1481" s="20"/>
      <c r="C1481" s="16"/>
      <c r="D1481" s="16"/>
      <c r="E1481" s="16"/>
      <c r="F1481" s="16"/>
      <c r="G1481" s="88"/>
      <c r="H1481" s="85"/>
      <c r="I1481" s="44"/>
      <c r="J1481" s="16"/>
      <c r="K1481" s="16"/>
      <c r="L1481" s="16"/>
      <c r="M1481" s="22"/>
    </row>
    <row r="1482" spans="1:13">
      <c r="A1482" s="38"/>
      <c r="B1482" s="20"/>
      <c r="C1482" s="16"/>
      <c r="D1482" s="16"/>
      <c r="E1482" s="16"/>
      <c r="F1482" s="16"/>
      <c r="G1482" s="88"/>
      <c r="H1482" s="85"/>
      <c r="I1482" s="44"/>
      <c r="J1482" s="16"/>
      <c r="K1482" s="16"/>
      <c r="L1482" s="16"/>
      <c r="M1482" s="22"/>
    </row>
    <row r="1483" spans="1:13">
      <c r="A1483" s="38"/>
      <c r="B1483" s="20"/>
      <c r="C1483" s="16"/>
      <c r="D1483" s="16"/>
      <c r="E1483" s="16"/>
      <c r="F1483" s="16"/>
      <c r="G1483" s="20"/>
      <c r="H1483" s="85"/>
      <c r="I1483" s="44"/>
      <c r="J1483" s="16"/>
      <c r="K1483" s="16"/>
      <c r="L1483" s="16"/>
      <c r="M1483" s="22"/>
    </row>
    <row r="1484" spans="1:13">
      <c r="A1484" s="38"/>
      <c r="B1484" s="20"/>
      <c r="C1484" s="16"/>
      <c r="D1484" s="16"/>
      <c r="E1484" s="16"/>
      <c r="F1484" s="16"/>
      <c r="G1484" s="20"/>
      <c r="H1484" s="85"/>
      <c r="I1484" s="44"/>
      <c r="J1484" s="16"/>
      <c r="K1484" s="16"/>
      <c r="L1484" s="16"/>
      <c r="M1484" s="22"/>
    </row>
    <row r="1485" spans="1:13">
      <c r="A1485" s="38"/>
      <c r="B1485" s="20"/>
      <c r="C1485" s="16"/>
      <c r="D1485" s="16"/>
      <c r="E1485" s="16"/>
      <c r="F1485" s="16"/>
      <c r="G1485" s="20"/>
      <c r="H1485" s="85"/>
      <c r="I1485" s="44"/>
      <c r="J1485" s="16"/>
      <c r="K1485" s="16"/>
      <c r="L1485" s="16"/>
      <c r="M1485" s="22"/>
    </row>
    <row r="1486" spans="1:13">
      <c r="A1486" s="38"/>
      <c r="B1486" s="20"/>
      <c r="C1486" s="16"/>
      <c r="D1486" s="16"/>
      <c r="E1486" s="16"/>
      <c r="F1486" s="16"/>
      <c r="G1486" s="20"/>
      <c r="H1486" s="85"/>
      <c r="I1486" s="44"/>
      <c r="J1486" s="16"/>
      <c r="K1486" s="16"/>
      <c r="L1486" s="16"/>
      <c r="M1486" s="22"/>
    </row>
    <row r="1487" spans="1:13">
      <c r="A1487" s="38"/>
      <c r="B1487" s="20"/>
      <c r="C1487" s="16"/>
      <c r="D1487" s="16"/>
      <c r="E1487" s="16"/>
      <c r="F1487" s="16"/>
      <c r="G1487" s="20"/>
      <c r="H1487" s="85"/>
      <c r="I1487" s="44"/>
      <c r="J1487" s="16"/>
      <c r="K1487" s="16"/>
      <c r="L1487" s="16"/>
      <c r="M1487" s="22"/>
    </row>
    <row r="1488" spans="1:13">
      <c r="A1488" s="38"/>
      <c r="B1488" s="20"/>
      <c r="C1488" s="16"/>
      <c r="D1488" s="16"/>
      <c r="E1488" s="16"/>
      <c r="F1488" s="16"/>
      <c r="G1488" s="20"/>
      <c r="H1488" s="85"/>
      <c r="I1488" s="44"/>
      <c r="J1488" s="16"/>
      <c r="K1488" s="16"/>
      <c r="L1488" s="16"/>
      <c r="M1488" s="22"/>
    </row>
    <row r="1489" spans="1:13">
      <c r="A1489" s="38"/>
      <c r="B1489" s="20"/>
      <c r="C1489" s="16"/>
      <c r="D1489" s="16"/>
      <c r="E1489" s="16"/>
      <c r="F1489" s="16"/>
      <c r="G1489" s="20"/>
      <c r="H1489" s="85"/>
      <c r="I1489" s="44"/>
      <c r="J1489" s="16"/>
      <c r="K1489" s="16"/>
      <c r="L1489" s="16"/>
      <c r="M1489" s="22"/>
    </row>
    <row r="1490" spans="1:13">
      <c r="A1490" s="38"/>
      <c r="B1490" s="20"/>
      <c r="C1490" s="16"/>
      <c r="D1490" s="16"/>
      <c r="E1490" s="16"/>
      <c r="F1490" s="16"/>
      <c r="G1490" s="20"/>
      <c r="H1490" s="85"/>
      <c r="I1490" s="44"/>
      <c r="J1490" s="16"/>
      <c r="K1490" s="16"/>
      <c r="L1490" s="16"/>
      <c r="M1490" s="22"/>
    </row>
    <row r="1491" spans="1:13">
      <c r="A1491" s="38"/>
      <c r="B1491" s="20"/>
      <c r="C1491" s="16"/>
      <c r="D1491" s="16"/>
      <c r="E1491" s="16"/>
      <c r="F1491" s="16"/>
      <c r="G1491" s="20"/>
      <c r="H1491" s="85"/>
      <c r="I1491" s="44"/>
      <c r="J1491" s="16"/>
      <c r="K1491" s="16"/>
      <c r="L1491" s="16"/>
      <c r="M1491" s="22"/>
    </row>
    <row r="1492" spans="1:13">
      <c r="A1492" s="38"/>
      <c r="B1492" s="20"/>
      <c r="C1492" s="16"/>
      <c r="D1492" s="16"/>
      <c r="E1492" s="16"/>
      <c r="F1492" s="16"/>
      <c r="G1492" s="20"/>
      <c r="H1492" s="85"/>
      <c r="I1492" s="44"/>
      <c r="J1492" s="16"/>
      <c r="K1492" s="16"/>
      <c r="L1492" s="16"/>
      <c r="M1492" s="22"/>
    </row>
    <row r="1493" spans="1:13">
      <c r="A1493" s="38"/>
      <c r="B1493" s="20"/>
      <c r="C1493" s="16"/>
      <c r="D1493" s="16"/>
      <c r="E1493" s="16"/>
      <c r="F1493" s="16"/>
      <c r="G1493" s="20"/>
      <c r="H1493" s="85"/>
      <c r="I1493" s="44"/>
      <c r="J1493" s="16"/>
      <c r="K1493" s="16"/>
      <c r="L1493" s="16"/>
      <c r="M1493" s="22"/>
    </row>
    <row r="1494" spans="1:13">
      <c r="A1494" s="38"/>
      <c r="B1494" s="20"/>
      <c r="C1494" s="16"/>
      <c r="D1494" s="16"/>
      <c r="E1494" s="16"/>
      <c r="F1494" s="16"/>
      <c r="G1494" s="20"/>
      <c r="H1494" s="85"/>
      <c r="I1494" s="44"/>
      <c r="J1494" s="16"/>
      <c r="K1494" s="16"/>
      <c r="L1494" s="16"/>
      <c r="M1494" s="22"/>
    </row>
    <row r="1495" spans="1:13">
      <c r="A1495" s="38"/>
      <c r="B1495" s="20"/>
      <c r="C1495" s="84"/>
      <c r="D1495" s="16"/>
      <c r="E1495" s="84"/>
      <c r="F1495" s="84"/>
      <c r="G1495" s="88"/>
      <c r="H1495" s="85"/>
      <c r="I1495" s="44"/>
      <c r="J1495" s="16"/>
      <c r="K1495" s="16"/>
      <c r="L1495" s="16"/>
      <c r="M1495" s="22"/>
    </row>
    <row r="1496" spans="1:13" ht="14.25" customHeight="1">
      <c r="A1496" s="38"/>
      <c r="B1496" s="20"/>
      <c r="C1496" s="84"/>
      <c r="D1496" s="16"/>
      <c r="E1496" s="84"/>
      <c r="F1496" s="84"/>
      <c r="G1496" s="88"/>
      <c r="H1496" s="85"/>
      <c r="I1496" s="44"/>
      <c r="J1496" s="16"/>
      <c r="K1496" s="16"/>
      <c r="L1496" s="16"/>
      <c r="M1496" s="22"/>
    </row>
    <row r="1497" spans="1:13">
      <c r="A1497" s="38"/>
      <c r="B1497" s="20"/>
      <c r="C1497" s="16"/>
      <c r="D1497" s="16"/>
      <c r="E1497" s="16"/>
      <c r="F1497" s="16"/>
      <c r="G1497" s="88"/>
      <c r="H1497" s="85"/>
      <c r="I1497" s="44"/>
      <c r="J1497" s="16"/>
      <c r="K1497" s="16"/>
      <c r="L1497" s="16"/>
      <c r="M1497" s="22"/>
    </row>
    <row r="1498" spans="1:13">
      <c r="A1498" s="38"/>
      <c r="B1498" s="20"/>
      <c r="C1498" s="16"/>
      <c r="D1498" s="16"/>
      <c r="E1498" s="16"/>
      <c r="F1498" s="16"/>
      <c r="G1498" s="88"/>
      <c r="H1498" s="85"/>
      <c r="I1498" s="44"/>
      <c r="J1498" s="16"/>
      <c r="K1498" s="16"/>
      <c r="L1498" s="16"/>
      <c r="M1498" s="22"/>
    </row>
    <row r="1499" spans="1:13">
      <c r="A1499" s="38"/>
      <c r="B1499" s="20"/>
      <c r="C1499" s="16"/>
      <c r="D1499" s="16"/>
      <c r="E1499" s="16"/>
      <c r="F1499" s="16"/>
      <c r="G1499" s="88"/>
      <c r="H1499" s="85"/>
      <c r="I1499" s="44"/>
      <c r="J1499" s="16"/>
      <c r="K1499" s="16"/>
      <c r="L1499" s="16"/>
      <c r="M1499" s="22"/>
    </row>
    <row r="1500" spans="1:13">
      <c r="A1500" s="38"/>
      <c r="B1500" s="20"/>
      <c r="C1500" s="16"/>
      <c r="D1500" s="16"/>
      <c r="E1500" s="16"/>
      <c r="F1500" s="16"/>
      <c r="G1500" s="88"/>
      <c r="H1500" s="85"/>
      <c r="I1500" s="44"/>
      <c r="J1500" s="16"/>
      <c r="K1500" s="16"/>
      <c r="L1500" s="16"/>
      <c r="M1500" s="22"/>
    </row>
    <row r="1501" spans="1:13">
      <c r="A1501" s="38"/>
      <c r="B1501" s="20"/>
      <c r="C1501" s="84"/>
      <c r="D1501" s="16"/>
      <c r="E1501" s="84"/>
      <c r="F1501" s="16"/>
      <c r="G1501" s="88"/>
      <c r="H1501" s="85"/>
      <c r="I1501" s="44"/>
      <c r="J1501" s="16"/>
      <c r="K1501" s="16"/>
      <c r="L1501" s="16"/>
      <c r="M1501" s="22"/>
    </row>
    <row r="1502" spans="1:13">
      <c r="A1502" s="38"/>
      <c r="B1502" s="20"/>
      <c r="C1502" s="16"/>
      <c r="D1502" s="16"/>
      <c r="E1502" s="16"/>
      <c r="F1502" s="16"/>
      <c r="G1502" s="88"/>
      <c r="H1502" s="86"/>
      <c r="I1502" s="44"/>
      <c r="J1502" s="16"/>
      <c r="K1502" s="16"/>
      <c r="L1502" s="16"/>
      <c r="M1502" s="22"/>
    </row>
    <row r="1503" spans="1:13">
      <c r="A1503" s="38"/>
      <c r="B1503" s="20"/>
      <c r="C1503" s="16"/>
      <c r="D1503" s="16"/>
      <c r="E1503" s="16"/>
      <c r="F1503" s="16"/>
      <c r="G1503" s="88"/>
      <c r="H1503" s="86"/>
      <c r="I1503" s="44"/>
      <c r="J1503" s="16"/>
      <c r="K1503" s="16"/>
      <c r="L1503" s="16"/>
      <c r="M1503" s="22"/>
    </row>
    <row r="1504" spans="1:13">
      <c r="A1504" s="38"/>
      <c r="B1504" s="20"/>
      <c r="C1504" s="16"/>
      <c r="D1504" s="16"/>
      <c r="E1504" s="16"/>
      <c r="F1504" s="16"/>
      <c r="G1504" s="88"/>
      <c r="H1504" s="86"/>
      <c r="I1504" s="44"/>
      <c r="J1504" s="16"/>
      <c r="K1504" s="16"/>
      <c r="L1504" s="16"/>
      <c r="M1504" s="22"/>
    </row>
    <row r="1505" spans="1:13">
      <c r="A1505" s="38"/>
      <c r="B1505" s="20"/>
      <c r="C1505" s="16"/>
      <c r="D1505" s="16"/>
      <c r="E1505" s="16"/>
      <c r="F1505" s="16"/>
      <c r="G1505" s="88"/>
      <c r="H1505" s="86"/>
      <c r="I1505" s="44"/>
      <c r="J1505" s="16"/>
      <c r="K1505" s="16"/>
      <c r="L1505" s="16"/>
      <c r="M1505" s="22"/>
    </row>
    <row r="1506" spans="1:13">
      <c r="A1506" s="38"/>
      <c r="B1506" s="20"/>
      <c r="C1506" s="84"/>
      <c r="D1506" s="16"/>
      <c r="E1506" s="16"/>
      <c r="F1506" s="84"/>
      <c r="G1506" s="88"/>
      <c r="H1506" s="86"/>
      <c r="I1506" s="44"/>
      <c r="J1506" s="16"/>
      <c r="K1506" s="16"/>
      <c r="L1506" s="16"/>
      <c r="M1506" s="22"/>
    </row>
    <row r="1507" spans="1:13">
      <c r="A1507" s="38"/>
      <c r="B1507" s="20"/>
      <c r="C1507" s="84"/>
      <c r="D1507" s="16"/>
      <c r="E1507" s="84"/>
      <c r="F1507" s="84"/>
      <c r="G1507" s="88"/>
      <c r="H1507" s="86"/>
      <c r="I1507" s="44"/>
      <c r="J1507" s="16"/>
      <c r="K1507" s="16"/>
      <c r="L1507" s="16"/>
      <c r="M1507" s="22"/>
    </row>
    <row r="1508" spans="1:13">
      <c r="A1508" s="38"/>
      <c r="B1508" s="20"/>
      <c r="C1508" s="84"/>
      <c r="D1508" s="16"/>
      <c r="E1508" s="84"/>
      <c r="F1508" s="84"/>
      <c r="G1508" s="88"/>
      <c r="H1508" s="86"/>
      <c r="I1508" s="44"/>
      <c r="J1508" s="16"/>
      <c r="K1508" s="16"/>
      <c r="L1508" s="16"/>
      <c r="M1508" s="22"/>
    </row>
    <row r="1509" spans="1:13">
      <c r="A1509" s="38"/>
      <c r="B1509" s="20"/>
      <c r="C1509" s="16"/>
      <c r="D1509" s="16"/>
      <c r="E1509" s="16"/>
      <c r="F1509" s="16"/>
      <c r="G1509" s="88"/>
      <c r="H1509" s="86"/>
      <c r="I1509" s="44"/>
      <c r="J1509" s="16"/>
      <c r="K1509" s="16"/>
      <c r="L1509" s="16"/>
      <c r="M1509" s="22"/>
    </row>
    <row r="1510" spans="1:13">
      <c r="A1510" s="38"/>
      <c r="B1510" s="20"/>
      <c r="C1510" s="16"/>
      <c r="D1510" s="16"/>
      <c r="E1510" s="16"/>
      <c r="F1510" s="16"/>
      <c r="G1510" s="88"/>
      <c r="H1510" s="86"/>
      <c r="I1510" s="44"/>
      <c r="J1510" s="16"/>
      <c r="K1510" s="16"/>
      <c r="L1510" s="16"/>
      <c r="M1510" s="22"/>
    </row>
    <row r="1511" spans="1:13">
      <c r="A1511" s="38"/>
      <c r="B1511" s="20"/>
      <c r="C1511" s="16"/>
      <c r="D1511" s="16"/>
      <c r="E1511" s="16"/>
      <c r="F1511" s="16"/>
      <c r="G1511" s="88"/>
      <c r="H1511" s="86"/>
      <c r="I1511" s="44"/>
      <c r="J1511" s="16"/>
      <c r="K1511" s="16"/>
      <c r="L1511" s="16"/>
      <c r="M1511" s="22"/>
    </row>
    <row r="1512" spans="1:13">
      <c r="A1512" s="38"/>
      <c r="B1512" s="20"/>
      <c r="C1512" s="16"/>
      <c r="D1512" s="16"/>
      <c r="E1512" s="16"/>
      <c r="F1512" s="16"/>
      <c r="G1512" s="88"/>
      <c r="H1512" s="86"/>
      <c r="I1512" s="44"/>
      <c r="J1512" s="16"/>
      <c r="K1512" s="16"/>
      <c r="L1512" s="16"/>
      <c r="M1512" s="22"/>
    </row>
    <row r="1513" spans="1:13">
      <c r="A1513" s="38"/>
      <c r="B1513" s="20"/>
      <c r="C1513" s="84"/>
      <c r="D1513" s="16"/>
      <c r="E1513" s="16"/>
      <c r="F1513" s="84"/>
      <c r="G1513" s="88"/>
      <c r="H1513" s="86"/>
      <c r="I1513" s="44"/>
      <c r="J1513" s="16"/>
      <c r="K1513" s="16"/>
      <c r="L1513" s="16"/>
      <c r="M1513" s="22"/>
    </row>
    <row r="1514" spans="1:13">
      <c r="A1514" s="38"/>
      <c r="B1514" s="20"/>
      <c r="C1514" s="84"/>
      <c r="D1514" s="16"/>
      <c r="E1514" s="19"/>
      <c r="F1514" s="84"/>
      <c r="G1514" s="88"/>
      <c r="H1514" s="86"/>
      <c r="I1514" s="44"/>
      <c r="J1514" s="16"/>
      <c r="K1514" s="16"/>
      <c r="L1514" s="16"/>
      <c r="M1514" s="22"/>
    </row>
    <row r="1515" spans="1:13">
      <c r="A1515" s="38"/>
      <c r="B1515" s="20"/>
      <c r="C1515" s="84"/>
      <c r="D1515" s="16"/>
      <c r="E1515" s="84"/>
      <c r="F1515" s="16"/>
      <c r="G1515" s="88"/>
      <c r="H1515" s="86"/>
      <c r="I1515" s="44"/>
      <c r="J1515" s="16"/>
      <c r="K1515" s="16"/>
      <c r="L1515" s="16"/>
      <c r="M1515" s="22"/>
    </row>
    <row r="1516" spans="1:13">
      <c r="A1516" s="38"/>
      <c r="B1516" s="20"/>
      <c r="C1516" s="84"/>
      <c r="D1516" s="16"/>
      <c r="E1516" s="84"/>
      <c r="F1516" s="84"/>
      <c r="G1516" s="88"/>
      <c r="H1516" s="85"/>
      <c r="I1516" s="44"/>
      <c r="J1516" s="16"/>
      <c r="K1516" s="16"/>
      <c r="L1516" s="16"/>
      <c r="M1516" s="22"/>
    </row>
    <row r="1517" spans="1:13">
      <c r="A1517" s="38"/>
      <c r="B1517" s="20"/>
      <c r="C1517" s="16"/>
      <c r="D1517" s="16"/>
      <c r="E1517" s="16"/>
      <c r="F1517" s="16"/>
      <c r="G1517" s="88"/>
      <c r="H1517" s="85"/>
      <c r="I1517" s="44"/>
      <c r="J1517" s="16"/>
      <c r="K1517" s="16"/>
      <c r="L1517" s="16"/>
      <c r="M1517" s="22"/>
    </row>
    <row r="1518" spans="1:13">
      <c r="A1518" s="38"/>
      <c r="B1518" s="20"/>
      <c r="C1518" s="84"/>
      <c r="D1518" s="16"/>
      <c r="E1518" s="84"/>
      <c r="F1518" s="84"/>
      <c r="G1518" s="88"/>
      <c r="H1518" s="85"/>
      <c r="I1518" s="44"/>
      <c r="J1518" s="16"/>
      <c r="K1518" s="16"/>
      <c r="L1518" s="16"/>
      <c r="M1518" s="22"/>
    </row>
    <row r="1519" spans="1:13">
      <c r="A1519" s="38"/>
      <c r="B1519" s="20"/>
      <c r="C1519" s="84"/>
      <c r="D1519" s="16"/>
      <c r="E1519" s="84"/>
      <c r="F1519" s="84"/>
      <c r="G1519" s="88"/>
      <c r="H1519" s="85"/>
      <c r="I1519" s="44"/>
      <c r="J1519" s="16"/>
      <c r="K1519" s="16"/>
      <c r="L1519" s="16"/>
      <c r="M1519" s="22"/>
    </row>
    <row r="1520" spans="1:13">
      <c r="A1520" s="38"/>
      <c r="B1520" s="20"/>
      <c r="C1520" s="84"/>
      <c r="D1520" s="16"/>
      <c r="E1520" s="84"/>
      <c r="F1520" s="84"/>
      <c r="G1520" s="88"/>
      <c r="H1520" s="85"/>
      <c r="I1520" s="44"/>
      <c r="J1520" s="16"/>
      <c r="K1520" s="16"/>
      <c r="L1520" s="16"/>
      <c r="M1520" s="22"/>
    </row>
    <row r="1521" spans="1:13">
      <c r="A1521" s="38"/>
      <c r="B1521" s="20"/>
      <c r="C1521" s="84"/>
      <c r="D1521" s="16"/>
      <c r="E1521" s="84"/>
      <c r="F1521" s="84"/>
      <c r="G1521" s="88"/>
      <c r="H1521" s="85"/>
      <c r="I1521" s="44"/>
      <c r="J1521" s="16"/>
      <c r="K1521" s="16"/>
      <c r="L1521" s="16"/>
      <c r="M1521" s="22"/>
    </row>
    <row r="1522" spans="1:13">
      <c r="A1522" s="38"/>
      <c r="B1522" s="20"/>
      <c r="C1522" s="84"/>
      <c r="D1522" s="16"/>
      <c r="E1522" s="84"/>
      <c r="F1522" s="84"/>
      <c r="G1522" s="88"/>
      <c r="H1522" s="85"/>
      <c r="I1522" s="44"/>
      <c r="J1522" s="16"/>
      <c r="K1522" s="16"/>
      <c r="L1522" s="16"/>
      <c r="M1522" s="22"/>
    </row>
    <row r="1523" spans="1:13">
      <c r="A1523" s="38"/>
      <c r="B1523" s="20"/>
      <c r="C1523" s="84"/>
      <c r="D1523" s="16"/>
      <c r="E1523" s="84"/>
      <c r="F1523" s="84"/>
      <c r="G1523" s="88"/>
      <c r="H1523" s="85"/>
      <c r="I1523" s="44"/>
      <c r="J1523" s="16"/>
      <c r="K1523" s="16"/>
      <c r="L1523" s="16"/>
      <c r="M1523" s="22"/>
    </row>
    <row r="1524" spans="1:13">
      <c r="A1524" s="38"/>
      <c r="B1524" s="20"/>
      <c r="C1524" s="84"/>
      <c r="D1524" s="16"/>
      <c r="E1524" s="84"/>
      <c r="F1524" s="84"/>
      <c r="G1524" s="88"/>
      <c r="H1524" s="85"/>
      <c r="I1524" s="44"/>
      <c r="J1524" s="16"/>
      <c r="K1524" s="16"/>
      <c r="L1524" s="16"/>
      <c r="M1524" s="22"/>
    </row>
    <row r="1525" spans="1:13">
      <c r="A1525" s="38"/>
      <c r="B1525" s="20"/>
      <c r="C1525" s="84"/>
      <c r="D1525" s="16"/>
      <c r="E1525" s="84"/>
      <c r="F1525" s="84"/>
      <c r="G1525" s="88"/>
      <c r="H1525" s="85"/>
      <c r="I1525" s="44"/>
      <c r="J1525" s="16"/>
      <c r="K1525" s="16"/>
      <c r="L1525" s="16"/>
      <c r="M1525" s="22"/>
    </row>
    <row r="1526" spans="1:13">
      <c r="A1526" s="38"/>
      <c r="B1526" s="20"/>
      <c r="C1526" s="84"/>
      <c r="D1526" s="16"/>
      <c r="E1526" s="16"/>
      <c r="F1526" s="84"/>
      <c r="G1526" s="88"/>
      <c r="H1526" s="85"/>
      <c r="I1526" s="44"/>
      <c r="J1526" s="16"/>
      <c r="K1526" s="16"/>
      <c r="L1526" s="16"/>
      <c r="M1526" s="22"/>
    </row>
    <row r="1527" spans="1:13">
      <c r="A1527" s="38"/>
      <c r="B1527" s="20"/>
      <c r="C1527" s="84"/>
      <c r="D1527" s="16"/>
      <c r="E1527" s="84"/>
      <c r="F1527" s="84"/>
      <c r="G1527" s="88"/>
      <c r="H1527" s="85"/>
      <c r="I1527" s="44"/>
      <c r="J1527" s="16"/>
      <c r="K1527" s="16"/>
      <c r="L1527" s="16"/>
      <c r="M1527" s="22"/>
    </row>
    <row r="1528" spans="1:13">
      <c r="A1528" s="38"/>
      <c r="B1528" s="20"/>
      <c r="C1528" s="84"/>
      <c r="D1528" s="16"/>
      <c r="E1528" s="84"/>
      <c r="F1528" s="84"/>
      <c r="G1528" s="88"/>
      <c r="H1528" s="85"/>
      <c r="I1528" s="44"/>
      <c r="J1528" s="16"/>
      <c r="K1528" s="16"/>
      <c r="L1528" s="16"/>
      <c r="M1528" s="22"/>
    </row>
    <row r="1529" spans="1:13">
      <c r="A1529" s="38"/>
      <c r="B1529" s="20"/>
      <c r="C1529" s="84"/>
      <c r="D1529" s="16"/>
      <c r="E1529" s="84"/>
      <c r="F1529" s="84"/>
      <c r="G1529" s="88"/>
      <c r="H1529" s="85"/>
      <c r="I1529" s="44"/>
      <c r="J1529" s="16"/>
      <c r="K1529" s="16"/>
      <c r="L1529" s="16"/>
      <c r="M1529" s="22"/>
    </row>
    <row r="1530" spans="1:13">
      <c r="A1530" s="38"/>
      <c r="B1530" s="20"/>
      <c r="C1530" s="84"/>
      <c r="D1530" s="16"/>
      <c r="E1530" s="84"/>
      <c r="F1530" s="84"/>
      <c r="G1530" s="88"/>
      <c r="H1530" s="85"/>
      <c r="I1530" s="44"/>
      <c r="J1530" s="16"/>
      <c r="K1530" s="16"/>
      <c r="L1530" s="16"/>
      <c r="M1530" s="22"/>
    </row>
    <row r="1531" spans="1:13">
      <c r="A1531" s="38"/>
      <c r="B1531" s="20"/>
      <c r="C1531" s="84"/>
      <c r="D1531" s="16"/>
      <c r="E1531" s="84"/>
      <c r="F1531" s="84"/>
      <c r="G1531" s="88"/>
      <c r="H1531" s="85"/>
      <c r="I1531" s="44"/>
      <c r="J1531" s="16"/>
      <c r="K1531" s="16"/>
      <c r="L1531" s="16"/>
      <c r="M1531" s="22"/>
    </row>
    <row r="1532" spans="1:13">
      <c r="A1532" s="38"/>
      <c r="B1532" s="20"/>
      <c r="C1532" s="84"/>
      <c r="D1532" s="16"/>
      <c r="E1532" s="84"/>
      <c r="F1532" s="84"/>
      <c r="G1532" s="88"/>
      <c r="H1532" s="85"/>
      <c r="I1532" s="44"/>
      <c r="J1532" s="16"/>
      <c r="K1532" s="16"/>
      <c r="L1532" s="16"/>
      <c r="M1532" s="22"/>
    </row>
    <row r="1533" spans="1:13">
      <c r="A1533" s="38"/>
      <c r="B1533" s="20"/>
      <c r="C1533" s="84"/>
      <c r="D1533" s="16"/>
      <c r="E1533" s="84"/>
      <c r="F1533" s="84"/>
      <c r="G1533" s="88"/>
      <c r="H1533" s="85"/>
      <c r="I1533" s="44"/>
      <c r="J1533" s="16"/>
      <c r="K1533" s="16"/>
      <c r="L1533" s="16"/>
      <c r="M1533" s="22"/>
    </row>
    <row r="1534" spans="1:13">
      <c r="A1534" s="38"/>
      <c r="B1534" s="20"/>
      <c r="C1534" s="16"/>
      <c r="D1534" s="16"/>
      <c r="E1534" s="16"/>
      <c r="F1534" s="16"/>
      <c r="G1534" s="88"/>
      <c r="H1534" s="85"/>
      <c r="I1534" s="44"/>
      <c r="J1534" s="16"/>
      <c r="K1534" s="16"/>
      <c r="L1534" s="16"/>
      <c r="M1534" s="22"/>
    </row>
    <row r="1535" spans="1:13">
      <c r="A1535" s="38"/>
      <c r="B1535" s="20"/>
      <c r="C1535" s="84"/>
      <c r="D1535" s="16"/>
      <c r="E1535" s="84"/>
      <c r="F1535" s="84"/>
      <c r="G1535" s="88"/>
      <c r="H1535" s="85"/>
      <c r="I1535" s="44"/>
      <c r="J1535" s="16"/>
      <c r="K1535" s="16"/>
      <c r="L1535" s="16"/>
      <c r="M1535" s="22"/>
    </row>
    <row r="1536" spans="1:13">
      <c r="A1536" s="38"/>
      <c r="B1536" s="20"/>
      <c r="C1536" s="84"/>
      <c r="D1536" s="16"/>
      <c r="E1536" s="84"/>
      <c r="F1536" s="84"/>
      <c r="G1536" s="20"/>
      <c r="H1536" s="85"/>
      <c r="I1536" s="44"/>
      <c r="J1536" s="16"/>
      <c r="K1536" s="16"/>
      <c r="L1536" s="16"/>
      <c r="M1536" s="22"/>
    </row>
    <row r="1537" spans="1:13">
      <c r="A1537" s="38"/>
      <c r="B1537" s="20"/>
      <c r="C1537" s="84"/>
      <c r="D1537" s="16"/>
      <c r="E1537" s="84"/>
      <c r="F1537" s="84"/>
      <c r="G1537" s="88"/>
      <c r="H1537" s="85"/>
      <c r="I1537" s="44"/>
      <c r="J1537" s="16"/>
      <c r="K1537" s="16"/>
      <c r="L1537" s="16"/>
      <c r="M1537" s="22"/>
    </row>
    <row r="1538" spans="1:13">
      <c r="A1538" s="38"/>
      <c r="B1538" s="20"/>
      <c r="C1538" s="84"/>
      <c r="D1538" s="16"/>
      <c r="E1538" s="84"/>
      <c r="F1538" s="84"/>
      <c r="G1538" s="20"/>
      <c r="H1538" s="85"/>
      <c r="I1538" s="44"/>
      <c r="J1538" s="16"/>
      <c r="K1538" s="16"/>
      <c r="L1538" s="16"/>
      <c r="M1538" s="22"/>
    </row>
    <row r="1539" spans="1:13">
      <c r="A1539" s="38"/>
      <c r="B1539" s="20"/>
      <c r="C1539" s="84"/>
      <c r="D1539" s="16"/>
      <c r="E1539" s="84"/>
      <c r="F1539" s="84"/>
      <c r="G1539" s="88"/>
      <c r="H1539" s="85"/>
      <c r="I1539" s="44"/>
      <c r="J1539" s="16"/>
      <c r="K1539" s="16"/>
      <c r="L1539" s="16"/>
      <c r="M1539" s="22"/>
    </row>
    <row r="1540" spans="1:13">
      <c r="A1540" s="38"/>
      <c r="B1540" s="20"/>
      <c r="C1540" s="84"/>
      <c r="D1540" s="16"/>
      <c r="E1540" s="84"/>
      <c r="F1540" s="84"/>
      <c r="G1540" s="88"/>
      <c r="H1540" s="85"/>
      <c r="I1540" s="44"/>
      <c r="J1540" s="16"/>
      <c r="K1540" s="16"/>
      <c r="L1540" s="16"/>
      <c r="M1540" s="22"/>
    </row>
    <row r="1541" spans="1:13">
      <c r="A1541" s="38"/>
      <c r="B1541" s="20"/>
      <c r="C1541" s="84"/>
      <c r="D1541" s="16"/>
      <c r="E1541" s="84"/>
      <c r="F1541" s="84"/>
      <c r="G1541" s="88"/>
      <c r="H1541" s="85"/>
      <c r="I1541" s="44"/>
      <c r="J1541" s="16"/>
      <c r="K1541" s="16"/>
      <c r="L1541" s="16"/>
      <c r="M1541" s="22"/>
    </row>
    <row r="1542" spans="1:13">
      <c r="A1542" s="38"/>
      <c r="B1542" s="20"/>
      <c r="C1542" s="84"/>
      <c r="D1542" s="16"/>
      <c r="E1542" s="84"/>
      <c r="F1542" s="84"/>
      <c r="G1542" s="88"/>
      <c r="H1542" s="85"/>
      <c r="I1542" s="44"/>
      <c r="J1542" s="16"/>
      <c r="K1542" s="16"/>
      <c r="L1542" s="16"/>
      <c r="M1542" s="22"/>
    </row>
    <row r="1543" spans="1:13">
      <c r="A1543" s="38"/>
      <c r="B1543" s="20"/>
      <c r="C1543" s="84"/>
      <c r="D1543" s="16"/>
      <c r="E1543" s="84"/>
      <c r="F1543" s="84"/>
      <c r="G1543" s="88"/>
      <c r="H1543" s="85"/>
      <c r="I1543" s="44"/>
      <c r="J1543" s="16"/>
      <c r="K1543" s="16"/>
      <c r="L1543" s="16"/>
      <c r="M1543" s="22"/>
    </row>
    <row r="1544" spans="1:13">
      <c r="A1544" s="38"/>
      <c r="B1544" s="20"/>
      <c r="C1544" s="16"/>
      <c r="D1544" s="16"/>
      <c r="E1544" s="16"/>
      <c r="F1544" s="16"/>
      <c r="G1544" s="88"/>
      <c r="H1544" s="85"/>
      <c r="I1544" s="44"/>
      <c r="J1544" s="16"/>
      <c r="K1544" s="16"/>
      <c r="L1544" s="16"/>
      <c r="M1544" s="22"/>
    </row>
    <row r="1545" spans="1:13">
      <c r="A1545" s="38"/>
      <c r="B1545" s="20"/>
      <c r="C1545" s="84"/>
      <c r="D1545" s="16"/>
      <c r="E1545" s="84"/>
      <c r="F1545" s="84"/>
      <c r="G1545" s="88"/>
      <c r="H1545" s="85"/>
      <c r="I1545" s="44"/>
      <c r="J1545" s="16"/>
      <c r="K1545" s="16"/>
      <c r="L1545" s="16"/>
      <c r="M1545" s="22"/>
    </row>
    <row r="1546" spans="1:13">
      <c r="A1546" s="38"/>
      <c r="B1546" s="20"/>
      <c r="C1546" s="84"/>
      <c r="D1546" s="16"/>
      <c r="E1546" s="84"/>
      <c r="F1546" s="84"/>
      <c r="G1546" s="88"/>
      <c r="H1546" s="85"/>
      <c r="I1546" s="44"/>
      <c r="J1546" s="16"/>
      <c r="K1546" s="16"/>
      <c r="L1546" s="16"/>
      <c r="M1546" s="22"/>
    </row>
    <row r="1547" spans="1:13">
      <c r="A1547" s="38"/>
      <c r="B1547" s="20"/>
      <c r="C1547" s="84"/>
      <c r="D1547" s="16"/>
      <c r="E1547" s="84"/>
      <c r="F1547" s="84"/>
      <c r="G1547" s="88"/>
      <c r="H1547" s="85"/>
      <c r="I1547" s="44"/>
      <c r="J1547" s="16"/>
      <c r="K1547" s="16"/>
      <c r="L1547" s="16"/>
      <c r="M1547" s="22"/>
    </row>
    <row r="1548" spans="1:13">
      <c r="A1548" s="38"/>
      <c r="B1548" s="20"/>
      <c r="C1548" s="84"/>
      <c r="D1548" s="16"/>
      <c r="E1548" s="84"/>
      <c r="F1548" s="84"/>
      <c r="G1548" s="88"/>
      <c r="H1548" s="85"/>
      <c r="I1548" s="44"/>
      <c r="J1548" s="16"/>
      <c r="K1548" s="16"/>
      <c r="L1548" s="16"/>
      <c r="M1548" s="22"/>
    </row>
    <row r="1549" spans="1:13">
      <c r="A1549" s="38"/>
      <c r="B1549" s="20"/>
      <c r="C1549" s="84"/>
      <c r="D1549" s="16"/>
      <c r="E1549" s="84"/>
      <c r="F1549" s="84"/>
      <c r="G1549" s="88"/>
      <c r="H1549" s="85"/>
      <c r="I1549" s="44"/>
      <c r="J1549" s="16"/>
      <c r="K1549" s="16"/>
      <c r="L1549" s="16"/>
      <c r="M1549" s="22"/>
    </row>
    <row r="1550" spans="1:13">
      <c r="A1550" s="38"/>
      <c r="B1550" s="20"/>
      <c r="C1550" s="84"/>
      <c r="D1550" s="16"/>
      <c r="E1550" s="84"/>
      <c r="F1550" s="84"/>
      <c r="G1550" s="88"/>
      <c r="H1550" s="85"/>
      <c r="I1550" s="44"/>
      <c r="J1550" s="16"/>
      <c r="K1550" s="16"/>
      <c r="L1550" s="16"/>
      <c r="M1550" s="22"/>
    </row>
    <row r="1551" spans="1:13">
      <c r="A1551" s="38"/>
      <c r="B1551" s="20"/>
      <c r="C1551" s="16"/>
      <c r="D1551" s="16"/>
      <c r="E1551" s="16"/>
      <c r="F1551" s="16"/>
      <c r="G1551" s="88"/>
      <c r="H1551" s="85"/>
      <c r="I1551" s="44"/>
      <c r="J1551" s="16"/>
      <c r="K1551" s="16"/>
      <c r="L1551" s="16"/>
      <c r="M1551" s="22"/>
    </row>
    <row r="1552" spans="1:13">
      <c r="A1552" s="38"/>
      <c r="B1552" s="20"/>
      <c r="C1552" s="16"/>
      <c r="D1552" s="16"/>
      <c r="E1552" s="16"/>
      <c r="F1552" s="16"/>
      <c r="G1552" s="88"/>
      <c r="H1552" s="85"/>
      <c r="I1552" s="44"/>
      <c r="J1552" s="16"/>
      <c r="K1552" s="16"/>
      <c r="L1552" s="16"/>
      <c r="M1552" s="22"/>
    </row>
    <row r="1553" spans="1:13">
      <c r="A1553" s="38"/>
      <c r="B1553" s="20"/>
      <c r="C1553" s="16"/>
      <c r="D1553" s="16"/>
      <c r="E1553" s="16"/>
      <c r="F1553" s="16"/>
      <c r="G1553" s="88"/>
      <c r="H1553" s="85"/>
      <c r="I1553" s="44"/>
      <c r="J1553" s="16"/>
      <c r="K1553" s="16"/>
      <c r="L1553" s="16"/>
      <c r="M1553" s="22"/>
    </row>
    <row r="1554" spans="1:13">
      <c r="A1554" s="38"/>
      <c r="B1554" s="20"/>
      <c r="C1554" s="16"/>
      <c r="D1554" s="16"/>
      <c r="E1554" s="16"/>
      <c r="F1554" s="16"/>
      <c r="G1554" s="88"/>
      <c r="H1554" s="85"/>
      <c r="I1554" s="44"/>
      <c r="J1554" s="16"/>
      <c r="K1554" s="16"/>
      <c r="L1554" s="16"/>
      <c r="M1554" s="22"/>
    </row>
    <row r="1555" spans="1:13">
      <c r="A1555" s="38"/>
      <c r="B1555" s="20"/>
      <c r="C1555" s="16"/>
      <c r="D1555" s="16"/>
      <c r="E1555" s="16"/>
      <c r="F1555" s="16"/>
      <c r="G1555" s="88"/>
      <c r="H1555" s="85"/>
      <c r="I1555" s="44"/>
      <c r="J1555" s="16"/>
      <c r="K1555" s="16"/>
      <c r="L1555" s="16"/>
      <c r="M1555" s="22"/>
    </row>
    <row r="1556" spans="1:13">
      <c r="A1556" s="38"/>
      <c r="B1556" s="20"/>
      <c r="C1556" s="84"/>
      <c r="D1556" s="16"/>
      <c r="E1556" s="84"/>
      <c r="F1556" s="84"/>
      <c r="G1556" s="88"/>
      <c r="H1556" s="85"/>
      <c r="I1556" s="44"/>
      <c r="J1556" s="16"/>
      <c r="K1556" s="16"/>
      <c r="L1556" s="16"/>
      <c r="M1556" s="22"/>
    </row>
    <row r="1557" spans="1:13">
      <c r="A1557" s="38"/>
      <c r="B1557" s="20"/>
      <c r="C1557" s="84"/>
      <c r="D1557" s="16"/>
      <c r="E1557" s="84"/>
      <c r="F1557" s="84"/>
      <c r="G1557" s="88"/>
      <c r="H1557" s="86"/>
      <c r="I1557" s="44"/>
      <c r="J1557" s="16"/>
      <c r="K1557" s="16"/>
      <c r="L1557" s="16"/>
      <c r="M1557" s="22"/>
    </row>
    <row r="1558" spans="1:13">
      <c r="A1558" s="38"/>
      <c r="B1558" s="20"/>
      <c r="C1558" s="84"/>
      <c r="D1558" s="16"/>
      <c r="E1558" s="84"/>
      <c r="F1558" s="84"/>
      <c r="G1558" s="20"/>
      <c r="H1558" s="86"/>
      <c r="I1558" s="44"/>
      <c r="J1558" s="16"/>
      <c r="K1558" s="16"/>
      <c r="L1558" s="16"/>
      <c r="M1558" s="22"/>
    </row>
    <row r="1559" spans="1:13">
      <c r="A1559" s="38"/>
      <c r="B1559" s="20"/>
      <c r="C1559" s="84"/>
      <c r="D1559" s="16"/>
      <c r="E1559" s="84"/>
      <c r="F1559" s="84"/>
      <c r="G1559" s="20"/>
      <c r="H1559" s="86"/>
      <c r="I1559" s="44"/>
      <c r="J1559" s="16"/>
      <c r="K1559" s="16"/>
      <c r="L1559" s="16"/>
      <c r="M1559" s="22"/>
    </row>
    <row r="1560" spans="1:13">
      <c r="A1560" s="38"/>
      <c r="B1560" s="20"/>
      <c r="C1560" s="84"/>
      <c r="D1560" s="16"/>
      <c r="E1560" s="84"/>
      <c r="F1560" s="84"/>
      <c r="G1560" s="20"/>
      <c r="H1560" s="86"/>
      <c r="I1560" s="44"/>
      <c r="J1560" s="16"/>
      <c r="K1560" s="16"/>
      <c r="L1560" s="16"/>
      <c r="M1560" s="22"/>
    </row>
    <row r="1561" spans="1:13">
      <c r="A1561" s="38"/>
      <c r="B1561" s="20"/>
      <c r="C1561" s="16"/>
      <c r="D1561" s="16"/>
      <c r="E1561" s="16"/>
      <c r="F1561" s="16"/>
      <c r="G1561" s="20"/>
      <c r="H1561" s="86"/>
      <c r="I1561" s="44"/>
      <c r="J1561" s="16"/>
      <c r="K1561" s="16"/>
      <c r="L1561" s="16"/>
      <c r="M1561" s="22"/>
    </row>
    <row r="1562" spans="1:13">
      <c r="A1562" s="38"/>
      <c r="B1562" s="20"/>
      <c r="C1562" s="84"/>
      <c r="D1562" s="16"/>
      <c r="E1562" s="84"/>
      <c r="F1562" s="84"/>
      <c r="G1562" s="20"/>
      <c r="H1562" s="85"/>
      <c r="I1562" s="44"/>
      <c r="J1562" s="16"/>
      <c r="K1562" s="16"/>
      <c r="L1562" s="16"/>
      <c r="M1562" s="22"/>
    </row>
    <row r="1563" spans="1:13">
      <c r="A1563" s="38"/>
      <c r="B1563" s="20"/>
      <c r="C1563" s="84"/>
      <c r="D1563" s="16"/>
      <c r="E1563" s="84"/>
      <c r="F1563" s="84"/>
      <c r="G1563" s="20"/>
      <c r="H1563" s="86"/>
      <c r="I1563" s="44"/>
      <c r="J1563" s="16"/>
      <c r="K1563" s="16"/>
      <c r="L1563" s="16"/>
      <c r="M1563" s="22"/>
    </row>
    <row r="1564" spans="1:13">
      <c r="A1564" s="38"/>
      <c r="B1564" s="20"/>
      <c r="C1564" s="84"/>
      <c r="D1564" s="16"/>
      <c r="E1564" s="84"/>
      <c r="F1564" s="84"/>
      <c r="G1564" s="20"/>
      <c r="H1564" s="86"/>
      <c r="I1564" s="44"/>
      <c r="J1564" s="16"/>
      <c r="K1564" s="16"/>
      <c r="L1564" s="16"/>
      <c r="M1564" s="22"/>
    </row>
    <row r="1565" spans="1:13">
      <c r="A1565" s="38"/>
      <c r="B1565" s="20"/>
      <c r="C1565" s="84"/>
      <c r="D1565" s="16"/>
      <c r="E1565" s="84"/>
      <c r="F1565" s="84"/>
      <c r="G1565" s="20"/>
      <c r="H1565" s="86"/>
      <c r="I1565" s="44"/>
      <c r="J1565" s="16"/>
      <c r="K1565" s="16"/>
      <c r="L1565" s="16"/>
      <c r="M1565" s="22"/>
    </row>
    <row r="1566" spans="1:13">
      <c r="A1566" s="38"/>
      <c r="B1566" s="20"/>
      <c r="C1566" s="84"/>
      <c r="D1566" s="16"/>
      <c r="E1566" s="84"/>
      <c r="F1566" s="84"/>
      <c r="G1566" s="20"/>
      <c r="H1566" s="86"/>
      <c r="I1566" s="44"/>
      <c r="J1566" s="16"/>
      <c r="K1566" s="16"/>
      <c r="L1566" s="16"/>
      <c r="M1566" s="22"/>
    </row>
    <row r="1567" spans="1:13">
      <c r="A1567" s="38"/>
      <c r="B1567" s="20"/>
      <c r="C1567" s="89"/>
      <c r="D1567" s="16"/>
      <c r="E1567" s="89"/>
      <c r="F1567" s="89"/>
      <c r="G1567" s="20"/>
      <c r="H1567" s="86"/>
      <c r="I1567" s="44"/>
      <c r="J1567" s="16"/>
      <c r="K1567" s="16"/>
      <c r="L1567" s="16"/>
      <c r="M1567" s="22"/>
    </row>
    <row r="1568" spans="1:13">
      <c r="A1568" s="38"/>
      <c r="B1568" s="20"/>
      <c r="C1568" s="84"/>
      <c r="D1568" s="16"/>
      <c r="E1568" s="84"/>
      <c r="F1568" s="84"/>
      <c r="G1568" s="20"/>
      <c r="H1568" s="86"/>
      <c r="I1568" s="44"/>
      <c r="J1568" s="16"/>
      <c r="K1568" s="16"/>
      <c r="L1568" s="16"/>
      <c r="M1568" s="22"/>
    </row>
    <row r="1569" spans="1:13">
      <c r="A1569" s="38"/>
      <c r="B1569" s="20"/>
      <c r="C1569" s="84"/>
      <c r="D1569" s="16"/>
      <c r="E1569" s="84"/>
      <c r="F1569" s="84"/>
      <c r="G1569" s="20"/>
      <c r="H1569" s="86"/>
      <c r="I1569" s="44"/>
      <c r="J1569" s="16"/>
      <c r="K1569" s="16"/>
      <c r="L1569" s="16"/>
      <c r="M1569" s="22"/>
    </row>
    <row r="1570" spans="1:13">
      <c r="A1570" s="38"/>
      <c r="B1570" s="20"/>
      <c r="C1570" s="84"/>
      <c r="D1570" s="16"/>
      <c r="E1570" s="84"/>
      <c r="F1570" s="84"/>
      <c r="G1570" s="20"/>
      <c r="H1570" s="86"/>
      <c r="I1570" s="44"/>
      <c r="J1570" s="16"/>
      <c r="K1570" s="16"/>
      <c r="L1570" s="16"/>
      <c r="M1570" s="22"/>
    </row>
    <row r="1571" spans="1:13">
      <c r="A1571" s="38"/>
      <c r="B1571" s="20"/>
      <c r="C1571" s="84"/>
      <c r="D1571" s="16"/>
      <c r="E1571" s="84"/>
      <c r="F1571" s="84"/>
      <c r="G1571" s="20"/>
      <c r="H1571" s="86"/>
      <c r="I1571" s="44"/>
      <c r="J1571" s="16"/>
      <c r="K1571" s="16"/>
      <c r="L1571" s="16"/>
      <c r="M1571" s="22"/>
    </row>
    <row r="1572" spans="1:13">
      <c r="A1572" s="38"/>
      <c r="B1572" s="20"/>
      <c r="C1572" s="84"/>
      <c r="D1572" s="16"/>
      <c r="E1572" s="84"/>
      <c r="F1572" s="84"/>
      <c r="G1572" s="20"/>
      <c r="H1572" s="86"/>
      <c r="I1572" s="44"/>
      <c r="J1572" s="16"/>
      <c r="K1572" s="16"/>
      <c r="L1572" s="16"/>
      <c r="M1572" s="22"/>
    </row>
    <row r="1573" spans="1:13">
      <c r="A1573" s="38"/>
      <c r="B1573" s="20"/>
      <c r="C1573" s="84"/>
      <c r="D1573" s="16"/>
      <c r="E1573" s="84"/>
      <c r="F1573" s="84"/>
      <c r="G1573" s="20"/>
      <c r="H1573" s="86"/>
      <c r="I1573" s="44"/>
      <c r="J1573" s="16"/>
      <c r="K1573" s="16"/>
      <c r="L1573" s="16"/>
      <c r="M1573" s="22"/>
    </row>
    <row r="1574" spans="1:13">
      <c r="A1574" s="38"/>
      <c r="B1574" s="20"/>
      <c r="C1574" s="84"/>
      <c r="D1574" s="16"/>
      <c r="E1574" s="84"/>
      <c r="F1574" s="84"/>
      <c r="G1574" s="20"/>
      <c r="H1574" s="86"/>
      <c r="I1574" s="44"/>
      <c r="J1574" s="16"/>
      <c r="K1574" s="16"/>
      <c r="L1574" s="16"/>
      <c r="M1574" s="22"/>
    </row>
    <row r="1575" spans="1:13">
      <c r="A1575" s="38"/>
      <c r="B1575" s="20"/>
      <c r="C1575" s="84"/>
      <c r="D1575" s="16"/>
      <c r="E1575" s="84"/>
      <c r="F1575" s="84"/>
      <c r="G1575" s="20"/>
      <c r="H1575" s="86"/>
      <c r="I1575" s="44"/>
      <c r="J1575" s="16"/>
      <c r="K1575" s="16"/>
      <c r="L1575" s="16"/>
      <c r="M1575" s="22"/>
    </row>
    <row r="1576" spans="1:13">
      <c r="A1576" s="38"/>
      <c r="B1576" s="20"/>
      <c r="C1576" s="84"/>
      <c r="D1576" s="16"/>
      <c r="E1576" s="84"/>
      <c r="F1576" s="84"/>
      <c r="G1576" s="20"/>
      <c r="H1576" s="86"/>
    </row>
    <row r="1577" spans="1:13">
      <c r="A1577" s="38"/>
      <c r="B1577" s="20"/>
      <c r="C1577" s="84"/>
      <c r="D1577" s="16"/>
      <c r="E1577" s="84"/>
      <c r="F1577" s="84"/>
      <c r="G1577" s="20"/>
      <c r="H1577" s="86"/>
    </row>
    <row r="1578" spans="1:13">
      <c r="A1578" s="38"/>
      <c r="B1578" s="20"/>
      <c r="C1578" s="84"/>
      <c r="D1578" s="16"/>
      <c r="E1578" s="84"/>
      <c r="F1578" s="84"/>
      <c r="G1578" s="20"/>
      <c r="H1578" s="86"/>
    </row>
    <row r="1579" spans="1:13">
      <c r="A1579" s="38"/>
      <c r="B1579" s="20"/>
      <c r="C1579" s="84"/>
      <c r="D1579" s="16"/>
      <c r="E1579" s="84"/>
      <c r="F1579" s="84"/>
      <c r="G1579" s="20"/>
      <c r="H1579" s="86"/>
    </row>
    <row r="1580" spans="1:13">
      <c r="A1580" s="38"/>
      <c r="B1580" s="20"/>
      <c r="C1580" s="84"/>
      <c r="D1580" s="16"/>
      <c r="E1580" s="84"/>
      <c r="F1580" s="84"/>
      <c r="G1580" s="20"/>
      <c r="H1580" s="86"/>
    </row>
    <row r="1581" spans="1:13">
      <c r="A1581" s="38"/>
      <c r="B1581" s="20"/>
      <c r="C1581" s="84"/>
      <c r="D1581" s="16"/>
      <c r="E1581" s="84"/>
      <c r="F1581" s="84"/>
      <c r="G1581" s="20"/>
      <c r="H1581" s="86"/>
    </row>
    <row r="1582" spans="1:13">
      <c r="A1582" s="38"/>
      <c r="B1582" s="20"/>
      <c r="C1582" s="84"/>
      <c r="D1582" s="16"/>
      <c r="E1582" s="84"/>
      <c r="F1582" s="84"/>
      <c r="G1582" s="20"/>
      <c r="H1582" s="86"/>
    </row>
    <row r="1583" spans="1:13">
      <c r="A1583" s="38"/>
      <c r="B1583" s="20"/>
      <c r="C1583" s="84"/>
      <c r="D1583" s="16"/>
      <c r="E1583" s="84"/>
      <c r="F1583" s="84"/>
      <c r="G1583" s="20"/>
      <c r="H1583" s="86"/>
    </row>
    <row r="1584" spans="1:13">
      <c r="A1584" s="38"/>
      <c r="B1584" s="20"/>
      <c r="C1584" s="84"/>
      <c r="D1584" s="16"/>
      <c r="E1584" s="84"/>
      <c r="F1584" s="84"/>
      <c r="G1584" s="20"/>
      <c r="H1584" s="86"/>
    </row>
    <row r="1585" spans="1:8">
      <c r="A1585" s="38"/>
      <c r="B1585" s="20"/>
      <c r="C1585" s="84"/>
      <c r="D1585" s="16"/>
      <c r="E1585" s="84"/>
      <c r="F1585" s="84"/>
      <c r="G1585" s="20"/>
      <c r="H1585" s="86"/>
    </row>
    <row r="1586" spans="1:8">
      <c r="A1586" s="38"/>
      <c r="B1586" s="20"/>
      <c r="C1586" s="84"/>
      <c r="D1586" s="16"/>
      <c r="E1586" s="84"/>
      <c r="F1586" s="84"/>
      <c r="G1586" s="20"/>
      <c r="H1586" s="86"/>
    </row>
    <row r="1587" spans="1:8">
      <c r="A1587" s="38"/>
      <c r="B1587" s="20"/>
      <c r="C1587" s="84"/>
      <c r="D1587" s="16"/>
      <c r="E1587" s="84"/>
      <c r="F1587" s="16"/>
      <c r="G1587" s="20"/>
      <c r="H1587" s="86"/>
    </row>
    <row r="1588" spans="1:8">
      <c r="A1588" s="38"/>
      <c r="B1588" s="20"/>
      <c r="C1588" s="84"/>
      <c r="D1588" s="16"/>
      <c r="E1588" s="84"/>
      <c r="F1588" s="16"/>
      <c r="G1588" s="20"/>
      <c r="H1588" s="86"/>
    </row>
    <row r="1589" spans="1:8">
      <c r="A1589" s="38"/>
      <c r="B1589" s="20"/>
      <c r="C1589" s="16"/>
      <c r="D1589" s="16"/>
      <c r="E1589" s="16"/>
      <c r="F1589" s="16"/>
      <c r="G1589" s="20"/>
      <c r="H1589" s="86"/>
    </row>
    <row r="1590" spans="1:8">
      <c r="A1590" s="38"/>
      <c r="B1590" s="20"/>
      <c r="C1590" s="84"/>
      <c r="D1590" s="16"/>
      <c r="E1590" s="84"/>
      <c r="F1590" s="84"/>
      <c r="G1590" s="20"/>
      <c r="H1590" s="86"/>
    </row>
    <row r="1591" spans="1:8">
      <c r="A1591" s="38"/>
      <c r="B1591" s="20"/>
      <c r="C1591" s="84"/>
      <c r="D1591" s="16"/>
      <c r="E1591" s="84"/>
      <c r="F1591" s="84"/>
      <c r="G1591" s="20"/>
      <c r="H1591" s="86"/>
    </row>
    <row r="1592" spans="1:8">
      <c r="A1592" s="38"/>
      <c r="B1592" s="20"/>
      <c r="C1592" s="84"/>
      <c r="D1592" s="16"/>
      <c r="E1592" s="84"/>
      <c r="F1592" s="84"/>
      <c r="G1592" s="20"/>
      <c r="H1592" s="86"/>
    </row>
    <row r="1593" spans="1:8">
      <c r="A1593" s="38"/>
      <c r="B1593" s="20"/>
      <c r="C1593" s="84"/>
      <c r="D1593" s="16"/>
      <c r="E1593" s="84"/>
      <c r="F1593" s="84"/>
      <c r="G1593" s="20"/>
      <c r="H1593" s="86"/>
    </row>
    <row r="1594" spans="1:8">
      <c r="A1594" s="38"/>
      <c r="B1594" s="20"/>
      <c r="C1594" s="84"/>
      <c r="D1594" s="16"/>
      <c r="E1594" s="84"/>
      <c r="F1594" s="84"/>
      <c r="G1594" s="20"/>
      <c r="H1594" s="86"/>
    </row>
    <row r="1595" spans="1:8">
      <c r="A1595" s="38"/>
      <c r="B1595" s="20"/>
      <c r="C1595" s="84"/>
      <c r="D1595" s="16"/>
      <c r="E1595" s="84"/>
      <c r="F1595" s="84"/>
      <c r="G1595" s="20"/>
      <c r="H1595" s="86"/>
    </row>
    <row r="1596" spans="1:8">
      <c r="A1596" s="38"/>
      <c r="B1596" s="20"/>
      <c r="C1596" s="84"/>
      <c r="D1596" s="16"/>
      <c r="E1596" s="84"/>
      <c r="F1596" s="84"/>
      <c r="G1596" s="20"/>
      <c r="H1596" s="86"/>
    </row>
    <row r="1597" spans="1:8">
      <c r="A1597" s="38"/>
      <c r="B1597" s="20"/>
      <c r="C1597" s="84"/>
      <c r="D1597" s="16"/>
      <c r="E1597" s="84"/>
      <c r="F1597" s="84"/>
      <c r="G1597" s="20"/>
      <c r="H1597" s="86"/>
    </row>
    <row r="1598" spans="1:8">
      <c r="A1598" s="38"/>
      <c r="B1598" s="20"/>
      <c r="C1598" s="84"/>
      <c r="D1598" s="16"/>
      <c r="E1598" s="84"/>
      <c r="F1598" s="84"/>
      <c r="G1598" s="20"/>
      <c r="H1598" s="86"/>
    </row>
    <row r="1599" spans="1:8">
      <c r="A1599" s="38"/>
      <c r="B1599" s="20"/>
      <c r="C1599" s="89"/>
      <c r="D1599" s="16"/>
      <c r="E1599" s="89"/>
      <c r="F1599" s="89"/>
      <c r="G1599" s="20"/>
      <c r="H1599" s="86"/>
    </row>
    <row r="1600" spans="1:8">
      <c r="A1600" s="38"/>
      <c r="B1600" s="20"/>
      <c r="C1600" s="84"/>
      <c r="D1600" s="16"/>
      <c r="E1600" s="84"/>
      <c r="F1600" s="84"/>
      <c r="G1600" s="20"/>
      <c r="H1600" s="86"/>
    </row>
    <row r="1601" spans="1:13">
      <c r="A1601" s="38"/>
      <c r="B1601" s="20"/>
      <c r="C1601" s="84"/>
      <c r="D1601" s="16"/>
      <c r="E1601" s="84"/>
      <c r="F1601" s="84"/>
      <c r="G1601" s="20"/>
      <c r="H1601" s="86"/>
    </row>
    <row r="1602" spans="1:13">
      <c r="A1602" s="38"/>
      <c r="B1602" s="20"/>
      <c r="C1602" s="84"/>
      <c r="D1602" s="16"/>
      <c r="E1602" s="84"/>
      <c r="F1602" s="84"/>
      <c r="G1602" s="20"/>
      <c r="H1602" s="86"/>
    </row>
    <row r="1603" spans="1:13">
      <c r="A1603" s="38"/>
      <c r="B1603" s="20"/>
      <c r="C1603" s="84"/>
      <c r="D1603" s="16"/>
      <c r="E1603" s="84"/>
      <c r="F1603" s="84"/>
      <c r="G1603" s="20"/>
      <c r="H1603" s="86"/>
    </row>
    <row r="1604" spans="1:13">
      <c r="A1604" s="38"/>
      <c r="B1604" s="20"/>
      <c r="C1604" s="84"/>
      <c r="D1604" s="16"/>
      <c r="E1604" s="84"/>
      <c r="F1604" s="84"/>
      <c r="G1604" s="20"/>
      <c r="H1604" s="86"/>
    </row>
    <row r="1605" spans="1:13">
      <c r="A1605" s="38"/>
      <c r="B1605" s="20"/>
      <c r="C1605" s="84"/>
      <c r="D1605" s="16"/>
      <c r="E1605" s="84"/>
      <c r="F1605" s="84"/>
      <c r="G1605" s="20"/>
      <c r="H1605" s="86"/>
    </row>
    <row r="1606" spans="1:13">
      <c r="A1606" s="38"/>
      <c r="B1606" s="20"/>
      <c r="C1606" s="84"/>
      <c r="D1606" s="16"/>
      <c r="E1606" s="84"/>
      <c r="F1606" s="84"/>
      <c r="G1606" s="20"/>
      <c r="H1606" s="86"/>
    </row>
    <row r="1607" spans="1:13">
      <c r="A1607" s="38"/>
      <c r="B1607" s="20"/>
      <c r="C1607" s="84"/>
      <c r="D1607" s="16"/>
      <c r="E1607" s="84"/>
      <c r="F1607" s="84"/>
      <c r="G1607" s="20"/>
      <c r="H1607" s="86"/>
    </row>
    <row r="1608" spans="1:13">
      <c r="A1608" s="38"/>
      <c r="B1608" s="20"/>
      <c r="C1608" s="84"/>
      <c r="D1608" s="16"/>
      <c r="E1608" s="84"/>
      <c r="F1608" s="84"/>
      <c r="G1608" s="20"/>
      <c r="H1608" s="86"/>
    </row>
    <row r="1609" spans="1:13">
      <c r="A1609" s="38"/>
      <c r="B1609" s="20"/>
      <c r="C1609" s="84"/>
      <c r="D1609" s="16"/>
      <c r="E1609" s="84"/>
      <c r="F1609" s="84"/>
      <c r="G1609" s="20"/>
      <c r="H1609" s="86"/>
    </row>
    <row r="1610" spans="1:13">
      <c r="A1610" s="38"/>
      <c r="B1610" s="20"/>
      <c r="C1610" s="84"/>
      <c r="D1610" s="16"/>
      <c r="E1610" s="84"/>
      <c r="F1610" s="84"/>
      <c r="G1610" s="20"/>
      <c r="H1610" s="86"/>
    </row>
    <row r="1611" spans="1:13">
      <c r="A1611" s="38"/>
      <c r="B1611" s="20"/>
      <c r="C1611" s="89"/>
      <c r="D1611" s="16"/>
      <c r="E1611" s="89"/>
      <c r="F1611" s="89"/>
      <c r="G1611" s="20"/>
      <c r="H1611" s="86"/>
    </row>
    <row r="1612" spans="1:13">
      <c r="A1612" s="38"/>
      <c r="B1612" s="20"/>
      <c r="C1612" s="84"/>
      <c r="D1612" s="16"/>
      <c r="E1612" s="84"/>
      <c r="F1612" s="84"/>
      <c r="G1612" s="20"/>
      <c r="H1612" s="86"/>
      <c r="I1612" s="44"/>
      <c r="J1612" s="16"/>
      <c r="K1612" s="16"/>
      <c r="L1612" s="16"/>
      <c r="M1612" s="22"/>
    </row>
    <row r="1613" spans="1:13">
      <c r="A1613" s="38"/>
      <c r="B1613" s="20"/>
      <c r="C1613" s="84"/>
      <c r="D1613" s="16"/>
      <c r="E1613" s="84"/>
      <c r="F1613" s="84"/>
      <c r="G1613" s="20"/>
      <c r="H1613" s="86"/>
      <c r="I1613" s="44"/>
      <c r="J1613" s="16"/>
      <c r="K1613" s="16"/>
      <c r="L1613" s="16"/>
      <c r="M1613" s="22"/>
    </row>
    <row r="1614" spans="1:13">
      <c r="A1614" s="38"/>
      <c r="B1614" s="20"/>
      <c r="C1614" s="84"/>
      <c r="D1614" s="16"/>
      <c r="E1614" s="84"/>
      <c r="F1614" s="84"/>
      <c r="G1614" s="20"/>
      <c r="H1614" s="86"/>
      <c r="I1614" s="44"/>
      <c r="J1614" s="16"/>
      <c r="K1614" s="16"/>
      <c r="L1614" s="16"/>
      <c r="M1614" s="22"/>
    </row>
    <row r="1615" spans="1:13">
      <c r="A1615" s="38"/>
      <c r="B1615" s="20"/>
      <c r="C1615" s="84"/>
      <c r="D1615" s="16"/>
      <c r="E1615" s="84"/>
      <c r="F1615" s="84"/>
      <c r="G1615" s="20"/>
      <c r="H1615" s="86"/>
      <c r="I1615" s="44"/>
      <c r="J1615" s="16"/>
      <c r="K1615" s="16"/>
      <c r="L1615" s="16"/>
      <c r="M1615" s="22"/>
    </row>
    <row r="1616" spans="1:13">
      <c r="A1616" s="38"/>
      <c r="B1616" s="20"/>
      <c r="C1616" s="16"/>
      <c r="D1616" s="16"/>
      <c r="E1616" s="16"/>
      <c r="F1616" s="16"/>
      <c r="G1616" s="20"/>
      <c r="H1616" s="86"/>
    </row>
    <row r="1617" spans="1:13">
      <c r="A1617" s="38"/>
      <c r="B1617" s="20"/>
      <c r="C1617" s="16"/>
      <c r="D1617" s="16"/>
      <c r="E1617" s="16"/>
      <c r="F1617" s="16"/>
      <c r="G1617" s="20"/>
      <c r="H1617" s="86"/>
      <c r="I1617" s="44"/>
      <c r="J1617" s="16"/>
      <c r="K1617" s="16"/>
      <c r="L1617" s="16"/>
      <c r="M1617" s="22"/>
    </row>
    <row r="1618" spans="1:13">
      <c r="A1618" s="38"/>
      <c r="B1618" s="20"/>
      <c r="C1618" s="84"/>
      <c r="D1618" s="16"/>
      <c r="E1618" s="84"/>
      <c r="F1618" s="84"/>
      <c r="G1618" s="20"/>
      <c r="H1618" s="86"/>
      <c r="I1618" s="44"/>
      <c r="J1618" s="16"/>
      <c r="K1618" s="16"/>
      <c r="L1618" s="16"/>
      <c r="M1618" s="22"/>
    </row>
    <row r="1619" spans="1:13">
      <c r="A1619" s="38"/>
      <c r="B1619" s="20"/>
      <c r="C1619" s="84"/>
      <c r="D1619" s="16"/>
      <c r="E1619" s="84"/>
      <c r="F1619" s="84"/>
      <c r="G1619" s="20"/>
      <c r="H1619" s="86"/>
      <c r="I1619" s="44"/>
      <c r="J1619" s="16"/>
      <c r="K1619" s="16"/>
      <c r="L1619" s="16"/>
      <c r="M1619" s="22"/>
    </row>
    <row r="1620" spans="1:13">
      <c r="A1620" s="38"/>
      <c r="B1620" s="20"/>
      <c r="C1620" s="84"/>
      <c r="D1620" s="16"/>
      <c r="E1620" s="84"/>
      <c r="F1620" s="84"/>
      <c r="G1620" s="20"/>
      <c r="H1620" s="86"/>
      <c r="I1620" s="44"/>
      <c r="J1620" s="16"/>
      <c r="K1620" s="16"/>
      <c r="L1620" s="16"/>
      <c r="M1620" s="22"/>
    </row>
    <row r="1621" spans="1:13">
      <c r="A1621" s="38"/>
      <c r="B1621" s="20"/>
      <c r="C1621" s="84"/>
      <c r="D1621" s="16"/>
      <c r="E1621" s="84"/>
      <c r="F1621" s="84"/>
      <c r="G1621" s="20"/>
      <c r="H1621" s="86"/>
      <c r="I1621" s="44"/>
      <c r="J1621" s="16"/>
      <c r="K1621" s="16"/>
      <c r="L1621" s="16"/>
      <c r="M1621" s="22"/>
    </row>
    <row r="1622" spans="1:13">
      <c r="A1622" s="38"/>
      <c r="B1622" s="20"/>
      <c r="C1622" s="84"/>
      <c r="D1622" s="16"/>
      <c r="E1622" s="84"/>
      <c r="F1622" s="84"/>
      <c r="G1622" s="20"/>
      <c r="H1622" s="86"/>
    </row>
    <row r="1623" spans="1:13">
      <c r="A1623" s="38"/>
      <c r="B1623" s="20"/>
      <c r="C1623" s="84"/>
      <c r="D1623" s="16"/>
      <c r="E1623" s="84"/>
      <c r="F1623" s="84"/>
      <c r="G1623" s="20"/>
      <c r="H1623" s="86"/>
    </row>
    <row r="1624" spans="1:13">
      <c r="A1624" s="38"/>
      <c r="B1624" s="20"/>
      <c r="C1624" s="84"/>
      <c r="D1624" s="16"/>
      <c r="E1624" s="84"/>
      <c r="F1624" s="84"/>
      <c r="G1624" s="20"/>
      <c r="H1624" s="86"/>
    </row>
    <row r="1625" spans="1:13" ht="13.5" customHeight="1">
      <c r="A1625" s="38"/>
      <c r="B1625" s="20"/>
      <c r="C1625" s="16"/>
      <c r="D1625" s="16"/>
      <c r="E1625" s="16"/>
      <c r="F1625" s="16"/>
      <c r="G1625" s="20"/>
      <c r="H1625" s="86"/>
    </row>
    <row r="1626" spans="1:13" ht="13.5" customHeight="1">
      <c r="A1626" s="38"/>
      <c r="B1626" s="20"/>
      <c r="C1626" s="84"/>
      <c r="D1626" s="16"/>
      <c r="E1626" s="16"/>
      <c r="F1626" s="84"/>
      <c r="G1626" s="20"/>
      <c r="H1626" s="86"/>
    </row>
    <row r="1627" spans="1:13">
      <c r="A1627" s="38"/>
      <c r="B1627" s="20"/>
      <c r="C1627" s="84"/>
      <c r="D1627" s="16"/>
      <c r="E1627" s="84"/>
      <c r="F1627" s="84"/>
      <c r="G1627" s="20"/>
      <c r="H1627" s="86"/>
    </row>
    <row r="1628" spans="1:13">
      <c r="A1628" s="38"/>
      <c r="B1628" s="20"/>
      <c r="C1628" s="84"/>
      <c r="D1628" s="16"/>
      <c r="E1628" s="84"/>
      <c r="F1628" s="84"/>
      <c r="G1628" s="20"/>
      <c r="H1628" s="86"/>
    </row>
    <row r="1629" spans="1:13">
      <c r="A1629" s="38"/>
      <c r="B1629" s="20"/>
      <c r="C1629" s="84"/>
      <c r="D1629" s="16"/>
      <c r="E1629" s="84"/>
      <c r="F1629" s="84"/>
      <c r="G1629" s="20"/>
      <c r="H1629" s="86"/>
      <c r="I1629" s="44"/>
      <c r="J1629" s="16"/>
      <c r="K1629" s="16"/>
      <c r="L1629" s="16"/>
      <c r="M1629" s="22"/>
    </row>
    <row r="1630" spans="1:13">
      <c r="A1630" s="38"/>
      <c r="B1630" s="20"/>
      <c r="C1630" s="84"/>
      <c r="D1630" s="16"/>
      <c r="E1630" s="84"/>
      <c r="F1630" s="84"/>
      <c r="G1630" s="20"/>
      <c r="H1630" s="86"/>
    </row>
    <row r="1631" spans="1:13">
      <c r="A1631" s="38"/>
      <c r="B1631" s="20"/>
      <c r="C1631" s="84"/>
      <c r="D1631" s="16"/>
      <c r="E1631" s="84"/>
      <c r="F1631" s="84"/>
      <c r="G1631" s="20"/>
      <c r="H1631" s="86"/>
    </row>
    <row r="1632" spans="1:13">
      <c r="A1632" s="38"/>
      <c r="B1632" s="20"/>
      <c r="C1632" s="89"/>
      <c r="D1632" s="16"/>
      <c r="E1632" s="89"/>
      <c r="F1632" s="89"/>
      <c r="G1632" s="20"/>
      <c r="H1632" s="86"/>
    </row>
    <row r="1633" spans="1:8">
      <c r="A1633" s="38"/>
      <c r="B1633" s="20"/>
      <c r="C1633" s="89"/>
      <c r="D1633" s="16"/>
      <c r="E1633" s="89"/>
      <c r="F1633" s="89"/>
      <c r="G1633" s="20"/>
      <c r="H1633" s="86"/>
    </row>
    <row r="1634" spans="1:8">
      <c r="A1634" s="38"/>
      <c r="B1634" s="20"/>
      <c r="C1634" s="89"/>
      <c r="D1634" s="16"/>
      <c r="E1634" s="89"/>
      <c r="F1634" s="89"/>
      <c r="G1634" s="20"/>
      <c r="H1634" s="86"/>
    </row>
    <row r="1635" spans="1:8">
      <c r="A1635" s="38"/>
      <c r="B1635" s="20"/>
      <c r="C1635" s="89"/>
      <c r="D1635" s="16"/>
      <c r="E1635" s="89"/>
      <c r="F1635" s="89"/>
      <c r="G1635" s="20"/>
      <c r="H1635" s="86"/>
    </row>
    <row r="1636" spans="1:8">
      <c r="A1636" s="38"/>
      <c r="B1636" s="20"/>
      <c r="C1636" s="89"/>
      <c r="D1636" s="16"/>
      <c r="E1636" s="89"/>
      <c r="F1636" s="89"/>
      <c r="G1636" s="20"/>
      <c r="H1636" s="86"/>
    </row>
    <row r="1637" spans="1:8">
      <c r="A1637" s="38"/>
      <c r="B1637" s="20"/>
      <c r="C1637" s="89"/>
      <c r="D1637" s="16"/>
      <c r="E1637" s="89"/>
      <c r="F1637" s="89"/>
      <c r="G1637" s="20"/>
      <c r="H1637" s="86"/>
    </row>
    <row r="1638" spans="1:8">
      <c r="A1638" s="38"/>
      <c r="B1638" s="20"/>
      <c r="C1638" s="84"/>
      <c r="D1638" s="16"/>
      <c r="E1638" s="84"/>
      <c r="F1638" s="84"/>
      <c r="G1638" s="20"/>
      <c r="H1638" s="86"/>
    </row>
    <row r="1639" spans="1:8">
      <c r="A1639" s="38"/>
      <c r="B1639" s="20"/>
      <c r="C1639" s="84"/>
      <c r="D1639" s="16"/>
      <c r="E1639" s="84"/>
      <c r="F1639" s="84"/>
      <c r="G1639" s="20"/>
      <c r="H1639" s="86"/>
    </row>
    <row r="1640" spans="1:8">
      <c r="A1640" s="38"/>
      <c r="B1640" s="20"/>
      <c r="C1640" s="84"/>
      <c r="D1640" s="16"/>
      <c r="E1640" s="84"/>
      <c r="F1640" s="84"/>
      <c r="G1640" s="20"/>
      <c r="H1640" s="86"/>
    </row>
    <row r="1641" spans="1:8">
      <c r="A1641" s="38"/>
      <c r="B1641" s="20"/>
      <c r="C1641" s="84"/>
      <c r="D1641" s="16"/>
      <c r="E1641" s="84"/>
      <c r="F1641" s="84"/>
      <c r="G1641" s="20"/>
      <c r="H1641" s="86"/>
    </row>
    <row r="1642" spans="1:8">
      <c r="A1642" s="38"/>
      <c r="B1642" s="20"/>
      <c r="C1642" s="84"/>
      <c r="D1642" s="16"/>
      <c r="E1642" s="84"/>
      <c r="F1642" s="84"/>
      <c r="G1642" s="20"/>
      <c r="H1642" s="86"/>
    </row>
    <row r="1643" spans="1:8">
      <c r="A1643" s="38"/>
      <c r="B1643" s="20"/>
      <c r="C1643" s="84"/>
      <c r="D1643" s="16"/>
      <c r="E1643" s="84"/>
      <c r="F1643" s="84"/>
      <c r="G1643" s="20"/>
      <c r="H1643" s="86"/>
    </row>
    <row r="1644" spans="1:8">
      <c r="A1644" s="38"/>
      <c r="B1644" s="20"/>
      <c r="C1644" s="89"/>
      <c r="D1644" s="16"/>
      <c r="E1644" s="89"/>
      <c r="F1644" s="89"/>
      <c r="G1644" s="20"/>
      <c r="H1644" s="86"/>
    </row>
    <row r="1645" spans="1:8">
      <c r="A1645" s="38"/>
      <c r="B1645" s="20"/>
      <c r="C1645" s="16"/>
      <c r="D1645" s="16"/>
      <c r="E1645" s="16"/>
      <c r="F1645" s="16"/>
      <c r="G1645" s="20"/>
      <c r="H1645" s="86"/>
    </row>
    <row r="1646" spans="1:8">
      <c r="A1646" s="38"/>
      <c r="B1646" s="20"/>
      <c r="C1646" s="89"/>
      <c r="D1646" s="16"/>
      <c r="E1646" s="89"/>
      <c r="F1646" s="89"/>
      <c r="G1646" s="20"/>
      <c r="H1646" s="86"/>
    </row>
    <row r="1647" spans="1:8">
      <c r="A1647" s="38"/>
      <c r="B1647" s="20"/>
      <c r="C1647" s="84"/>
      <c r="D1647" s="16"/>
      <c r="E1647" s="84"/>
      <c r="F1647" s="84"/>
      <c r="G1647" s="20"/>
      <c r="H1647" s="86"/>
    </row>
    <row r="1648" spans="1:8">
      <c r="A1648" s="38"/>
      <c r="B1648" s="20"/>
      <c r="C1648" s="84"/>
      <c r="D1648" s="16"/>
      <c r="E1648" s="84"/>
      <c r="F1648" s="84"/>
      <c r="G1648" s="20"/>
      <c r="H1648" s="86"/>
    </row>
    <row r="1649" spans="1:8">
      <c r="A1649" s="38"/>
      <c r="B1649" s="20"/>
      <c r="C1649" s="84"/>
      <c r="D1649" s="16"/>
      <c r="E1649" s="84"/>
      <c r="F1649" s="84"/>
      <c r="G1649" s="20"/>
      <c r="H1649" s="86"/>
    </row>
    <row r="1650" spans="1:8">
      <c r="A1650" s="38"/>
      <c r="B1650" s="20"/>
      <c r="C1650" s="84"/>
      <c r="D1650" s="16"/>
      <c r="E1650" s="84"/>
      <c r="F1650" s="84"/>
      <c r="G1650" s="20"/>
      <c r="H1650" s="86"/>
    </row>
    <row r="1651" spans="1:8">
      <c r="A1651" s="38"/>
      <c r="B1651" s="20"/>
      <c r="C1651" s="84"/>
      <c r="D1651" s="16"/>
      <c r="E1651" s="84"/>
      <c r="F1651" s="84"/>
      <c r="G1651" s="20"/>
      <c r="H1651" s="86"/>
    </row>
    <row r="1652" spans="1:8">
      <c r="A1652" s="38"/>
      <c r="B1652" s="20"/>
      <c r="C1652" s="84"/>
      <c r="D1652" s="16"/>
      <c r="E1652" s="84"/>
      <c r="F1652" s="84"/>
      <c r="G1652" s="20"/>
      <c r="H1652" s="86"/>
    </row>
    <row r="1653" spans="1:8">
      <c r="A1653" s="38"/>
      <c r="B1653" s="20"/>
      <c r="C1653" s="89"/>
      <c r="D1653" s="16"/>
      <c r="E1653" s="89"/>
      <c r="F1653" s="89"/>
      <c r="G1653" s="20"/>
      <c r="H1653" s="86"/>
    </row>
    <row r="1654" spans="1:8">
      <c r="A1654" s="38"/>
      <c r="B1654" s="20"/>
      <c r="C1654" s="89"/>
      <c r="D1654" s="16"/>
      <c r="E1654" s="89"/>
      <c r="F1654" s="89"/>
      <c r="G1654" s="20"/>
      <c r="H1654" s="86"/>
    </row>
    <row r="1655" spans="1:8">
      <c r="A1655" s="38"/>
      <c r="B1655" s="20"/>
      <c r="C1655" s="89"/>
      <c r="D1655" s="16"/>
      <c r="E1655" s="89"/>
      <c r="F1655" s="89"/>
      <c r="G1655" s="20"/>
      <c r="H1655" s="86"/>
    </row>
    <row r="1656" spans="1:8">
      <c r="A1656" s="38"/>
      <c r="B1656" s="20"/>
      <c r="C1656" s="89"/>
      <c r="D1656" s="16"/>
      <c r="E1656" s="89"/>
      <c r="F1656" s="89"/>
      <c r="G1656" s="20"/>
      <c r="H1656" s="86"/>
    </row>
    <row r="1657" spans="1:8">
      <c r="A1657" s="38"/>
      <c r="B1657" s="20"/>
      <c r="C1657" s="89"/>
      <c r="D1657" s="16"/>
      <c r="E1657" s="89"/>
      <c r="F1657" s="89"/>
      <c r="G1657" s="20"/>
      <c r="H1657" s="86"/>
    </row>
    <row r="1658" spans="1:8">
      <c r="A1658" s="38"/>
      <c r="B1658" s="20"/>
      <c r="C1658" s="89"/>
      <c r="D1658" s="16"/>
      <c r="E1658" s="89"/>
      <c r="F1658" s="89"/>
      <c r="G1658" s="20"/>
      <c r="H1658" s="86"/>
    </row>
    <row r="1659" spans="1:8">
      <c r="A1659" s="38"/>
      <c r="B1659" s="20"/>
      <c r="C1659" s="89"/>
      <c r="D1659" s="16"/>
      <c r="E1659" s="89"/>
      <c r="F1659" s="89"/>
      <c r="G1659" s="20"/>
      <c r="H1659" s="86"/>
    </row>
    <row r="1660" spans="1:8">
      <c r="A1660" s="38"/>
      <c r="B1660" s="20"/>
      <c r="C1660" s="89"/>
      <c r="D1660" s="16"/>
      <c r="E1660" s="89"/>
      <c r="F1660" s="89"/>
      <c r="G1660" s="20"/>
      <c r="H1660" s="86"/>
    </row>
    <row r="1661" spans="1:8">
      <c r="A1661" s="38"/>
      <c r="B1661" s="20"/>
      <c r="C1661" s="89"/>
      <c r="D1661" s="16"/>
      <c r="E1661" s="89"/>
      <c r="F1661" s="89"/>
      <c r="G1661" s="20"/>
      <c r="H1661" s="86"/>
    </row>
    <row r="1662" spans="1:8">
      <c r="A1662" s="38"/>
      <c r="B1662" s="20"/>
      <c r="C1662" s="89"/>
      <c r="D1662" s="16"/>
      <c r="E1662" s="89"/>
      <c r="F1662" s="89"/>
      <c r="G1662" s="20"/>
      <c r="H1662" s="86"/>
    </row>
    <row r="1663" spans="1:8">
      <c r="A1663" s="38"/>
      <c r="B1663" s="20"/>
      <c r="C1663" s="89"/>
      <c r="D1663" s="16"/>
      <c r="E1663" s="89"/>
      <c r="F1663" s="89"/>
      <c r="G1663" s="20"/>
      <c r="H1663" s="86"/>
    </row>
    <row r="1664" spans="1:8">
      <c r="A1664" s="38"/>
      <c r="B1664" s="20"/>
      <c r="C1664" s="16"/>
      <c r="D1664" s="16"/>
      <c r="E1664" s="16"/>
      <c r="F1664" s="16"/>
      <c r="G1664" s="20"/>
      <c r="H1664" s="86"/>
    </row>
    <row r="1665" spans="1:8">
      <c r="A1665" s="38"/>
      <c r="B1665" s="20"/>
      <c r="C1665" s="16"/>
      <c r="D1665" s="16"/>
      <c r="E1665" s="16"/>
      <c r="F1665" s="16"/>
      <c r="G1665" s="20"/>
      <c r="H1665" s="86"/>
    </row>
    <row r="1666" spans="1:8">
      <c r="A1666" s="38"/>
      <c r="B1666" s="20"/>
      <c r="C1666" s="16"/>
      <c r="D1666" s="16"/>
      <c r="E1666" s="16"/>
      <c r="F1666" s="16"/>
      <c r="G1666" s="20"/>
      <c r="H1666" s="86"/>
    </row>
    <row r="1667" spans="1:8">
      <c r="A1667" s="38"/>
      <c r="B1667" s="20"/>
      <c r="C1667" s="16"/>
      <c r="D1667" s="16"/>
      <c r="E1667" s="16"/>
      <c r="F1667" s="16"/>
      <c r="G1667" s="20"/>
      <c r="H1667" s="86"/>
    </row>
    <row r="1668" spans="1:8">
      <c r="A1668" s="38"/>
      <c r="B1668" s="20"/>
      <c r="C1668" s="16"/>
      <c r="D1668" s="16"/>
      <c r="E1668" s="16"/>
      <c r="F1668" s="16"/>
      <c r="G1668" s="20"/>
      <c r="H1668" s="86"/>
    </row>
    <row r="1669" spans="1:8">
      <c r="A1669" s="38"/>
      <c r="B1669" s="20"/>
      <c r="C1669" s="16"/>
      <c r="D1669" s="16"/>
      <c r="E1669" s="16"/>
      <c r="F1669" s="16"/>
      <c r="G1669" s="20"/>
      <c r="H1669" s="86"/>
    </row>
    <row r="1670" spans="1:8">
      <c r="A1670" s="38"/>
      <c r="B1670" s="20"/>
      <c r="C1670" s="16"/>
      <c r="D1670" s="16"/>
      <c r="E1670" s="16"/>
      <c r="F1670" s="16"/>
      <c r="G1670" s="20"/>
      <c r="H1670" s="86"/>
    </row>
    <row r="1671" spans="1:8">
      <c r="A1671" s="38"/>
      <c r="B1671" s="20"/>
      <c r="C1671" s="16"/>
      <c r="D1671" s="16"/>
      <c r="E1671" s="16"/>
      <c r="F1671" s="16"/>
      <c r="G1671" s="20"/>
      <c r="H1671" s="90"/>
    </row>
    <row r="1672" spans="1:8">
      <c r="A1672" s="38"/>
      <c r="B1672" s="20"/>
      <c r="C1672" s="16"/>
      <c r="D1672" s="16"/>
      <c r="E1672" s="16"/>
      <c r="F1672" s="16"/>
      <c r="G1672" s="20"/>
      <c r="H1672" s="86"/>
    </row>
    <row r="1673" spans="1:8">
      <c r="A1673" s="38"/>
      <c r="B1673" s="20"/>
      <c r="C1673" s="16"/>
      <c r="D1673" s="16"/>
      <c r="E1673" s="16"/>
      <c r="F1673" s="16"/>
      <c r="G1673" s="20"/>
      <c r="H1673" s="86"/>
    </row>
    <row r="1674" spans="1:8">
      <c r="A1674" s="38"/>
      <c r="B1674" s="20"/>
      <c r="C1674" s="16"/>
      <c r="D1674" s="16"/>
      <c r="E1674" s="16"/>
      <c r="F1674" s="16"/>
      <c r="G1674" s="20"/>
      <c r="H1674" s="86"/>
    </row>
    <row r="1675" spans="1:8">
      <c r="A1675" s="38"/>
      <c r="B1675" s="20"/>
      <c r="C1675" s="16"/>
      <c r="D1675" s="16"/>
      <c r="E1675" s="16"/>
      <c r="F1675" s="16"/>
      <c r="G1675" s="20"/>
      <c r="H1675" s="86"/>
    </row>
    <row r="1676" spans="1:8">
      <c r="A1676" s="38"/>
      <c r="B1676" s="20"/>
      <c r="C1676" s="16"/>
      <c r="D1676" s="16"/>
      <c r="E1676" s="16"/>
      <c r="F1676" s="16"/>
      <c r="G1676" s="20"/>
      <c r="H1676" s="86"/>
    </row>
    <row r="1677" spans="1:8">
      <c r="A1677" s="38"/>
      <c r="B1677" s="20"/>
      <c r="C1677" s="16"/>
      <c r="D1677" s="16"/>
      <c r="E1677" s="16"/>
      <c r="F1677" s="16"/>
      <c r="G1677" s="20"/>
      <c r="H1677" s="86"/>
    </row>
    <row r="1678" spans="1:8">
      <c r="A1678" s="38"/>
      <c r="B1678" s="20"/>
      <c r="C1678" s="16"/>
      <c r="D1678" s="16"/>
      <c r="E1678" s="16"/>
      <c r="F1678" s="16"/>
      <c r="G1678" s="20"/>
      <c r="H1678" s="86"/>
    </row>
    <row r="1679" spans="1:8">
      <c r="A1679" s="38"/>
      <c r="B1679" s="20"/>
      <c r="C1679" s="16"/>
      <c r="D1679" s="16"/>
      <c r="E1679" s="16"/>
      <c r="F1679" s="16"/>
      <c r="G1679" s="20"/>
      <c r="H1679" s="86"/>
    </row>
    <row r="1680" spans="1:8">
      <c r="A1680" s="38"/>
      <c r="B1680" s="20"/>
      <c r="C1680" s="16"/>
      <c r="D1680" s="16"/>
      <c r="E1680" s="16"/>
      <c r="F1680" s="16"/>
      <c r="G1680" s="20"/>
      <c r="H1680" s="86"/>
    </row>
    <row r="1681" spans="1:8">
      <c r="A1681" s="38"/>
      <c r="B1681" s="20"/>
      <c r="C1681" s="16"/>
      <c r="D1681" s="16"/>
      <c r="E1681" s="16"/>
      <c r="F1681" s="16"/>
      <c r="G1681" s="20"/>
      <c r="H1681" s="86"/>
    </row>
    <row r="1682" spans="1:8">
      <c r="A1682" s="38"/>
      <c r="B1682" s="20"/>
      <c r="C1682" s="16"/>
      <c r="D1682" s="16"/>
      <c r="E1682" s="16"/>
      <c r="F1682" s="16"/>
      <c r="G1682" s="20"/>
      <c r="H1682" s="86"/>
    </row>
    <row r="1683" spans="1:8">
      <c r="A1683" s="38"/>
      <c r="B1683" s="20"/>
      <c r="C1683" s="16"/>
      <c r="D1683" s="16"/>
      <c r="E1683" s="16"/>
      <c r="F1683" s="16"/>
      <c r="G1683" s="20"/>
      <c r="H1683" s="86"/>
    </row>
    <row r="1684" spans="1:8">
      <c r="A1684" s="38"/>
      <c r="B1684" s="20"/>
      <c r="C1684" s="16"/>
      <c r="D1684" s="16"/>
      <c r="E1684" s="16"/>
      <c r="F1684" s="16"/>
      <c r="G1684" s="20"/>
      <c r="H1684" s="90"/>
    </row>
    <row r="1685" spans="1:8">
      <c r="A1685" s="38"/>
      <c r="B1685" s="20"/>
      <c r="C1685" s="16"/>
      <c r="D1685" s="16"/>
      <c r="E1685" s="16"/>
      <c r="F1685" s="16"/>
      <c r="G1685" s="20"/>
      <c r="H1685" s="90"/>
    </row>
    <row r="1686" spans="1:8">
      <c r="A1686" s="38"/>
      <c r="B1686" s="20"/>
      <c r="C1686" s="16"/>
      <c r="D1686" s="16"/>
      <c r="E1686" s="16"/>
      <c r="F1686" s="16"/>
      <c r="G1686" s="20"/>
      <c r="H1686" s="90"/>
    </row>
    <row r="1687" spans="1:8">
      <c r="A1687" s="38"/>
      <c r="B1687" s="20"/>
      <c r="C1687" s="16"/>
      <c r="D1687" s="16"/>
      <c r="E1687" s="16"/>
      <c r="F1687" s="16"/>
      <c r="G1687" s="20"/>
      <c r="H1687" s="90"/>
    </row>
    <row r="1688" spans="1:8">
      <c r="A1688" s="38"/>
      <c r="B1688" s="20"/>
      <c r="C1688" s="16"/>
      <c r="D1688" s="16"/>
      <c r="E1688" s="16"/>
      <c r="F1688" s="16"/>
      <c r="G1688" s="20"/>
      <c r="H1688" s="90"/>
    </row>
    <row r="1689" spans="1:8">
      <c r="A1689" s="38"/>
      <c r="B1689" s="20"/>
      <c r="C1689" s="16"/>
      <c r="D1689" s="16"/>
      <c r="E1689" s="16"/>
      <c r="F1689" s="16"/>
      <c r="G1689" s="20"/>
      <c r="H1689" s="86"/>
    </row>
    <row r="1690" spans="1:8">
      <c r="A1690" s="38"/>
      <c r="B1690" s="20"/>
      <c r="C1690" s="16"/>
      <c r="D1690" s="16"/>
      <c r="E1690" s="16"/>
      <c r="F1690" s="16"/>
      <c r="G1690" s="20"/>
      <c r="H1690" s="86"/>
    </row>
    <row r="1691" spans="1:8">
      <c r="A1691" s="38"/>
      <c r="B1691" s="20"/>
      <c r="C1691" s="16"/>
      <c r="D1691" s="16"/>
      <c r="E1691" s="16"/>
      <c r="F1691" s="16"/>
      <c r="G1691" s="20"/>
      <c r="H1691" s="86"/>
    </row>
    <row r="1692" spans="1:8">
      <c r="A1692" s="38"/>
      <c r="B1692" s="20"/>
      <c r="C1692" s="16"/>
      <c r="D1692" s="16"/>
      <c r="E1692" s="16"/>
      <c r="F1692" s="16"/>
      <c r="G1692" s="20"/>
      <c r="H1692" s="86"/>
    </row>
    <row r="1693" spans="1:8">
      <c r="A1693" s="38"/>
      <c r="B1693" s="20"/>
      <c r="C1693" s="16"/>
      <c r="D1693" s="16"/>
      <c r="E1693" s="16"/>
      <c r="F1693" s="16"/>
      <c r="G1693" s="20"/>
      <c r="H1693" s="86"/>
    </row>
    <row r="1694" spans="1:8">
      <c r="A1694" s="38"/>
      <c r="B1694" s="20"/>
      <c r="C1694" s="16"/>
      <c r="D1694" s="16"/>
      <c r="E1694" s="16"/>
      <c r="F1694" s="16"/>
      <c r="G1694" s="20"/>
      <c r="H1694" s="86"/>
    </row>
    <row r="1695" spans="1:8">
      <c r="A1695" s="38"/>
      <c r="B1695" s="20"/>
      <c r="C1695" s="16"/>
      <c r="D1695" s="16"/>
      <c r="E1695" s="16"/>
      <c r="F1695" s="16"/>
      <c r="G1695" s="20"/>
      <c r="H1695" s="86"/>
    </row>
    <row r="1696" spans="1:8">
      <c r="A1696" s="38"/>
      <c r="B1696" s="20"/>
      <c r="C1696" s="16"/>
      <c r="D1696" s="16"/>
      <c r="E1696" s="16"/>
      <c r="F1696" s="16"/>
      <c r="G1696" s="20"/>
      <c r="H1696" s="86"/>
    </row>
    <row r="1697" spans="1:8">
      <c r="A1697" s="38"/>
      <c r="B1697" s="20"/>
      <c r="C1697" s="16"/>
      <c r="D1697" s="16"/>
      <c r="E1697" s="16"/>
      <c r="F1697" s="16"/>
      <c r="G1697" s="20"/>
      <c r="H1697" s="86"/>
    </row>
    <row r="1698" spans="1:8">
      <c r="A1698" s="38"/>
      <c r="B1698" s="20"/>
      <c r="C1698" s="16"/>
      <c r="D1698" s="16"/>
      <c r="E1698" s="16"/>
      <c r="F1698" s="16"/>
      <c r="G1698" s="20"/>
      <c r="H1698" s="86"/>
    </row>
    <row r="1699" spans="1:8">
      <c r="A1699" s="38"/>
      <c r="B1699" s="20"/>
      <c r="C1699" s="16"/>
      <c r="D1699" s="16"/>
      <c r="E1699" s="16"/>
      <c r="F1699" s="16"/>
      <c r="G1699" s="20"/>
      <c r="H1699" s="86"/>
    </row>
    <row r="1700" spans="1:8">
      <c r="A1700" s="38"/>
      <c r="B1700" s="20"/>
      <c r="C1700" s="16"/>
      <c r="D1700" s="16"/>
      <c r="E1700" s="16"/>
      <c r="F1700" s="16"/>
      <c r="G1700" s="20"/>
      <c r="H1700" s="86"/>
    </row>
    <row r="1701" spans="1:8">
      <c r="A1701" s="38"/>
      <c r="B1701" s="20"/>
      <c r="C1701" s="16"/>
      <c r="D1701" s="16"/>
      <c r="E1701" s="16"/>
      <c r="F1701" s="16"/>
      <c r="G1701" s="20"/>
      <c r="H1701" s="86"/>
    </row>
    <row r="1702" spans="1:8">
      <c r="A1702" s="38"/>
      <c r="B1702" s="20"/>
      <c r="C1702" s="16"/>
      <c r="D1702" s="16"/>
      <c r="E1702" s="16"/>
      <c r="F1702" s="16"/>
      <c r="G1702" s="20"/>
      <c r="H1702" s="86"/>
    </row>
    <row r="1703" spans="1:8">
      <c r="A1703" s="38"/>
      <c r="B1703" s="20"/>
      <c r="C1703" s="16"/>
      <c r="D1703" s="16"/>
      <c r="E1703" s="16"/>
      <c r="F1703" s="16"/>
      <c r="G1703" s="20"/>
      <c r="H1703" s="86"/>
    </row>
    <row r="1704" spans="1:8">
      <c r="A1704" s="38"/>
      <c r="B1704" s="20"/>
      <c r="C1704" s="16"/>
      <c r="D1704" s="16"/>
      <c r="E1704" s="16"/>
      <c r="F1704" s="16"/>
      <c r="G1704" s="20"/>
      <c r="H1704" s="86"/>
    </row>
    <row r="1705" spans="1:8">
      <c r="A1705" s="38"/>
      <c r="B1705" s="20"/>
      <c r="C1705" s="16"/>
      <c r="D1705" s="16"/>
      <c r="E1705" s="16"/>
      <c r="F1705" s="16"/>
      <c r="G1705" s="20"/>
      <c r="H1705" s="86"/>
    </row>
    <row r="1706" spans="1:8">
      <c r="A1706" s="38"/>
      <c r="B1706" s="20"/>
      <c r="C1706" s="16"/>
      <c r="D1706" s="16"/>
      <c r="E1706" s="16"/>
      <c r="F1706" s="16"/>
      <c r="G1706" s="20"/>
      <c r="H1706" s="86"/>
    </row>
    <row r="1707" spans="1:8">
      <c r="A1707" s="38"/>
      <c r="B1707" s="20"/>
      <c r="C1707" s="16"/>
      <c r="D1707" s="16"/>
      <c r="E1707" s="16"/>
      <c r="F1707" s="16"/>
      <c r="G1707" s="20"/>
      <c r="H1707" s="86"/>
    </row>
    <row r="1708" spans="1:8">
      <c r="A1708" s="38"/>
      <c r="B1708" s="20"/>
      <c r="C1708" s="16"/>
      <c r="D1708" s="16"/>
      <c r="E1708" s="16"/>
      <c r="F1708" s="16"/>
      <c r="G1708" s="20"/>
      <c r="H1708" s="86"/>
    </row>
    <row r="1709" spans="1:8">
      <c r="A1709" s="38"/>
      <c r="B1709" s="20"/>
      <c r="C1709" s="16"/>
      <c r="D1709" s="16"/>
      <c r="E1709" s="16"/>
      <c r="F1709" s="16"/>
      <c r="G1709" s="20"/>
      <c r="H1709" s="86"/>
    </row>
    <row r="1710" spans="1:8">
      <c r="A1710" s="38"/>
      <c r="B1710" s="20"/>
      <c r="C1710" s="16"/>
      <c r="D1710" s="16"/>
      <c r="E1710" s="16"/>
      <c r="F1710" s="16"/>
      <c r="G1710" s="20"/>
      <c r="H1710" s="86"/>
    </row>
    <row r="1711" spans="1:8">
      <c r="A1711" s="38"/>
      <c r="B1711" s="20"/>
      <c r="C1711" s="16"/>
      <c r="D1711" s="16"/>
      <c r="E1711" s="16"/>
      <c r="F1711" s="16"/>
      <c r="G1711" s="20"/>
      <c r="H1711" s="86"/>
    </row>
    <row r="1712" spans="1:8">
      <c r="A1712" s="38"/>
      <c r="B1712" s="20"/>
      <c r="C1712" s="16"/>
      <c r="D1712" s="16"/>
      <c r="E1712" s="16"/>
      <c r="F1712" s="16"/>
      <c r="G1712" s="20"/>
      <c r="H1712" s="86"/>
    </row>
    <row r="1713" spans="1:8">
      <c r="A1713" s="38"/>
      <c r="B1713" s="20"/>
      <c r="C1713" s="16"/>
      <c r="D1713" s="16"/>
      <c r="E1713" s="16"/>
      <c r="F1713" s="16"/>
      <c r="G1713" s="20"/>
      <c r="H1713" s="86"/>
    </row>
    <row r="1714" spans="1:8">
      <c r="A1714" s="38"/>
      <c r="B1714" s="20"/>
      <c r="C1714" s="16"/>
      <c r="D1714" s="16"/>
      <c r="E1714" s="16"/>
      <c r="F1714" s="16"/>
      <c r="G1714" s="20"/>
      <c r="H1714" s="86"/>
    </row>
    <row r="1715" spans="1:8">
      <c r="A1715" s="38"/>
      <c r="B1715" s="20"/>
      <c r="C1715" s="16"/>
      <c r="D1715" s="16"/>
      <c r="E1715" s="16"/>
      <c r="F1715" s="16"/>
      <c r="G1715" s="20"/>
      <c r="H1715" s="86"/>
    </row>
    <row r="1716" spans="1:8">
      <c r="A1716" s="38"/>
      <c r="B1716" s="20"/>
      <c r="C1716" s="16"/>
      <c r="D1716" s="16"/>
      <c r="E1716" s="16"/>
      <c r="F1716" s="16"/>
      <c r="G1716" s="20"/>
      <c r="H1716" s="86"/>
    </row>
    <row r="1717" spans="1:8">
      <c r="A1717" s="38"/>
      <c r="B1717" s="20"/>
      <c r="C1717" s="16"/>
      <c r="D1717" s="16"/>
      <c r="E1717" s="16"/>
      <c r="F1717" s="16"/>
      <c r="G1717" s="20"/>
      <c r="H1717" s="86"/>
    </row>
    <row r="1718" spans="1:8">
      <c r="A1718" s="38"/>
      <c r="B1718" s="20"/>
      <c r="C1718" s="16"/>
      <c r="D1718" s="16"/>
      <c r="E1718" s="16"/>
      <c r="F1718" s="16"/>
      <c r="G1718" s="20"/>
      <c r="H1718" s="86"/>
    </row>
    <row r="1719" spans="1:8">
      <c r="A1719" s="38"/>
      <c r="B1719" s="20"/>
      <c r="C1719" s="16"/>
      <c r="D1719" s="16"/>
      <c r="E1719" s="16"/>
      <c r="F1719" s="16"/>
      <c r="G1719" s="20"/>
      <c r="H1719" s="86"/>
    </row>
    <row r="1720" spans="1:8">
      <c r="A1720" s="38"/>
      <c r="B1720" s="20"/>
      <c r="C1720" s="16"/>
      <c r="D1720" s="16"/>
      <c r="E1720" s="16"/>
      <c r="F1720" s="16"/>
      <c r="G1720" s="20"/>
      <c r="H1720" s="86"/>
    </row>
    <row r="1721" spans="1:8">
      <c r="A1721" s="38"/>
      <c r="B1721" s="20"/>
      <c r="C1721" s="16"/>
      <c r="D1721" s="16"/>
      <c r="E1721" s="16"/>
      <c r="F1721" s="16"/>
      <c r="G1721" s="20"/>
      <c r="H1721" s="86"/>
    </row>
    <row r="1722" spans="1:8">
      <c r="A1722" s="38"/>
      <c r="B1722" s="20"/>
      <c r="C1722" s="16"/>
      <c r="D1722" s="16"/>
      <c r="E1722" s="16"/>
      <c r="F1722" s="16"/>
      <c r="G1722" s="20"/>
      <c r="H1722" s="86"/>
    </row>
    <row r="1723" spans="1:8">
      <c r="A1723" s="38"/>
      <c r="B1723" s="20"/>
      <c r="C1723" s="16"/>
      <c r="D1723" s="16"/>
      <c r="E1723" s="16"/>
      <c r="F1723" s="16"/>
      <c r="G1723" s="20"/>
      <c r="H1723" s="86"/>
    </row>
    <row r="1724" spans="1:8">
      <c r="A1724" s="38"/>
      <c r="B1724" s="20"/>
      <c r="C1724" s="16"/>
      <c r="D1724" s="16"/>
      <c r="E1724" s="16"/>
      <c r="F1724" s="16"/>
      <c r="G1724" s="20"/>
      <c r="H1724" s="86"/>
    </row>
    <row r="1725" spans="1:8">
      <c r="A1725" s="38"/>
      <c r="B1725" s="20"/>
      <c r="C1725" s="16"/>
      <c r="D1725" s="16"/>
      <c r="E1725" s="16"/>
      <c r="F1725" s="16"/>
      <c r="G1725" s="20"/>
      <c r="H1725" s="86"/>
    </row>
    <row r="1726" spans="1:8">
      <c r="A1726" s="38"/>
      <c r="B1726" s="20"/>
      <c r="C1726" s="16"/>
      <c r="D1726" s="16"/>
      <c r="E1726" s="16"/>
      <c r="F1726" s="16"/>
      <c r="G1726" s="20"/>
      <c r="H1726" s="86"/>
    </row>
    <row r="1727" spans="1:8">
      <c r="A1727" s="38"/>
      <c r="B1727" s="20"/>
      <c r="C1727" s="16"/>
      <c r="D1727" s="16"/>
      <c r="E1727" s="16"/>
      <c r="F1727" s="16"/>
      <c r="G1727" s="20"/>
      <c r="H1727" s="86"/>
    </row>
    <row r="1728" spans="1:8">
      <c r="A1728" s="38"/>
      <c r="B1728" s="20"/>
      <c r="C1728" s="16"/>
      <c r="D1728" s="16"/>
      <c r="E1728" s="16"/>
      <c r="F1728" s="16"/>
      <c r="G1728" s="20"/>
      <c r="H1728" s="86"/>
    </row>
    <row r="1729" spans="1:8">
      <c r="A1729" s="38"/>
      <c r="B1729" s="20"/>
      <c r="C1729" s="16"/>
      <c r="D1729" s="16"/>
      <c r="E1729" s="16"/>
      <c r="F1729" s="16"/>
      <c r="G1729" s="20"/>
      <c r="H1729" s="86"/>
    </row>
    <row r="1730" spans="1:8">
      <c r="A1730" s="38"/>
      <c r="B1730" s="20"/>
      <c r="C1730" s="16"/>
      <c r="D1730" s="16"/>
      <c r="E1730" s="16"/>
      <c r="F1730" s="16"/>
      <c r="G1730" s="20"/>
      <c r="H1730" s="86"/>
    </row>
    <row r="1731" spans="1:8">
      <c r="A1731" s="38"/>
      <c r="B1731" s="20"/>
      <c r="C1731" s="16"/>
      <c r="D1731" s="16"/>
      <c r="E1731" s="16"/>
      <c r="F1731" s="16"/>
      <c r="G1731" s="20"/>
      <c r="H1731" s="86"/>
    </row>
    <row r="1732" spans="1:8">
      <c r="A1732" s="38"/>
      <c r="B1732" s="20"/>
      <c r="C1732" s="16"/>
      <c r="D1732" s="16"/>
      <c r="E1732" s="16"/>
      <c r="F1732" s="16"/>
      <c r="G1732" s="20"/>
      <c r="H1732" s="86"/>
    </row>
    <row r="1733" spans="1:8">
      <c r="A1733" s="38"/>
      <c r="B1733" s="20"/>
      <c r="C1733" s="16"/>
      <c r="D1733" s="16"/>
      <c r="E1733" s="16"/>
      <c r="F1733" s="16"/>
      <c r="G1733" s="20"/>
      <c r="H1733" s="86"/>
    </row>
    <row r="1734" spans="1:8">
      <c r="A1734" s="38"/>
      <c r="B1734" s="20"/>
      <c r="C1734" s="16"/>
      <c r="D1734" s="16"/>
      <c r="E1734" s="16"/>
      <c r="F1734" s="16"/>
      <c r="G1734" s="20"/>
      <c r="H1734" s="86"/>
    </row>
    <row r="1735" spans="1:8">
      <c r="A1735" s="38"/>
      <c r="B1735" s="20"/>
      <c r="C1735" s="16"/>
      <c r="D1735" s="16"/>
      <c r="E1735" s="16"/>
      <c r="F1735" s="16"/>
      <c r="G1735" s="20"/>
      <c r="H1735" s="86"/>
    </row>
    <row r="1736" spans="1:8">
      <c r="A1736" s="38"/>
      <c r="B1736" s="20"/>
      <c r="C1736" s="16"/>
      <c r="D1736" s="16"/>
      <c r="E1736" s="16"/>
      <c r="F1736" s="16"/>
      <c r="G1736" s="20"/>
      <c r="H1736" s="86"/>
    </row>
    <row r="1737" spans="1:8">
      <c r="A1737" s="38"/>
      <c r="B1737" s="20"/>
      <c r="C1737" s="16"/>
      <c r="D1737" s="16"/>
      <c r="E1737" s="16"/>
      <c r="F1737" s="16"/>
      <c r="G1737" s="20"/>
      <c r="H1737" s="86"/>
    </row>
    <row r="1738" spans="1:8">
      <c r="A1738" s="38"/>
      <c r="B1738" s="20"/>
      <c r="C1738" s="16"/>
      <c r="D1738" s="16"/>
      <c r="E1738" s="16"/>
      <c r="F1738" s="16"/>
      <c r="G1738" s="20"/>
      <c r="H1738" s="86"/>
    </row>
    <row r="1739" spans="1:8">
      <c r="A1739" s="38"/>
      <c r="B1739" s="20"/>
      <c r="C1739" s="16"/>
      <c r="D1739" s="16"/>
      <c r="E1739" s="16"/>
      <c r="F1739" s="16"/>
      <c r="G1739" s="20"/>
      <c r="H1739" s="86"/>
    </row>
    <row r="1740" spans="1:8">
      <c r="A1740" s="38"/>
      <c r="B1740" s="20"/>
      <c r="C1740" s="16"/>
      <c r="D1740" s="16"/>
      <c r="E1740" s="16"/>
      <c r="F1740" s="16"/>
      <c r="G1740" s="20"/>
      <c r="H1740" s="86"/>
    </row>
    <row r="1741" spans="1:8">
      <c r="A1741" s="38"/>
      <c r="B1741" s="20"/>
      <c r="C1741" s="16"/>
      <c r="D1741" s="16"/>
      <c r="E1741" s="16"/>
      <c r="F1741" s="16"/>
      <c r="G1741" s="20"/>
      <c r="H1741" s="86"/>
    </row>
    <row r="1742" spans="1:8">
      <c r="A1742" s="38"/>
      <c r="B1742" s="20"/>
      <c r="C1742" s="16"/>
      <c r="D1742" s="16"/>
      <c r="E1742" s="16"/>
      <c r="F1742" s="16"/>
      <c r="G1742" s="20"/>
      <c r="H1742" s="86"/>
    </row>
    <row r="1743" spans="1:8">
      <c r="A1743" s="38"/>
      <c r="B1743" s="20"/>
      <c r="C1743" s="16"/>
      <c r="D1743" s="16"/>
      <c r="E1743" s="16"/>
      <c r="F1743" s="16"/>
      <c r="G1743" s="20"/>
      <c r="H1743" s="86"/>
    </row>
    <row r="1744" spans="1:8">
      <c r="A1744" s="38"/>
      <c r="B1744" s="20"/>
      <c r="C1744" s="16"/>
      <c r="D1744" s="16"/>
      <c r="E1744" s="16"/>
      <c r="F1744" s="16"/>
      <c r="G1744" s="20"/>
      <c r="H1744" s="86"/>
    </row>
    <row r="1745" spans="1:8">
      <c r="A1745" s="38"/>
      <c r="B1745" s="20"/>
      <c r="C1745" s="16"/>
      <c r="D1745" s="16"/>
      <c r="E1745" s="16"/>
      <c r="F1745" s="16"/>
      <c r="G1745" s="20"/>
      <c r="H1745" s="86"/>
    </row>
    <row r="1746" spans="1:8">
      <c r="A1746" s="38"/>
      <c r="B1746" s="20"/>
      <c r="C1746" s="16"/>
      <c r="D1746" s="16"/>
      <c r="E1746" s="16"/>
      <c r="F1746" s="16"/>
      <c r="G1746" s="20"/>
      <c r="H1746" s="86"/>
    </row>
    <row r="1747" spans="1:8">
      <c r="A1747" s="38"/>
      <c r="B1747" s="20"/>
      <c r="C1747" s="16"/>
      <c r="D1747" s="16"/>
      <c r="E1747" s="16"/>
      <c r="F1747" s="16"/>
      <c r="G1747" s="20"/>
      <c r="H1747" s="86"/>
    </row>
    <row r="1748" spans="1:8">
      <c r="A1748" s="38"/>
      <c r="B1748" s="20"/>
      <c r="C1748" s="16"/>
      <c r="D1748" s="16"/>
      <c r="E1748" s="16"/>
      <c r="F1748" s="16"/>
      <c r="G1748" s="20"/>
      <c r="H1748" s="86"/>
    </row>
    <row r="1749" spans="1:8">
      <c r="A1749" s="38"/>
      <c r="B1749" s="20"/>
      <c r="C1749" s="16"/>
      <c r="D1749" s="16"/>
      <c r="E1749" s="16"/>
      <c r="F1749" s="16"/>
      <c r="G1749" s="20"/>
      <c r="H1749" s="86"/>
    </row>
    <row r="1750" spans="1:8">
      <c r="A1750" s="38"/>
      <c r="B1750" s="20"/>
      <c r="C1750" s="16"/>
      <c r="D1750" s="16"/>
      <c r="E1750" s="16"/>
      <c r="F1750" s="16"/>
      <c r="G1750" s="20"/>
      <c r="H1750" s="86"/>
    </row>
    <row r="1751" spans="1:8">
      <c r="A1751" s="38"/>
      <c r="B1751" s="20"/>
      <c r="C1751" s="16"/>
      <c r="D1751" s="16"/>
      <c r="E1751" s="16"/>
      <c r="F1751" s="16"/>
      <c r="G1751" s="20"/>
      <c r="H1751" s="86"/>
    </row>
    <row r="1752" spans="1:8">
      <c r="A1752" s="38"/>
      <c r="B1752" s="20"/>
      <c r="C1752" s="16"/>
      <c r="D1752" s="16"/>
      <c r="E1752" s="16"/>
      <c r="F1752" s="16"/>
      <c r="G1752" s="20"/>
      <c r="H1752" s="86"/>
    </row>
    <row r="1753" spans="1:8">
      <c r="A1753" s="38"/>
      <c r="B1753" s="20"/>
      <c r="C1753" s="16"/>
      <c r="D1753" s="16"/>
      <c r="E1753" s="16"/>
      <c r="F1753" s="16"/>
      <c r="G1753" s="20"/>
      <c r="H1753" s="86"/>
    </row>
    <row r="1754" spans="1:8">
      <c r="A1754" s="38"/>
      <c r="B1754" s="20"/>
      <c r="C1754" s="16"/>
      <c r="D1754" s="16"/>
      <c r="E1754" s="16"/>
      <c r="F1754" s="16"/>
      <c r="G1754" s="20"/>
      <c r="H1754" s="86"/>
    </row>
    <row r="1755" spans="1:8">
      <c r="A1755" s="38"/>
      <c r="B1755" s="20"/>
      <c r="C1755" s="16"/>
      <c r="D1755" s="16"/>
      <c r="E1755" s="16"/>
      <c r="F1755" s="16"/>
      <c r="G1755" s="20"/>
      <c r="H1755" s="86"/>
    </row>
    <row r="1756" spans="1:8">
      <c r="A1756" s="38"/>
      <c r="B1756" s="20"/>
      <c r="C1756" s="16"/>
      <c r="D1756" s="16"/>
      <c r="E1756" s="16"/>
      <c r="F1756" s="16"/>
      <c r="G1756" s="20"/>
      <c r="H1756" s="86"/>
    </row>
    <row r="1757" spans="1:8">
      <c r="A1757" s="38"/>
      <c r="B1757" s="20"/>
      <c r="C1757" s="16"/>
      <c r="D1757" s="16"/>
      <c r="E1757" s="16"/>
      <c r="F1757" s="16"/>
      <c r="G1757" s="20"/>
      <c r="H1757" s="86"/>
    </row>
    <row r="1758" spans="1:8">
      <c r="A1758" s="38"/>
      <c r="B1758" s="20"/>
      <c r="C1758" s="16"/>
      <c r="D1758" s="16"/>
      <c r="E1758" s="16"/>
      <c r="F1758" s="16"/>
      <c r="G1758" s="20"/>
      <c r="H1758" s="86"/>
    </row>
    <row r="1759" spans="1:8">
      <c r="A1759" s="38"/>
      <c r="B1759" s="20"/>
      <c r="C1759" s="16"/>
      <c r="D1759" s="16"/>
      <c r="E1759" s="16"/>
      <c r="F1759" s="16"/>
      <c r="G1759" s="20"/>
      <c r="H1759" s="86"/>
    </row>
    <row r="1760" spans="1:8">
      <c r="A1760" s="38"/>
      <c r="B1760" s="20"/>
      <c r="C1760" s="16"/>
      <c r="D1760" s="16"/>
      <c r="E1760" s="16"/>
      <c r="F1760" s="16"/>
      <c r="G1760" s="20"/>
      <c r="H1760" s="86"/>
    </row>
    <row r="1761" spans="1:8">
      <c r="A1761" s="38"/>
      <c r="B1761" s="20"/>
      <c r="C1761" s="16"/>
      <c r="D1761" s="16"/>
      <c r="E1761" s="16"/>
      <c r="F1761" s="16"/>
      <c r="G1761" s="20"/>
      <c r="H1761" s="86"/>
    </row>
    <row r="1762" spans="1:8">
      <c r="A1762" s="38"/>
      <c r="B1762" s="20"/>
      <c r="C1762" s="16"/>
      <c r="D1762" s="16"/>
      <c r="E1762" s="16"/>
      <c r="F1762" s="16"/>
      <c r="G1762" s="20"/>
      <c r="H1762" s="86"/>
    </row>
    <row r="1763" spans="1:8">
      <c r="A1763" s="38"/>
      <c r="B1763" s="20"/>
      <c r="C1763" s="16"/>
      <c r="D1763" s="16"/>
      <c r="E1763" s="16"/>
      <c r="F1763" s="16"/>
      <c r="G1763" s="20"/>
      <c r="H1763" s="86"/>
    </row>
    <row r="1764" spans="1:8">
      <c r="A1764" s="38"/>
      <c r="B1764" s="20"/>
      <c r="C1764" s="16"/>
      <c r="D1764" s="16"/>
      <c r="E1764" s="16"/>
      <c r="F1764" s="16"/>
      <c r="G1764" s="20"/>
      <c r="H1764" s="86"/>
    </row>
    <row r="1765" spans="1:8">
      <c r="A1765" s="38"/>
      <c r="B1765" s="20"/>
      <c r="C1765" s="16"/>
      <c r="D1765" s="16"/>
      <c r="E1765" s="16"/>
      <c r="F1765" s="16"/>
      <c r="G1765" s="20"/>
      <c r="H1765" s="86"/>
    </row>
    <row r="1766" spans="1:8">
      <c r="A1766" s="38"/>
      <c r="B1766" s="20"/>
      <c r="C1766" s="16"/>
      <c r="D1766" s="16"/>
      <c r="E1766" s="16"/>
      <c r="F1766" s="16"/>
      <c r="G1766" s="20"/>
      <c r="H1766" s="86"/>
    </row>
    <row r="1767" spans="1:8">
      <c r="A1767" s="38"/>
      <c r="B1767" s="20"/>
      <c r="C1767" s="16"/>
      <c r="D1767" s="16"/>
      <c r="E1767" s="16"/>
      <c r="F1767" s="16"/>
      <c r="G1767" s="20"/>
      <c r="H1767" s="86"/>
    </row>
    <row r="1768" spans="1:8">
      <c r="A1768" s="38"/>
      <c r="B1768" s="20"/>
      <c r="C1768" s="16"/>
      <c r="D1768" s="16"/>
      <c r="E1768" s="16"/>
      <c r="F1768" s="16"/>
      <c r="G1768" s="20"/>
      <c r="H1768" s="86"/>
    </row>
    <row r="1769" spans="1:8">
      <c r="A1769" s="38"/>
      <c r="B1769" s="20"/>
      <c r="C1769" s="16"/>
      <c r="D1769" s="16"/>
      <c r="E1769" s="16"/>
      <c r="F1769" s="16"/>
      <c r="G1769" s="20"/>
      <c r="H1769" s="86"/>
    </row>
    <row r="1770" spans="1:8">
      <c r="A1770" s="38"/>
      <c r="B1770" s="20"/>
      <c r="C1770" s="16"/>
      <c r="D1770" s="16"/>
      <c r="E1770" s="16"/>
      <c r="F1770" s="16"/>
      <c r="G1770" s="20"/>
      <c r="H1770" s="86"/>
    </row>
    <row r="1771" spans="1:8">
      <c r="A1771" s="38"/>
      <c r="B1771" s="20"/>
      <c r="C1771" s="16"/>
      <c r="D1771" s="16"/>
      <c r="E1771" s="16"/>
      <c r="F1771" s="16"/>
      <c r="G1771" s="20"/>
      <c r="H1771" s="86"/>
    </row>
    <row r="1772" spans="1:8">
      <c r="A1772" s="38"/>
      <c r="B1772" s="20"/>
      <c r="C1772" s="16"/>
      <c r="D1772" s="16"/>
      <c r="E1772" s="16"/>
      <c r="F1772" s="16"/>
      <c r="G1772" s="20"/>
      <c r="H1772" s="86"/>
    </row>
    <row r="1773" spans="1:8">
      <c r="A1773" s="38"/>
      <c r="B1773" s="20"/>
      <c r="C1773" s="16"/>
      <c r="D1773" s="16"/>
      <c r="E1773" s="16"/>
      <c r="F1773" s="16"/>
      <c r="G1773" s="20"/>
      <c r="H1773" s="86"/>
    </row>
    <row r="1774" spans="1:8">
      <c r="A1774" s="38"/>
      <c r="B1774" s="20"/>
      <c r="C1774" s="16"/>
      <c r="D1774" s="16"/>
      <c r="E1774" s="16"/>
      <c r="F1774" s="16"/>
      <c r="G1774" s="20"/>
      <c r="H1774" s="86"/>
    </row>
    <row r="1775" spans="1:8">
      <c r="A1775" s="38"/>
      <c r="B1775" s="20"/>
      <c r="C1775" s="16"/>
      <c r="D1775" s="16"/>
      <c r="E1775" s="16"/>
      <c r="F1775" s="16"/>
      <c r="G1775" s="20"/>
      <c r="H1775" s="86"/>
    </row>
    <row r="1776" spans="1:8">
      <c r="A1776" s="38"/>
      <c r="B1776" s="20"/>
      <c r="C1776" s="16"/>
      <c r="D1776" s="16"/>
      <c r="E1776" s="16"/>
      <c r="F1776" s="16"/>
      <c r="G1776" s="20"/>
      <c r="H1776" s="86"/>
    </row>
    <row r="1777" spans="1:8">
      <c r="A1777" s="38"/>
      <c r="B1777" s="20"/>
      <c r="C1777" s="16"/>
      <c r="D1777" s="16"/>
      <c r="E1777" s="16"/>
      <c r="F1777" s="16"/>
      <c r="G1777" s="20"/>
      <c r="H1777" s="86"/>
    </row>
    <row r="1778" spans="1:8">
      <c r="A1778" s="38"/>
      <c r="B1778" s="20"/>
      <c r="C1778" s="16"/>
      <c r="D1778" s="16"/>
      <c r="E1778" s="16"/>
      <c r="F1778" s="16"/>
      <c r="G1778" s="20"/>
      <c r="H1778" s="86"/>
    </row>
    <row r="1779" spans="1:8">
      <c r="A1779" s="38"/>
      <c r="B1779" s="20"/>
      <c r="C1779" s="16"/>
      <c r="D1779" s="16"/>
      <c r="E1779" s="16"/>
      <c r="F1779" s="16"/>
      <c r="G1779" s="20"/>
      <c r="H1779" s="86"/>
    </row>
    <row r="1780" spans="1:8">
      <c r="A1780" s="38"/>
      <c r="B1780" s="20"/>
      <c r="C1780" s="16"/>
      <c r="D1780" s="16"/>
      <c r="E1780" s="16"/>
      <c r="F1780" s="16"/>
      <c r="G1780" s="20"/>
      <c r="H1780" s="86"/>
    </row>
    <row r="1781" spans="1:8">
      <c r="A1781" s="38"/>
      <c r="B1781" s="20"/>
      <c r="C1781" s="16"/>
      <c r="D1781" s="16"/>
      <c r="E1781" s="16"/>
      <c r="F1781" s="16"/>
      <c r="G1781" s="20"/>
      <c r="H1781" s="86"/>
    </row>
    <row r="1782" spans="1:8">
      <c r="A1782" s="38"/>
      <c r="B1782" s="20"/>
      <c r="C1782" s="16"/>
      <c r="D1782" s="16"/>
      <c r="E1782" s="16"/>
      <c r="F1782" s="16"/>
      <c r="G1782" s="20"/>
      <c r="H1782" s="86"/>
    </row>
    <row r="1783" spans="1:8">
      <c r="A1783" s="38"/>
      <c r="B1783" s="20"/>
      <c r="C1783" s="16"/>
      <c r="D1783" s="16"/>
      <c r="E1783" s="16"/>
      <c r="F1783" s="16"/>
      <c r="G1783" s="20"/>
      <c r="H1783" s="86"/>
    </row>
    <row r="1784" spans="1:8">
      <c r="A1784" s="38"/>
      <c r="B1784" s="20"/>
      <c r="C1784" s="16"/>
      <c r="D1784" s="16"/>
      <c r="E1784" s="16"/>
      <c r="F1784" s="16"/>
      <c r="G1784" s="20"/>
      <c r="H1784" s="86"/>
    </row>
    <row r="1785" spans="1:8">
      <c r="A1785" s="38"/>
      <c r="B1785" s="20"/>
      <c r="C1785" s="16"/>
      <c r="D1785" s="16"/>
      <c r="E1785" s="16"/>
      <c r="F1785" s="16"/>
      <c r="G1785" s="20"/>
      <c r="H1785" s="86"/>
    </row>
    <row r="1786" spans="1:8">
      <c r="A1786" s="38"/>
      <c r="B1786" s="20"/>
      <c r="C1786" s="16"/>
      <c r="D1786" s="16"/>
      <c r="E1786" s="16"/>
      <c r="F1786" s="16"/>
      <c r="G1786" s="20"/>
      <c r="H1786" s="86"/>
    </row>
    <row r="1787" spans="1:8">
      <c r="A1787" s="38"/>
      <c r="B1787" s="20"/>
      <c r="C1787" s="16"/>
      <c r="D1787" s="16"/>
      <c r="E1787" s="16"/>
      <c r="F1787" s="16"/>
      <c r="G1787" s="20"/>
      <c r="H1787" s="86"/>
    </row>
    <row r="1788" spans="1:8">
      <c r="A1788" s="38"/>
      <c r="B1788" s="20"/>
      <c r="C1788" s="16"/>
      <c r="D1788" s="16"/>
      <c r="E1788" s="16"/>
      <c r="F1788" s="16"/>
      <c r="G1788" s="20"/>
      <c r="H1788" s="86"/>
    </row>
    <row r="1789" spans="1:8">
      <c r="A1789" s="38"/>
      <c r="B1789" s="20"/>
      <c r="C1789" s="16"/>
      <c r="D1789" s="16"/>
      <c r="E1789" s="16"/>
      <c r="F1789" s="16"/>
      <c r="G1789" s="20"/>
      <c r="H1789" s="86"/>
    </row>
    <row r="1790" spans="1:8">
      <c r="A1790" s="38"/>
      <c r="B1790" s="20"/>
      <c r="C1790" s="16"/>
      <c r="D1790" s="16"/>
      <c r="E1790" s="16"/>
      <c r="F1790" s="16"/>
      <c r="G1790" s="20"/>
      <c r="H1790" s="86"/>
    </row>
    <row r="1791" spans="1:8">
      <c r="A1791" s="38"/>
      <c r="B1791" s="20"/>
      <c r="C1791" s="16"/>
      <c r="D1791" s="16"/>
      <c r="E1791" s="16"/>
      <c r="F1791" s="16"/>
      <c r="G1791" s="20"/>
      <c r="H1791" s="86"/>
    </row>
    <row r="1792" spans="1:8">
      <c r="A1792" s="38"/>
      <c r="B1792" s="20"/>
      <c r="C1792" s="16"/>
      <c r="D1792" s="16"/>
      <c r="E1792" s="16"/>
      <c r="F1792" s="16"/>
      <c r="G1792" s="20"/>
      <c r="H1792" s="86"/>
    </row>
    <row r="1793" spans="1:8">
      <c r="A1793" s="38"/>
      <c r="B1793" s="20"/>
      <c r="C1793" s="16"/>
      <c r="D1793" s="16"/>
      <c r="E1793" s="16"/>
      <c r="F1793" s="16"/>
      <c r="G1793" s="20"/>
      <c r="H1793" s="86"/>
    </row>
    <row r="1794" spans="1:8">
      <c r="A1794" s="38"/>
      <c r="B1794" s="20"/>
      <c r="C1794" s="16"/>
      <c r="D1794" s="16"/>
      <c r="E1794" s="16"/>
      <c r="F1794" s="16"/>
      <c r="G1794" s="20"/>
      <c r="H1794" s="86"/>
    </row>
    <row r="1795" spans="1:8">
      <c r="A1795" s="38"/>
      <c r="B1795" s="20"/>
      <c r="C1795" s="16"/>
      <c r="D1795" s="16"/>
      <c r="E1795" s="16"/>
      <c r="F1795" s="16"/>
      <c r="G1795" s="20"/>
      <c r="H1795" s="86"/>
    </row>
    <row r="1796" spans="1:8">
      <c r="A1796" s="38"/>
      <c r="B1796" s="20"/>
      <c r="C1796" s="16"/>
      <c r="D1796" s="16"/>
      <c r="E1796" s="16"/>
      <c r="F1796" s="16"/>
      <c r="G1796" s="20"/>
      <c r="H1796" s="86"/>
    </row>
    <row r="1797" spans="1:8">
      <c r="A1797" s="38"/>
      <c r="B1797" s="20"/>
      <c r="C1797" s="16"/>
      <c r="D1797" s="16"/>
      <c r="E1797" s="16"/>
      <c r="F1797" s="16"/>
      <c r="G1797" s="20"/>
      <c r="H1797" s="86"/>
    </row>
    <row r="1798" spans="1:8">
      <c r="A1798" s="38"/>
      <c r="B1798" s="20"/>
      <c r="C1798" s="16"/>
      <c r="D1798" s="16"/>
      <c r="E1798" s="16"/>
      <c r="F1798" s="16"/>
      <c r="G1798" s="20"/>
      <c r="H1798" s="86"/>
    </row>
    <row r="1799" spans="1:8">
      <c r="A1799" s="38"/>
      <c r="B1799" s="20"/>
      <c r="C1799" s="16"/>
      <c r="D1799" s="16"/>
      <c r="E1799" s="16"/>
      <c r="F1799" s="16"/>
      <c r="G1799" s="20"/>
      <c r="H1799" s="86"/>
    </row>
    <row r="1800" spans="1:8">
      <c r="A1800" s="38"/>
      <c r="B1800" s="20"/>
      <c r="C1800" s="16"/>
      <c r="D1800" s="16"/>
      <c r="E1800" s="16"/>
      <c r="F1800" s="16"/>
      <c r="G1800" s="20"/>
      <c r="H1800" s="86"/>
    </row>
    <row r="1801" spans="1:8">
      <c r="A1801" s="38"/>
      <c r="B1801" s="20"/>
      <c r="C1801" s="16"/>
      <c r="D1801" s="16"/>
      <c r="E1801" s="16"/>
      <c r="F1801" s="16"/>
      <c r="G1801" s="20"/>
      <c r="H1801" s="86"/>
    </row>
    <row r="1802" spans="1:8">
      <c r="A1802" s="38"/>
      <c r="B1802" s="20"/>
      <c r="C1802" s="16"/>
      <c r="D1802" s="16"/>
      <c r="E1802" s="16"/>
      <c r="F1802" s="16"/>
      <c r="G1802" s="20"/>
      <c r="H1802" s="86"/>
    </row>
    <row r="1803" spans="1:8">
      <c r="A1803" s="38"/>
      <c r="B1803" s="20"/>
      <c r="C1803" s="16"/>
      <c r="D1803" s="16"/>
      <c r="E1803" s="16"/>
      <c r="F1803" s="16"/>
      <c r="G1803" s="20"/>
      <c r="H1803" s="86"/>
    </row>
    <row r="1804" spans="1:8">
      <c r="A1804" s="38"/>
      <c r="B1804" s="20"/>
      <c r="C1804" s="16"/>
      <c r="D1804" s="16"/>
      <c r="E1804" s="16"/>
      <c r="F1804" s="16"/>
      <c r="G1804" s="20"/>
      <c r="H1804" s="86"/>
    </row>
    <row r="1805" spans="1:8">
      <c r="A1805" s="38"/>
      <c r="B1805" s="20"/>
      <c r="C1805" s="16"/>
      <c r="D1805" s="16"/>
      <c r="E1805" s="16"/>
      <c r="F1805" s="16"/>
      <c r="G1805" s="20"/>
      <c r="H1805" s="86"/>
    </row>
    <row r="1806" spans="1:8">
      <c r="A1806" s="38"/>
      <c r="B1806" s="20"/>
      <c r="C1806" s="16"/>
      <c r="D1806" s="16"/>
      <c r="E1806" s="16"/>
      <c r="F1806" s="16"/>
      <c r="G1806" s="20"/>
      <c r="H1806" s="86"/>
    </row>
    <row r="1807" spans="1:8">
      <c r="A1807" s="38"/>
      <c r="B1807" s="20"/>
      <c r="C1807" s="16"/>
      <c r="D1807" s="16"/>
      <c r="E1807" s="16"/>
      <c r="F1807" s="16"/>
      <c r="G1807" s="20"/>
      <c r="H1807" s="86"/>
    </row>
    <row r="1808" spans="1:8">
      <c r="A1808" s="38"/>
      <c r="B1808" s="20"/>
      <c r="C1808" s="16"/>
      <c r="D1808" s="16"/>
      <c r="E1808" s="16"/>
      <c r="F1808" s="16"/>
      <c r="G1808" s="20"/>
      <c r="H1808" s="86"/>
    </row>
    <row r="1809" spans="1:8">
      <c r="A1809" s="38"/>
      <c r="B1809" s="20"/>
      <c r="C1809" s="16"/>
      <c r="D1809" s="16"/>
      <c r="E1809" s="16"/>
      <c r="F1809" s="16"/>
      <c r="G1809" s="20"/>
      <c r="H1809" s="86"/>
    </row>
    <row r="1810" spans="1:8">
      <c r="A1810" s="38"/>
      <c r="B1810" s="20"/>
      <c r="C1810" s="16"/>
      <c r="D1810" s="16"/>
      <c r="E1810" s="16"/>
      <c r="F1810" s="16"/>
      <c r="G1810" s="20"/>
      <c r="H1810" s="86"/>
    </row>
    <row r="1811" spans="1:8">
      <c r="A1811" s="38"/>
      <c r="B1811" s="20"/>
      <c r="C1811" s="16"/>
      <c r="D1811" s="16"/>
      <c r="E1811" s="16"/>
      <c r="F1811" s="16"/>
      <c r="G1811" s="20"/>
      <c r="H1811" s="86"/>
    </row>
    <row r="1812" spans="1:8">
      <c r="A1812" s="38"/>
      <c r="B1812" s="20"/>
      <c r="C1812" s="16"/>
      <c r="D1812" s="16"/>
      <c r="E1812" s="16"/>
      <c r="F1812" s="16"/>
      <c r="G1812" s="20"/>
      <c r="H1812" s="86"/>
    </row>
    <row r="1813" spans="1:8">
      <c r="A1813" s="38"/>
      <c r="B1813" s="20"/>
      <c r="C1813" s="16"/>
      <c r="D1813" s="16"/>
      <c r="E1813" s="16"/>
      <c r="F1813" s="16"/>
      <c r="G1813" s="20"/>
      <c r="H1813" s="86"/>
    </row>
    <row r="1814" spans="1:8">
      <c r="A1814" s="38"/>
      <c r="B1814" s="20"/>
      <c r="C1814" s="16"/>
      <c r="D1814" s="16"/>
      <c r="E1814" s="16"/>
      <c r="F1814" s="16"/>
      <c r="G1814" s="20"/>
      <c r="H1814" s="86"/>
    </row>
    <row r="1815" spans="1:8">
      <c r="A1815" s="38"/>
      <c r="B1815" s="20"/>
      <c r="C1815" s="16"/>
      <c r="D1815" s="16"/>
      <c r="E1815" s="16"/>
      <c r="F1815" s="16"/>
      <c r="G1815" s="20"/>
      <c r="H1815" s="86"/>
    </row>
    <row r="1816" spans="1:8">
      <c r="A1816" s="38"/>
      <c r="B1816" s="20"/>
      <c r="C1816" s="16"/>
      <c r="D1816" s="16"/>
      <c r="E1816" s="16"/>
      <c r="F1816" s="16"/>
      <c r="G1816" s="20"/>
      <c r="H1816" s="86"/>
    </row>
    <row r="1817" spans="1:8">
      <c r="A1817" s="38"/>
      <c r="B1817" s="20"/>
      <c r="C1817" s="16"/>
      <c r="D1817" s="16"/>
      <c r="E1817" s="16"/>
      <c r="F1817" s="16"/>
      <c r="G1817" s="20"/>
      <c r="H1817" s="86"/>
    </row>
    <row r="1818" spans="1:8">
      <c r="A1818" s="38"/>
      <c r="B1818" s="20"/>
      <c r="C1818" s="16"/>
      <c r="D1818" s="16"/>
      <c r="E1818" s="16"/>
      <c r="F1818" s="16"/>
      <c r="G1818" s="20"/>
      <c r="H1818" s="86"/>
    </row>
    <row r="1819" spans="1:8">
      <c r="A1819" s="38"/>
      <c r="B1819" s="20"/>
      <c r="C1819" s="16"/>
      <c r="D1819" s="16"/>
      <c r="E1819" s="16"/>
      <c r="F1819" s="16"/>
      <c r="G1819" s="20"/>
      <c r="H1819" s="86"/>
    </row>
    <row r="1820" spans="1:8">
      <c r="A1820" s="38"/>
      <c r="B1820" s="20"/>
      <c r="C1820" s="16"/>
      <c r="D1820" s="16"/>
      <c r="E1820" s="16"/>
      <c r="F1820" s="16"/>
      <c r="G1820" s="20"/>
      <c r="H1820" s="86"/>
    </row>
    <row r="1821" spans="1:8">
      <c r="A1821" s="38"/>
      <c r="B1821" s="20"/>
      <c r="C1821" s="16"/>
      <c r="D1821" s="16"/>
      <c r="E1821" s="16"/>
      <c r="F1821" s="16"/>
      <c r="G1821" s="20"/>
      <c r="H1821" s="86"/>
    </row>
    <row r="1822" spans="1:8">
      <c r="A1822" s="38"/>
      <c r="B1822" s="20"/>
      <c r="C1822" s="16"/>
      <c r="D1822" s="16"/>
      <c r="E1822" s="16"/>
      <c r="F1822" s="16"/>
      <c r="G1822" s="20"/>
      <c r="H1822" s="86"/>
    </row>
    <row r="1823" spans="1:8">
      <c r="A1823" s="38"/>
      <c r="B1823" s="20"/>
      <c r="C1823" s="16"/>
      <c r="D1823" s="16"/>
      <c r="E1823" s="16"/>
      <c r="F1823" s="16"/>
      <c r="G1823" s="20"/>
      <c r="H1823" s="86"/>
    </row>
    <row r="1824" spans="1:8">
      <c r="A1824" s="38"/>
      <c r="B1824" s="20"/>
      <c r="C1824" s="16"/>
      <c r="D1824" s="16"/>
      <c r="E1824" s="16"/>
      <c r="F1824" s="16"/>
      <c r="G1824" s="20"/>
      <c r="H1824" s="86"/>
    </row>
    <row r="1825" spans="1:8">
      <c r="A1825" s="38"/>
      <c r="B1825" s="20"/>
      <c r="C1825" s="16"/>
      <c r="D1825" s="16"/>
      <c r="E1825" s="16"/>
      <c r="F1825" s="16"/>
      <c r="G1825" s="20"/>
      <c r="H1825" s="86"/>
    </row>
    <row r="1826" spans="1:8">
      <c r="A1826" s="38"/>
      <c r="B1826" s="20"/>
      <c r="C1826" s="16"/>
      <c r="D1826" s="16"/>
      <c r="E1826" s="16"/>
      <c r="F1826" s="16"/>
      <c r="G1826" s="20"/>
      <c r="H1826" s="86"/>
    </row>
    <row r="1827" spans="1:8">
      <c r="A1827" s="38"/>
      <c r="B1827" s="20"/>
      <c r="C1827" s="16"/>
      <c r="D1827" s="16"/>
      <c r="E1827" s="16"/>
      <c r="F1827" s="16"/>
      <c r="G1827" s="20"/>
      <c r="H1827" s="86"/>
    </row>
    <row r="1828" spans="1:8">
      <c r="A1828" s="38"/>
      <c r="B1828" s="20"/>
      <c r="C1828" s="16"/>
      <c r="D1828" s="16"/>
      <c r="E1828" s="16"/>
      <c r="F1828" s="16"/>
      <c r="G1828" s="20"/>
      <c r="H1828" s="86"/>
    </row>
    <row r="1829" spans="1:8">
      <c r="A1829" s="38"/>
      <c r="B1829" s="20"/>
      <c r="C1829" s="16"/>
      <c r="D1829" s="16"/>
      <c r="E1829" s="16"/>
      <c r="F1829" s="16"/>
      <c r="G1829" s="20"/>
      <c r="H1829" s="86"/>
    </row>
    <row r="1830" spans="1:8">
      <c r="A1830" s="38"/>
      <c r="B1830" s="20"/>
      <c r="C1830" s="16"/>
      <c r="D1830" s="16"/>
      <c r="E1830" s="16"/>
      <c r="F1830" s="16"/>
      <c r="G1830" s="20"/>
      <c r="H1830" s="86"/>
    </row>
    <row r="1831" spans="1:8">
      <c r="A1831" s="38"/>
      <c r="B1831" s="20"/>
      <c r="C1831" s="16"/>
      <c r="D1831" s="16"/>
      <c r="E1831" s="16"/>
      <c r="F1831" s="16"/>
      <c r="G1831" s="20"/>
      <c r="H1831" s="86"/>
    </row>
    <row r="1832" spans="1:8">
      <c r="A1832" s="38"/>
      <c r="B1832" s="20"/>
      <c r="C1832" s="16"/>
      <c r="D1832" s="16"/>
      <c r="E1832" s="16"/>
      <c r="F1832" s="16"/>
      <c r="G1832" s="20"/>
      <c r="H1832" s="86"/>
    </row>
    <row r="1833" spans="1:8">
      <c r="A1833" s="38"/>
      <c r="B1833" s="20"/>
      <c r="C1833" s="16"/>
      <c r="D1833" s="16"/>
      <c r="E1833" s="16"/>
      <c r="F1833" s="16"/>
      <c r="G1833" s="20"/>
      <c r="H1833" s="86"/>
    </row>
    <row r="1834" spans="1:8">
      <c r="A1834" s="38"/>
      <c r="B1834" s="20"/>
      <c r="C1834" s="16"/>
      <c r="D1834" s="16"/>
      <c r="E1834" s="16"/>
      <c r="F1834" s="16"/>
      <c r="G1834" s="20"/>
      <c r="H1834" s="86"/>
    </row>
    <row r="1835" spans="1:8">
      <c r="A1835" s="38"/>
      <c r="B1835" s="20"/>
      <c r="C1835" s="16"/>
      <c r="D1835" s="16"/>
      <c r="E1835" s="16"/>
      <c r="F1835" s="16"/>
      <c r="G1835" s="20"/>
      <c r="H1835" s="86"/>
    </row>
    <row r="1836" spans="1:8">
      <c r="A1836" s="38"/>
      <c r="B1836" s="20"/>
      <c r="C1836" s="16"/>
      <c r="D1836" s="16"/>
      <c r="E1836" s="16"/>
      <c r="F1836" s="16"/>
      <c r="G1836" s="20"/>
      <c r="H1836" s="86"/>
    </row>
    <row r="1837" spans="1:8">
      <c r="A1837" s="38"/>
      <c r="B1837" s="20"/>
      <c r="C1837" s="16"/>
      <c r="D1837" s="16"/>
      <c r="E1837" s="16"/>
      <c r="F1837" s="16"/>
      <c r="G1837" s="20"/>
      <c r="H1837" s="86"/>
    </row>
    <row r="1838" spans="1:8">
      <c r="A1838" s="38"/>
      <c r="B1838" s="20"/>
      <c r="C1838" s="16"/>
      <c r="D1838" s="16"/>
      <c r="E1838" s="16"/>
      <c r="F1838" s="16"/>
      <c r="G1838" s="20"/>
      <c r="H1838" s="86"/>
    </row>
    <row r="1839" spans="1:8">
      <c r="A1839" s="38"/>
      <c r="B1839" s="20"/>
      <c r="C1839" s="16"/>
      <c r="D1839" s="16"/>
      <c r="E1839" s="16"/>
      <c r="F1839" s="16"/>
      <c r="G1839" s="20"/>
      <c r="H1839" s="86"/>
    </row>
    <row r="1840" spans="1:8">
      <c r="A1840" s="38"/>
      <c r="B1840" s="20"/>
      <c r="C1840" s="16"/>
      <c r="D1840" s="16"/>
      <c r="E1840" s="16"/>
      <c r="F1840" s="16"/>
      <c r="G1840" s="20"/>
      <c r="H1840" s="86"/>
    </row>
    <row r="1841" spans="1:8">
      <c r="A1841" s="38"/>
      <c r="B1841" s="20"/>
      <c r="C1841" s="16"/>
      <c r="D1841" s="16"/>
      <c r="E1841" s="16"/>
      <c r="F1841" s="16"/>
      <c r="G1841" s="20"/>
      <c r="H1841" s="86"/>
    </row>
    <row r="1842" spans="1:8">
      <c r="A1842" s="38"/>
      <c r="B1842" s="20"/>
      <c r="C1842" s="16"/>
      <c r="D1842" s="16"/>
      <c r="E1842" s="16"/>
      <c r="F1842" s="16"/>
      <c r="G1842" s="20"/>
      <c r="H1842" s="86"/>
    </row>
    <row r="1843" spans="1:8">
      <c r="A1843" s="38"/>
      <c r="B1843" s="20"/>
      <c r="C1843" s="16"/>
      <c r="D1843" s="16"/>
      <c r="E1843" s="16"/>
      <c r="F1843" s="16"/>
      <c r="G1843" s="20"/>
      <c r="H1843" s="86"/>
    </row>
    <row r="1844" spans="1:8">
      <c r="A1844" s="38"/>
      <c r="B1844" s="20"/>
      <c r="C1844" s="16"/>
      <c r="D1844" s="16"/>
      <c r="E1844" s="16"/>
      <c r="F1844" s="16"/>
      <c r="G1844" s="20"/>
      <c r="H1844" s="86"/>
    </row>
    <row r="1845" spans="1:8">
      <c r="A1845" s="38"/>
      <c r="B1845" s="20"/>
      <c r="C1845" s="16"/>
      <c r="D1845" s="16"/>
      <c r="E1845" s="16"/>
      <c r="F1845" s="16"/>
      <c r="G1845" s="20"/>
      <c r="H1845" s="86"/>
    </row>
    <row r="1846" spans="1:8">
      <c r="A1846" s="38"/>
      <c r="B1846" s="20"/>
      <c r="C1846" s="16"/>
      <c r="D1846" s="16"/>
      <c r="E1846" s="16"/>
      <c r="F1846" s="16"/>
      <c r="G1846" s="20"/>
      <c r="H1846" s="86"/>
    </row>
    <row r="1847" spans="1:8">
      <c r="A1847" s="38"/>
      <c r="B1847" s="20"/>
      <c r="C1847" s="16"/>
      <c r="D1847" s="16"/>
      <c r="E1847" s="16"/>
      <c r="F1847" s="16"/>
      <c r="G1847" s="20"/>
      <c r="H1847" s="86"/>
    </row>
    <row r="1848" spans="1:8">
      <c r="A1848" s="38"/>
      <c r="B1848" s="20"/>
      <c r="C1848" s="16"/>
      <c r="D1848" s="16"/>
      <c r="E1848" s="16"/>
      <c r="F1848" s="16"/>
      <c r="G1848" s="20"/>
      <c r="H1848" s="86"/>
    </row>
    <row r="1849" spans="1:8">
      <c r="A1849" s="38"/>
      <c r="B1849" s="20"/>
      <c r="C1849" s="16"/>
      <c r="D1849" s="16"/>
      <c r="E1849" s="16"/>
      <c r="F1849" s="16"/>
      <c r="G1849" s="20"/>
      <c r="H1849" s="86"/>
    </row>
    <row r="1850" spans="1:8">
      <c r="A1850" s="38"/>
      <c r="B1850" s="20"/>
      <c r="C1850" s="16"/>
      <c r="D1850" s="16"/>
      <c r="E1850" s="16"/>
      <c r="F1850" s="16"/>
      <c r="G1850" s="20"/>
      <c r="H1850" s="86"/>
    </row>
    <row r="1851" spans="1:8">
      <c r="A1851" s="38"/>
      <c r="B1851" s="20"/>
      <c r="C1851" s="16"/>
      <c r="D1851" s="16"/>
      <c r="E1851" s="16"/>
      <c r="F1851" s="16"/>
      <c r="G1851" s="20"/>
      <c r="H1851" s="86"/>
    </row>
    <row r="1852" spans="1:8">
      <c r="A1852" s="38"/>
      <c r="B1852" s="20"/>
      <c r="C1852" s="16"/>
      <c r="D1852" s="16"/>
      <c r="E1852" s="16"/>
      <c r="F1852" s="16"/>
      <c r="G1852" s="20"/>
      <c r="H1852" s="86"/>
    </row>
    <row r="1853" spans="1:8">
      <c r="A1853" s="38"/>
      <c r="B1853" s="20"/>
      <c r="C1853" s="16"/>
      <c r="D1853" s="16"/>
      <c r="E1853" s="16"/>
      <c r="F1853" s="16"/>
      <c r="G1853" s="20"/>
      <c r="H1853" s="86"/>
    </row>
    <row r="1854" spans="1:8">
      <c r="A1854" s="38"/>
      <c r="B1854" s="20"/>
      <c r="C1854" s="16"/>
      <c r="D1854" s="16"/>
      <c r="E1854" s="16"/>
      <c r="F1854" s="16"/>
      <c r="G1854" s="20"/>
      <c r="H1854" s="86"/>
    </row>
    <row r="1855" spans="1:8">
      <c r="A1855" s="38"/>
      <c r="B1855" s="20"/>
      <c r="C1855" s="16"/>
      <c r="D1855" s="16"/>
      <c r="E1855" s="16"/>
      <c r="F1855" s="16"/>
      <c r="G1855" s="20"/>
      <c r="H1855" s="86"/>
    </row>
    <row r="1856" spans="1:8">
      <c r="A1856" s="38"/>
      <c r="B1856" s="20"/>
      <c r="C1856" s="16"/>
      <c r="D1856" s="16"/>
      <c r="E1856" s="16"/>
      <c r="F1856" s="16"/>
      <c r="G1856" s="20"/>
      <c r="H1856" s="86"/>
    </row>
    <row r="1857" spans="1:13">
      <c r="A1857" s="38"/>
      <c r="B1857" s="20"/>
      <c r="C1857" s="16"/>
      <c r="D1857" s="16"/>
      <c r="E1857" s="16"/>
      <c r="F1857" s="16"/>
      <c r="G1857" s="20"/>
      <c r="H1857" s="86"/>
    </row>
    <row r="1858" spans="1:13">
      <c r="A1858" s="38"/>
      <c r="B1858" s="20"/>
      <c r="C1858" s="16"/>
      <c r="D1858" s="16"/>
      <c r="E1858" s="16"/>
      <c r="F1858" s="16"/>
      <c r="G1858" s="20"/>
      <c r="H1858" s="86"/>
      <c r="I1858" s="44"/>
      <c r="J1858" s="16"/>
      <c r="K1858" s="16"/>
      <c r="L1858" s="16"/>
      <c r="M1858" s="22"/>
    </row>
    <row r="1859" spans="1:13">
      <c r="A1859" s="38"/>
      <c r="B1859" s="20"/>
      <c r="C1859" s="16"/>
      <c r="D1859" s="16"/>
      <c r="E1859" s="16"/>
      <c r="F1859" s="16"/>
      <c r="G1859" s="20"/>
      <c r="H1859" s="86"/>
      <c r="I1859" s="44"/>
      <c r="J1859" s="16"/>
      <c r="K1859" s="16"/>
      <c r="L1859" s="16"/>
      <c r="M1859" s="22"/>
    </row>
    <row r="1860" spans="1:13">
      <c r="A1860" s="38"/>
      <c r="B1860" s="20"/>
      <c r="C1860" s="16"/>
      <c r="D1860" s="16"/>
      <c r="E1860" s="16"/>
      <c r="F1860" s="16"/>
      <c r="G1860" s="20"/>
      <c r="H1860" s="86"/>
      <c r="I1860" s="44"/>
      <c r="J1860" s="16"/>
      <c r="K1860" s="16"/>
      <c r="L1860" s="16"/>
      <c r="M1860" s="22"/>
    </row>
    <row r="1861" spans="1:13">
      <c r="A1861" s="38"/>
      <c r="B1861" s="20"/>
      <c r="C1861" s="16"/>
      <c r="D1861" s="16"/>
      <c r="E1861" s="16"/>
      <c r="F1861" s="16"/>
      <c r="G1861" s="20"/>
      <c r="H1861" s="86"/>
    </row>
    <row r="1862" spans="1:13">
      <c r="A1862" s="38"/>
      <c r="B1862" s="20"/>
      <c r="C1862" s="16"/>
      <c r="D1862" s="16"/>
      <c r="E1862" s="16"/>
      <c r="F1862" s="16"/>
      <c r="G1862" s="20"/>
      <c r="H1862" s="86"/>
    </row>
    <row r="1863" spans="1:13">
      <c r="A1863" s="38"/>
      <c r="B1863" s="20"/>
      <c r="C1863" s="16"/>
      <c r="D1863" s="16"/>
      <c r="E1863" s="16"/>
      <c r="F1863" s="16"/>
      <c r="G1863" s="20"/>
      <c r="H1863" s="86"/>
    </row>
    <row r="1864" spans="1:13">
      <c r="A1864" s="38"/>
      <c r="B1864" s="20"/>
      <c r="C1864" s="16"/>
      <c r="D1864" s="16"/>
      <c r="E1864" s="16"/>
      <c r="F1864" s="16"/>
      <c r="G1864" s="20"/>
      <c r="H1864" s="86"/>
    </row>
    <row r="1865" spans="1:13">
      <c r="A1865" s="38"/>
      <c r="B1865" s="20"/>
      <c r="C1865" s="16"/>
      <c r="D1865" s="16"/>
      <c r="E1865" s="16"/>
      <c r="F1865" s="16"/>
      <c r="G1865" s="20"/>
      <c r="H1865" s="86"/>
    </row>
    <row r="1866" spans="1:13">
      <c r="A1866" s="38"/>
      <c r="B1866" s="20"/>
      <c r="C1866" s="16"/>
      <c r="D1866" s="16"/>
      <c r="E1866" s="16"/>
      <c r="F1866" s="16"/>
      <c r="G1866" s="20"/>
      <c r="H1866" s="86"/>
    </row>
    <row r="1867" spans="1:13">
      <c r="A1867" s="38"/>
      <c r="B1867" s="20"/>
      <c r="C1867" s="16"/>
      <c r="D1867" s="16"/>
      <c r="E1867" s="16"/>
      <c r="F1867" s="16"/>
      <c r="G1867" s="20"/>
      <c r="H1867" s="86"/>
    </row>
    <row r="1868" spans="1:13">
      <c r="A1868" s="38"/>
      <c r="B1868" s="20"/>
      <c r="C1868" s="16"/>
      <c r="D1868" s="16"/>
      <c r="E1868" s="16"/>
      <c r="F1868" s="16"/>
      <c r="G1868" s="20"/>
      <c r="H1868" s="86"/>
    </row>
    <row r="1869" spans="1:13">
      <c r="A1869" s="38"/>
      <c r="B1869" s="20"/>
      <c r="C1869" s="16"/>
      <c r="D1869" s="16"/>
      <c r="E1869" s="16"/>
      <c r="F1869" s="16"/>
      <c r="G1869" s="20"/>
      <c r="H1869" s="86"/>
    </row>
    <row r="1870" spans="1:13">
      <c r="A1870" s="38"/>
      <c r="B1870" s="20"/>
      <c r="C1870" s="16"/>
      <c r="D1870" s="16"/>
      <c r="E1870" s="16"/>
      <c r="F1870" s="16"/>
      <c r="G1870" s="20"/>
      <c r="H1870" s="86"/>
    </row>
    <row r="1871" spans="1:13">
      <c r="A1871" s="38"/>
      <c r="B1871" s="20"/>
      <c r="C1871" s="16"/>
      <c r="D1871" s="16"/>
      <c r="E1871" s="16"/>
      <c r="F1871" s="16"/>
      <c r="G1871" s="20"/>
      <c r="H1871" s="86"/>
    </row>
    <row r="1872" spans="1:13">
      <c r="A1872" s="38"/>
      <c r="B1872" s="20"/>
      <c r="C1872" s="16"/>
      <c r="D1872" s="16"/>
      <c r="E1872" s="16"/>
      <c r="F1872" s="16"/>
      <c r="G1872" s="20"/>
      <c r="H1872" s="86"/>
    </row>
    <row r="1873" spans="1:8">
      <c r="A1873" s="38"/>
      <c r="B1873" s="20"/>
      <c r="C1873" s="16"/>
      <c r="D1873" s="16"/>
      <c r="E1873" s="16"/>
      <c r="F1873" s="16"/>
      <c r="G1873" s="20"/>
      <c r="H1873" s="86"/>
    </row>
    <row r="1874" spans="1:8">
      <c r="A1874" s="38"/>
      <c r="B1874" s="20"/>
      <c r="C1874" s="16"/>
      <c r="D1874" s="16"/>
      <c r="E1874" s="16"/>
      <c r="F1874" s="16"/>
      <c r="G1874" s="20"/>
      <c r="H1874" s="86"/>
    </row>
    <row r="1875" spans="1:8">
      <c r="A1875" s="38"/>
      <c r="B1875" s="20"/>
      <c r="C1875" s="16"/>
      <c r="D1875" s="16"/>
      <c r="E1875" s="16"/>
      <c r="F1875" s="16"/>
      <c r="G1875" s="20"/>
      <c r="H1875" s="86"/>
    </row>
    <row r="1876" spans="1:8">
      <c r="A1876" s="38"/>
      <c r="B1876" s="20"/>
      <c r="C1876" s="16"/>
      <c r="D1876" s="16"/>
      <c r="E1876" s="16"/>
      <c r="F1876" s="16"/>
      <c r="G1876" s="20"/>
      <c r="H1876" s="86"/>
    </row>
    <row r="1877" spans="1:8">
      <c r="A1877" s="38"/>
      <c r="B1877" s="20"/>
      <c r="C1877" s="16"/>
      <c r="D1877" s="16"/>
      <c r="E1877" s="16"/>
      <c r="F1877" s="16"/>
      <c r="G1877" s="20"/>
      <c r="H1877" s="86"/>
    </row>
    <row r="1878" spans="1:8">
      <c r="A1878" s="38"/>
      <c r="B1878" s="20"/>
      <c r="C1878" s="16"/>
      <c r="D1878" s="16"/>
      <c r="E1878" s="16"/>
      <c r="F1878" s="16"/>
      <c r="G1878" s="20"/>
      <c r="H1878" s="86"/>
    </row>
    <row r="1879" spans="1:8">
      <c r="A1879" s="38"/>
      <c r="B1879" s="20"/>
      <c r="C1879" s="16"/>
      <c r="D1879" s="16"/>
      <c r="E1879" s="16"/>
      <c r="F1879" s="16"/>
      <c r="G1879" s="20"/>
      <c r="H1879" s="86"/>
    </row>
    <row r="1880" spans="1:8">
      <c r="A1880" s="38"/>
      <c r="B1880" s="20"/>
      <c r="C1880" s="16"/>
      <c r="D1880" s="16"/>
      <c r="E1880" s="16"/>
      <c r="F1880" s="16"/>
      <c r="G1880" s="20"/>
      <c r="H1880" s="86"/>
    </row>
    <row r="1881" spans="1:8">
      <c r="A1881" s="38"/>
      <c r="B1881" s="20"/>
      <c r="C1881" s="16"/>
      <c r="D1881" s="16"/>
      <c r="E1881" s="16"/>
      <c r="F1881" s="16"/>
      <c r="G1881" s="20"/>
      <c r="H1881" s="86"/>
    </row>
    <row r="1882" spans="1:8">
      <c r="A1882" s="38"/>
      <c r="B1882" s="20"/>
      <c r="C1882" s="16"/>
      <c r="D1882" s="16"/>
      <c r="E1882" s="16"/>
      <c r="F1882" s="16"/>
      <c r="G1882" s="20"/>
      <c r="H1882" s="86"/>
    </row>
    <row r="1883" spans="1:8">
      <c r="A1883" s="38"/>
      <c r="B1883" s="20"/>
      <c r="C1883" s="16"/>
      <c r="D1883" s="16"/>
      <c r="E1883" s="16"/>
      <c r="F1883" s="16"/>
      <c r="G1883" s="20"/>
      <c r="H1883" s="86"/>
    </row>
    <row r="1884" spans="1:8">
      <c r="A1884" s="38"/>
      <c r="B1884" s="20"/>
      <c r="C1884" s="16"/>
      <c r="D1884" s="16"/>
      <c r="E1884" s="16"/>
      <c r="F1884" s="16"/>
      <c r="G1884" s="20"/>
      <c r="H1884" s="86"/>
    </row>
    <row r="1885" spans="1:8">
      <c r="A1885" s="38"/>
      <c r="B1885" s="20"/>
      <c r="C1885" s="16"/>
      <c r="D1885" s="16"/>
      <c r="E1885" s="16"/>
      <c r="F1885" s="16"/>
      <c r="G1885" s="20"/>
      <c r="H1885" s="86"/>
    </row>
    <row r="1886" spans="1:8">
      <c r="A1886" s="38"/>
      <c r="B1886" s="20"/>
      <c r="C1886" s="16"/>
      <c r="D1886" s="16"/>
      <c r="E1886" s="16"/>
      <c r="F1886" s="16"/>
      <c r="G1886" s="20"/>
      <c r="H1886" s="86"/>
    </row>
    <row r="1887" spans="1:8">
      <c r="A1887" s="38"/>
      <c r="B1887" s="20"/>
      <c r="C1887" s="16"/>
      <c r="D1887" s="16"/>
      <c r="E1887" s="16"/>
      <c r="F1887" s="16"/>
      <c r="G1887" s="20"/>
      <c r="H1887" s="86"/>
    </row>
    <row r="1888" spans="1:8">
      <c r="A1888" s="38"/>
      <c r="B1888" s="20"/>
      <c r="C1888" s="16"/>
      <c r="D1888" s="16"/>
      <c r="E1888" s="16"/>
      <c r="F1888" s="16"/>
      <c r="G1888" s="20"/>
      <c r="H1888" s="86"/>
    </row>
    <row r="1889" spans="1:8">
      <c r="A1889" s="38"/>
      <c r="B1889" s="20"/>
      <c r="C1889" s="16"/>
      <c r="D1889" s="16"/>
      <c r="E1889" s="16"/>
      <c r="F1889" s="16"/>
      <c r="G1889" s="20"/>
      <c r="H1889" s="86"/>
    </row>
    <row r="1890" spans="1:8">
      <c r="A1890" s="38"/>
      <c r="B1890" s="20"/>
      <c r="C1890" s="16"/>
      <c r="D1890" s="16"/>
      <c r="E1890" s="16"/>
      <c r="F1890" s="16"/>
      <c r="G1890" s="20"/>
      <c r="H1890" s="86"/>
    </row>
    <row r="1891" spans="1:8">
      <c r="A1891" s="38"/>
      <c r="B1891" s="20"/>
      <c r="C1891" s="16"/>
      <c r="D1891" s="16"/>
      <c r="E1891" s="16"/>
      <c r="F1891" s="16"/>
      <c r="G1891" s="20"/>
      <c r="H1891" s="86"/>
    </row>
    <row r="1892" spans="1:8">
      <c r="A1892" s="38"/>
      <c r="B1892" s="20"/>
      <c r="C1892" s="16"/>
      <c r="D1892" s="16"/>
      <c r="E1892" s="16"/>
      <c r="F1892" s="16"/>
      <c r="G1892" s="20"/>
      <c r="H1892" s="86"/>
    </row>
    <row r="1893" spans="1:8">
      <c r="A1893" s="38"/>
      <c r="B1893" s="20"/>
      <c r="C1893" s="16"/>
      <c r="D1893" s="16"/>
      <c r="E1893" s="16"/>
      <c r="F1893" s="16"/>
      <c r="G1893" s="20"/>
      <c r="H1893" s="86"/>
    </row>
    <row r="1894" spans="1:8">
      <c r="A1894" s="38"/>
      <c r="B1894" s="20"/>
      <c r="C1894" s="16"/>
      <c r="D1894" s="16"/>
      <c r="E1894" s="16"/>
      <c r="F1894" s="16"/>
      <c r="G1894" s="20"/>
      <c r="H1894" s="86"/>
    </row>
    <row r="1895" spans="1:8">
      <c r="A1895" s="38"/>
      <c r="B1895" s="20"/>
      <c r="C1895" s="16"/>
      <c r="D1895" s="16"/>
      <c r="E1895" s="16"/>
      <c r="F1895" s="16"/>
      <c r="G1895" s="20"/>
      <c r="H1895" s="86"/>
    </row>
    <row r="1896" spans="1:8">
      <c r="A1896" s="38"/>
      <c r="B1896" s="20"/>
      <c r="C1896" s="16"/>
      <c r="D1896" s="16"/>
      <c r="E1896" s="16"/>
      <c r="F1896" s="16"/>
      <c r="G1896" s="20"/>
      <c r="H1896" s="86"/>
    </row>
    <row r="1897" spans="1:8">
      <c r="A1897" s="38"/>
      <c r="B1897" s="20"/>
      <c r="C1897" s="16"/>
      <c r="D1897" s="16"/>
      <c r="E1897" s="16"/>
      <c r="F1897" s="16"/>
      <c r="G1897" s="20"/>
      <c r="H1897" s="86"/>
    </row>
    <row r="1898" spans="1:8">
      <c r="A1898" s="38"/>
      <c r="B1898" s="20"/>
      <c r="C1898" s="16"/>
      <c r="D1898" s="16"/>
      <c r="E1898" s="16"/>
      <c r="F1898" s="16"/>
      <c r="G1898" s="20"/>
      <c r="H1898" s="86"/>
    </row>
    <row r="1899" spans="1:8">
      <c r="A1899" s="38"/>
      <c r="B1899" s="20"/>
      <c r="C1899" s="16"/>
      <c r="D1899" s="16"/>
      <c r="E1899" s="16"/>
      <c r="F1899" s="16"/>
      <c r="G1899" s="20"/>
      <c r="H1899" s="86"/>
    </row>
    <row r="1900" spans="1:8">
      <c r="A1900" s="38"/>
      <c r="B1900" s="20"/>
      <c r="C1900" s="16"/>
      <c r="D1900" s="16"/>
      <c r="E1900" s="16"/>
      <c r="F1900" s="16"/>
      <c r="G1900" s="20"/>
      <c r="H1900" s="86"/>
    </row>
    <row r="1901" spans="1:8">
      <c r="A1901" s="38"/>
      <c r="B1901" s="20"/>
      <c r="C1901" s="16"/>
      <c r="D1901" s="16"/>
      <c r="E1901" s="16"/>
      <c r="F1901" s="16"/>
      <c r="G1901" s="20"/>
      <c r="H1901" s="86"/>
    </row>
    <row r="1902" spans="1:8">
      <c r="A1902" s="38"/>
      <c r="B1902" s="20"/>
      <c r="C1902" s="16"/>
      <c r="D1902" s="16"/>
      <c r="E1902" s="16"/>
      <c r="F1902" s="16"/>
      <c r="G1902" s="20"/>
      <c r="H1902" s="86"/>
    </row>
    <row r="1903" spans="1:8">
      <c r="A1903" s="38"/>
      <c r="B1903" s="20"/>
      <c r="C1903" s="16"/>
      <c r="D1903" s="16"/>
      <c r="E1903" s="16"/>
      <c r="F1903" s="16"/>
      <c r="G1903" s="20"/>
      <c r="H1903" s="86"/>
    </row>
    <row r="1904" spans="1:8">
      <c r="A1904" s="38"/>
      <c r="B1904" s="20"/>
      <c r="C1904" s="16"/>
      <c r="D1904" s="16"/>
      <c r="E1904" s="16"/>
      <c r="F1904" s="16"/>
      <c r="G1904" s="20"/>
      <c r="H1904" s="86"/>
    </row>
    <row r="1905" spans="1:8">
      <c r="A1905" s="38"/>
      <c r="B1905" s="20"/>
      <c r="C1905" s="16"/>
      <c r="D1905" s="16"/>
      <c r="E1905" s="16"/>
      <c r="F1905" s="16"/>
      <c r="G1905" s="20"/>
      <c r="H1905" s="86"/>
    </row>
    <row r="1906" spans="1:8">
      <c r="A1906" s="38"/>
      <c r="B1906" s="20"/>
      <c r="C1906" s="16"/>
      <c r="D1906" s="16"/>
      <c r="E1906" s="16"/>
      <c r="F1906" s="16"/>
      <c r="G1906" s="20"/>
      <c r="H1906" s="86"/>
    </row>
    <row r="1907" spans="1:8">
      <c r="A1907" s="38"/>
      <c r="B1907" s="20"/>
      <c r="C1907" s="16"/>
      <c r="D1907" s="16"/>
      <c r="E1907" s="16"/>
      <c r="F1907" s="16"/>
      <c r="G1907" s="20"/>
      <c r="H1907" s="86"/>
    </row>
    <row r="1908" spans="1:8">
      <c r="A1908" s="38"/>
      <c r="B1908" s="20"/>
      <c r="C1908" s="16"/>
      <c r="D1908" s="16"/>
      <c r="E1908" s="16"/>
      <c r="F1908" s="16"/>
      <c r="G1908" s="20"/>
      <c r="H1908" s="86"/>
    </row>
    <row r="1909" spans="1:8">
      <c r="A1909" s="38"/>
      <c r="B1909" s="20"/>
      <c r="C1909" s="16"/>
      <c r="D1909" s="16"/>
      <c r="E1909" s="16"/>
      <c r="F1909" s="16"/>
      <c r="G1909" s="20"/>
      <c r="H1909" s="86"/>
    </row>
    <row r="1910" spans="1:8">
      <c r="A1910" s="38"/>
      <c r="B1910" s="20"/>
      <c r="C1910" s="16"/>
      <c r="D1910" s="16"/>
      <c r="E1910" s="16"/>
      <c r="F1910" s="16"/>
      <c r="G1910" s="20"/>
      <c r="H1910" s="86"/>
    </row>
    <row r="1911" spans="1:8">
      <c r="A1911" s="38"/>
      <c r="B1911" s="20"/>
      <c r="C1911" s="16"/>
      <c r="D1911" s="16"/>
      <c r="E1911" s="16"/>
      <c r="F1911" s="16"/>
      <c r="G1911" s="20"/>
      <c r="H1911" s="86"/>
    </row>
    <row r="1912" spans="1:8">
      <c r="A1912" s="38"/>
      <c r="B1912" s="20"/>
      <c r="C1912" s="16"/>
      <c r="D1912" s="16"/>
      <c r="E1912" s="16"/>
      <c r="F1912" s="16"/>
      <c r="G1912" s="20"/>
      <c r="H1912" s="86"/>
    </row>
    <row r="1913" spans="1:8">
      <c r="A1913" s="38"/>
      <c r="B1913" s="20"/>
      <c r="C1913" s="16"/>
      <c r="D1913" s="16"/>
      <c r="E1913" s="16"/>
      <c r="F1913" s="16"/>
      <c r="G1913" s="20"/>
      <c r="H1913" s="86"/>
    </row>
    <row r="1914" spans="1:8">
      <c r="A1914" s="38"/>
      <c r="B1914" s="20"/>
      <c r="C1914" s="16"/>
      <c r="D1914" s="16"/>
      <c r="E1914" s="16"/>
      <c r="F1914" s="16"/>
      <c r="G1914" s="20"/>
      <c r="H1914" s="86"/>
    </row>
    <row r="1915" spans="1:8">
      <c r="A1915" s="38"/>
      <c r="B1915" s="20"/>
      <c r="C1915" s="16"/>
      <c r="D1915" s="16"/>
      <c r="E1915" s="16"/>
      <c r="F1915" s="16"/>
      <c r="G1915" s="20"/>
      <c r="H1915" s="86"/>
    </row>
    <row r="1916" spans="1:8">
      <c r="A1916" s="38"/>
      <c r="B1916" s="20"/>
      <c r="C1916" s="16"/>
      <c r="D1916" s="16"/>
      <c r="E1916" s="16"/>
      <c r="F1916" s="16"/>
      <c r="G1916" s="20"/>
      <c r="H1916" s="86"/>
    </row>
    <row r="1917" spans="1:8">
      <c r="A1917" s="38"/>
      <c r="B1917" s="20"/>
      <c r="C1917" s="16"/>
      <c r="D1917" s="16"/>
      <c r="E1917" s="16"/>
      <c r="F1917" s="16"/>
      <c r="G1917" s="20"/>
      <c r="H1917" s="86"/>
    </row>
    <row r="1918" spans="1:8">
      <c r="A1918" s="38"/>
      <c r="B1918" s="20"/>
      <c r="C1918" s="16"/>
      <c r="D1918" s="16"/>
      <c r="E1918" s="16"/>
      <c r="F1918" s="16"/>
      <c r="G1918" s="20"/>
      <c r="H1918" s="86"/>
    </row>
    <row r="1919" spans="1:8">
      <c r="A1919" s="38"/>
      <c r="B1919" s="20"/>
      <c r="C1919" s="16"/>
      <c r="D1919" s="16"/>
      <c r="E1919" s="16"/>
      <c r="F1919" s="16"/>
      <c r="G1919" s="20"/>
      <c r="H1919" s="86"/>
    </row>
    <row r="1920" spans="1:8">
      <c r="A1920" s="38"/>
      <c r="B1920" s="20"/>
      <c r="C1920" s="16"/>
      <c r="D1920" s="16"/>
      <c r="E1920" s="16"/>
      <c r="F1920" s="16"/>
      <c r="G1920" s="20"/>
      <c r="H1920" s="86"/>
    </row>
    <row r="1921" spans="1:8">
      <c r="A1921" s="38"/>
      <c r="B1921" s="20"/>
      <c r="C1921" s="16"/>
      <c r="D1921" s="16"/>
      <c r="E1921" s="16"/>
      <c r="F1921" s="16"/>
      <c r="G1921" s="20"/>
      <c r="H1921" s="86"/>
    </row>
    <row r="1922" spans="1:8">
      <c r="A1922" s="38"/>
      <c r="B1922" s="20"/>
      <c r="C1922" s="16"/>
      <c r="D1922" s="16"/>
      <c r="E1922" s="16"/>
      <c r="F1922" s="16"/>
      <c r="G1922" s="20"/>
      <c r="H1922" s="86"/>
    </row>
    <row r="1923" spans="1:8">
      <c r="A1923" s="38"/>
      <c r="B1923" s="20"/>
      <c r="C1923" s="16"/>
      <c r="D1923" s="16"/>
      <c r="E1923" s="16"/>
      <c r="F1923" s="16"/>
      <c r="G1923" s="20"/>
      <c r="H1923" s="86"/>
    </row>
    <row r="1924" spans="1:8">
      <c r="A1924" s="38"/>
      <c r="B1924" s="20"/>
      <c r="C1924" s="16"/>
      <c r="D1924" s="16"/>
      <c r="E1924" s="16"/>
      <c r="F1924" s="16"/>
      <c r="G1924" s="20"/>
      <c r="H1924" s="86"/>
    </row>
    <row r="1925" spans="1:8">
      <c r="A1925" s="38"/>
      <c r="B1925" s="20"/>
      <c r="C1925" s="16"/>
      <c r="D1925" s="16"/>
      <c r="E1925" s="16"/>
      <c r="F1925" s="16"/>
      <c r="G1925" s="20"/>
      <c r="H1925" s="86"/>
    </row>
    <row r="1926" spans="1:8">
      <c r="A1926" s="38"/>
      <c r="B1926" s="20"/>
      <c r="C1926" s="16"/>
      <c r="D1926" s="16"/>
      <c r="E1926" s="16"/>
      <c r="F1926" s="16"/>
      <c r="G1926" s="20"/>
      <c r="H1926" s="86"/>
    </row>
    <row r="1927" spans="1:8">
      <c r="A1927" s="38"/>
      <c r="B1927" s="20"/>
      <c r="C1927" s="16"/>
      <c r="D1927" s="16"/>
      <c r="E1927" s="16"/>
      <c r="F1927" s="16"/>
      <c r="G1927" s="20"/>
      <c r="H1927" s="86"/>
    </row>
    <row r="1928" spans="1:8">
      <c r="A1928" s="38"/>
      <c r="B1928" s="20"/>
      <c r="C1928" s="16"/>
      <c r="D1928" s="16"/>
      <c r="E1928" s="16"/>
      <c r="F1928" s="16"/>
      <c r="G1928" s="20"/>
      <c r="H1928" s="86"/>
    </row>
    <row r="1929" spans="1:8">
      <c r="A1929" s="38"/>
      <c r="B1929" s="20"/>
      <c r="C1929" s="16"/>
      <c r="D1929" s="16"/>
      <c r="E1929" s="16"/>
      <c r="F1929" s="16"/>
      <c r="G1929" s="20"/>
      <c r="H1929" s="86"/>
    </row>
    <row r="1930" spans="1:8">
      <c r="A1930" s="38"/>
      <c r="B1930" s="20"/>
      <c r="C1930" s="16"/>
      <c r="D1930" s="16"/>
      <c r="E1930" s="16"/>
      <c r="F1930" s="16"/>
      <c r="G1930" s="20"/>
      <c r="H1930" s="86"/>
    </row>
    <row r="1931" spans="1:8">
      <c r="A1931" s="38"/>
      <c r="B1931" s="20"/>
      <c r="C1931" s="16"/>
      <c r="D1931" s="16"/>
      <c r="E1931" s="16"/>
      <c r="F1931" s="16"/>
      <c r="G1931" s="20"/>
      <c r="H1931" s="86"/>
    </row>
    <row r="1932" spans="1:8">
      <c r="A1932" s="38"/>
      <c r="B1932" s="20"/>
      <c r="C1932" s="16"/>
      <c r="D1932" s="16"/>
      <c r="E1932" s="16"/>
      <c r="F1932" s="16"/>
      <c r="G1932" s="20"/>
      <c r="H1932" s="86"/>
    </row>
    <row r="1933" spans="1:8">
      <c r="A1933" s="38"/>
      <c r="B1933" s="20"/>
      <c r="C1933" s="16"/>
      <c r="D1933" s="16"/>
      <c r="E1933" s="16"/>
      <c r="F1933" s="16"/>
      <c r="G1933" s="20"/>
      <c r="H1933" s="86"/>
    </row>
    <row r="1934" spans="1:8">
      <c r="A1934" s="38"/>
      <c r="B1934" s="20"/>
      <c r="C1934" s="16"/>
      <c r="D1934" s="16"/>
      <c r="E1934" s="16"/>
      <c r="F1934" s="16"/>
      <c r="G1934" s="20"/>
      <c r="H1934" s="86"/>
    </row>
    <row r="1935" spans="1:8">
      <c r="A1935" s="38"/>
      <c r="B1935" s="20"/>
      <c r="C1935" s="16"/>
      <c r="D1935" s="16"/>
      <c r="E1935" s="16"/>
      <c r="F1935" s="16"/>
      <c r="G1935" s="20"/>
      <c r="H1935" s="86"/>
    </row>
    <row r="1936" spans="1:8">
      <c r="A1936" s="38"/>
      <c r="B1936" s="20"/>
      <c r="C1936" s="16"/>
      <c r="D1936" s="16"/>
      <c r="E1936" s="16"/>
      <c r="F1936" s="16"/>
      <c r="G1936" s="20"/>
      <c r="H1936" s="86"/>
    </row>
    <row r="1937" spans="1:8">
      <c r="A1937" s="38"/>
      <c r="B1937" s="20"/>
      <c r="C1937" s="16"/>
      <c r="D1937" s="16"/>
      <c r="E1937" s="16"/>
      <c r="F1937" s="16"/>
      <c r="G1937" s="20"/>
      <c r="H1937" s="86"/>
    </row>
    <row r="1938" spans="1:8">
      <c r="A1938" s="38"/>
      <c r="B1938" s="20"/>
      <c r="C1938" s="16"/>
      <c r="D1938" s="16"/>
      <c r="E1938" s="16"/>
      <c r="F1938" s="16"/>
      <c r="G1938" s="20"/>
      <c r="H1938" s="86"/>
    </row>
    <row r="1939" spans="1:8">
      <c r="A1939" s="38"/>
      <c r="B1939" s="20"/>
      <c r="C1939" s="16"/>
      <c r="D1939" s="16"/>
      <c r="E1939" s="16"/>
      <c r="F1939" s="16"/>
      <c r="G1939" s="20"/>
      <c r="H1939" s="86"/>
    </row>
    <row r="1940" spans="1:8">
      <c r="A1940" s="38"/>
      <c r="B1940" s="20"/>
      <c r="C1940" s="16"/>
      <c r="D1940" s="16"/>
      <c r="E1940" s="16"/>
      <c r="F1940" s="16"/>
      <c r="G1940" s="20"/>
      <c r="H1940" s="86"/>
    </row>
    <row r="1941" spans="1:8">
      <c r="A1941" s="38"/>
      <c r="B1941" s="20"/>
      <c r="C1941" s="16"/>
      <c r="D1941" s="16"/>
      <c r="E1941" s="16"/>
      <c r="F1941" s="16"/>
      <c r="G1941" s="20"/>
      <c r="H1941" s="86"/>
    </row>
    <row r="1942" spans="1:8">
      <c r="A1942" s="38"/>
      <c r="B1942" s="20"/>
      <c r="C1942" s="16"/>
      <c r="D1942" s="16"/>
      <c r="E1942" s="16"/>
      <c r="F1942" s="16"/>
      <c r="G1942" s="20"/>
      <c r="H1942" s="86"/>
    </row>
    <row r="1943" spans="1:8">
      <c r="A1943" s="38"/>
      <c r="B1943" s="20"/>
      <c r="C1943" s="16"/>
      <c r="D1943" s="16"/>
      <c r="E1943" s="16"/>
      <c r="F1943" s="16"/>
      <c r="G1943" s="20"/>
      <c r="H1943" s="86"/>
    </row>
    <row r="1944" spans="1:8">
      <c r="A1944" s="38"/>
      <c r="B1944" s="20"/>
      <c r="C1944" s="16"/>
      <c r="D1944" s="16"/>
      <c r="E1944" s="16"/>
      <c r="F1944" s="16"/>
      <c r="G1944" s="20"/>
      <c r="H1944" s="86"/>
    </row>
    <row r="1945" spans="1:8">
      <c r="A1945" s="38"/>
      <c r="B1945" s="20"/>
      <c r="C1945" s="16"/>
      <c r="D1945" s="16"/>
      <c r="E1945" s="16"/>
      <c r="F1945" s="16"/>
      <c r="G1945" s="20"/>
      <c r="H1945" s="86"/>
    </row>
    <row r="1946" spans="1:8">
      <c r="A1946" s="38"/>
      <c r="B1946" s="20"/>
      <c r="C1946" s="16"/>
      <c r="D1946" s="16"/>
      <c r="E1946" s="16"/>
      <c r="F1946" s="16"/>
      <c r="G1946" s="20"/>
      <c r="H1946" s="86"/>
    </row>
    <row r="1947" spans="1:8">
      <c r="A1947" s="38"/>
      <c r="B1947" s="20"/>
      <c r="C1947" s="16"/>
      <c r="D1947" s="16"/>
      <c r="E1947" s="16"/>
      <c r="F1947" s="16"/>
      <c r="G1947" s="20"/>
      <c r="H1947" s="86"/>
    </row>
    <row r="1948" spans="1:8">
      <c r="A1948" s="38"/>
      <c r="B1948" s="20"/>
      <c r="C1948" s="16"/>
      <c r="D1948" s="16"/>
      <c r="E1948" s="16"/>
      <c r="F1948" s="16"/>
      <c r="G1948" s="20"/>
      <c r="H1948" s="86"/>
    </row>
    <row r="1949" spans="1:8">
      <c r="A1949" s="38"/>
      <c r="B1949" s="20"/>
      <c r="C1949" s="16"/>
      <c r="D1949" s="16"/>
      <c r="E1949" s="16"/>
      <c r="F1949" s="16"/>
      <c r="G1949" s="20"/>
      <c r="H1949" s="86"/>
    </row>
    <row r="1950" spans="1:8">
      <c r="A1950" s="38"/>
      <c r="B1950" s="20"/>
      <c r="C1950" s="16"/>
      <c r="D1950" s="16"/>
      <c r="E1950" s="16"/>
      <c r="F1950" s="16"/>
      <c r="G1950" s="20"/>
      <c r="H1950" s="86"/>
    </row>
    <row r="1951" spans="1:8">
      <c r="A1951" s="38"/>
      <c r="B1951" s="20"/>
      <c r="C1951" s="16"/>
      <c r="D1951" s="16"/>
      <c r="E1951" s="16"/>
      <c r="F1951" s="16"/>
      <c r="G1951" s="20"/>
      <c r="H1951" s="86"/>
    </row>
    <row r="1952" spans="1:8">
      <c r="A1952" s="38"/>
      <c r="B1952" s="20"/>
      <c r="C1952" s="16"/>
      <c r="D1952" s="16"/>
      <c r="E1952" s="16"/>
      <c r="F1952" s="16"/>
      <c r="G1952" s="20"/>
      <c r="H1952" s="86"/>
    </row>
    <row r="1953" spans="1:8">
      <c r="A1953" s="38"/>
      <c r="B1953" s="20"/>
      <c r="C1953" s="16"/>
      <c r="D1953" s="16"/>
      <c r="E1953" s="16"/>
      <c r="F1953" s="16"/>
      <c r="G1953" s="20"/>
      <c r="H1953" s="86"/>
    </row>
    <row r="1954" spans="1:8">
      <c r="A1954" s="38"/>
      <c r="B1954" s="20"/>
      <c r="C1954" s="16"/>
      <c r="D1954" s="16"/>
      <c r="E1954" s="16"/>
      <c r="F1954" s="16"/>
      <c r="G1954" s="20"/>
      <c r="H1954" s="86"/>
    </row>
    <row r="1955" spans="1:8">
      <c r="A1955" s="38"/>
      <c r="B1955" s="20"/>
      <c r="C1955" s="16"/>
      <c r="D1955" s="16"/>
      <c r="E1955" s="16"/>
      <c r="F1955" s="16"/>
      <c r="G1955" s="20"/>
      <c r="H1955" s="86"/>
    </row>
    <row r="1956" spans="1:8">
      <c r="A1956" s="38"/>
      <c r="B1956" s="20"/>
      <c r="C1956" s="16"/>
      <c r="D1956" s="16"/>
      <c r="E1956" s="16"/>
      <c r="F1956" s="16"/>
      <c r="G1956" s="20"/>
      <c r="H1956" s="86"/>
    </row>
    <row r="1957" spans="1:8">
      <c r="A1957" s="38"/>
      <c r="B1957" s="20"/>
      <c r="C1957" s="16"/>
      <c r="D1957" s="16"/>
      <c r="E1957" s="16"/>
      <c r="F1957" s="16"/>
      <c r="G1957" s="20"/>
      <c r="H1957" s="86"/>
    </row>
    <row r="1958" spans="1:8">
      <c r="A1958" s="38"/>
      <c r="B1958" s="20"/>
      <c r="C1958" s="16"/>
      <c r="D1958" s="16"/>
      <c r="E1958" s="16"/>
      <c r="F1958" s="16"/>
      <c r="G1958" s="20"/>
      <c r="H1958" s="86"/>
    </row>
    <row r="1959" spans="1:8">
      <c r="A1959" s="38"/>
      <c r="B1959" s="20"/>
      <c r="C1959" s="16"/>
      <c r="D1959" s="16"/>
      <c r="E1959" s="16"/>
      <c r="F1959" s="16"/>
      <c r="G1959" s="20"/>
      <c r="H1959" s="86"/>
    </row>
    <row r="1960" spans="1:8">
      <c r="A1960" s="38"/>
      <c r="B1960" s="20"/>
      <c r="C1960" s="16"/>
      <c r="D1960" s="16"/>
      <c r="E1960" s="16"/>
      <c r="F1960" s="16"/>
      <c r="G1960" s="20"/>
      <c r="H1960" s="86"/>
    </row>
    <row r="1961" spans="1:8">
      <c r="A1961" s="38"/>
      <c r="B1961" s="20"/>
      <c r="C1961" s="16"/>
      <c r="D1961" s="16"/>
      <c r="E1961" s="16"/>
      <c r="F1961" s="16"/>
      <c r="G1961" s="20"/>
      <c r="H1961" s="86"/>
    </row>
    <row r="1962" spans="1:8">
      <c r="A1962" s="38"/>
      <c r="B1962" s="20"/>
      <c r="C1962" s="16"/>
      <c r="D1962" s="16"/>
      <c r="E1962" s="16"/>
      <c r="F1962" s="16"/>
      <c r="G1962" s="20"/>
      <c r="H1962" s="86"/>
    </row>
    <row r="1963" spans="1:8">
      <c r="A1963" s="38"/>
      <c r="B1963" s="20"/>
      <c r="C1963" s="16"/>
      <c r="D1963" s="16"/>
      <c r="E1963" s="16"/>
      <c r="F1963" s="16"/>
      <c r="G1963" s="20"/>
      <c r="H1963" s="86"/>
    </row>
    <row r="1964" spans="1:8">
      <c r="A1964" s="38"/>
      <c r="B1964" s="20"/>
      <c r="C1964" s="16"/>
      <c r="D1964" s="16"/>
      <c r="E1964" s="16"/>
      <c r="F1964" s="16"/>
      <c r="G1964" s="20"/>
      <c r="H1964" s="86"/>
    </row>
    <row r="1965" spans="1:8">
      <c r="A1965" s="38"/>
      <c r="B1965" s="20"/>
      <c r="C1965" s="16"/>
      <c r="D1965" s="16"/>
      <c r="E1965" s="16"/>
      <c r="F1965" s="16"/>
      <c r="G1965" s="20"/>
      <c r="H1965" s="86"/>
    </row>
    <row r="1966" spans="1:8">
      <c r="A1966" s="38"/>
      <c r="B1966" s="20"/>
      <c r="C1966" s="16"/>
      <c r="D1966" s="16"/>
      <c r="E1966" s="16"/>
      <c r="F1966" s="16"/>
      <c r="G1966" s="20"/>
      <c r="H1966" s="86"/>
    </row>
    <row r="1967" spans="1:8">
      <c r="A1967" s="38"/>
      <c r="B1967" s="20"/>
      <c r="C1967" s="16"/>
      <c r="D1967" s="16"/>
      <c r="E1967" s="16"/>
      <c r="F1967" s="16"/>
      <c r="G1967" s="20"/>
      <c r="H1967" s="86"/>
    </row>
    <row r="1968" spans="1:8">
      <c r="A1968" s="38"/>
      <c r="B1968" s="20"/>
      <c r="C1968" s="16"/>
      <c r="D1968" s="16"/>
      <c r="E1968" s="16"/>
      <c r="F1968" s="16"/>
      <c r="G1968" s="20"/>
      <c r="H1968" s="86"/>
    </row>
    <row r="1969" spans="1:8">
      <c r="A1969" s="38"/>
      <c r="B1969" s="20"/>
      <c r="C1969" s="16"/>
      <c r="D1969" s="16"/>
      <c r="E1969" s="16"/>
      <c r="F1969" s="16"/>
      <c r="G1969" s="20"/>
      <c r="H1969" s="86"/>
    </row>
    <row r="1970" spans="1:8">
      <c r="A1970" s="38"/>
      <c r="B1970" s="20"/>
      <c r="C1970" s="16"/>
      <c r="D1970" s="16"/>
      <c r="E1970" s="16"/>
      <c r="F1970" s="16"/>
      <c r="G1970" s="20"/>
      <c r="H1970" s="86"/>
    </row>
    <row r="1971" spans="1:8">
      <c r="A1971" s="38"/>
      <c r="B1971" s="20"/>
      <c r="C1971" s="16"/>
      <c r="D1971" s="16"/>
      <c r="E1971" s="16"/>
      <c r="F1971" s="16"/>
      <c r="G1971" s="20"/>
      <c r="H1971" s="86"/>
    </row>
    <row r="1972" spans="1:8">
      <c r="A1972" s="38"/>
      <c r="B1972" s="20"/>
      <c r="C1972" s="16"/>
      <c r="D1972" s="16"/>
      <c r="E1972" s="16"/>
      <c r="F1972" s="16"/>
      <c r="G1972" s="20"/>
      <c r="H1972" s="86"/>
    </row>
    <row r="1973" spans="1:8">
      <c r="A1973" s="38"/>
      <c r="B1973" s="20"/>
      <c r="C1973" s="16"/>
      <c r="D1973" s="16"/>
      <c r="E1973" s="16"/>
      <c r="F1973" s="16"/>
      <c r="G1973" s="20"/>
      <c r="H1973" s="86"/>
    </row>
    <row r="1974" spans="1:8">
      <c r="A1974" s="38"/>
      <c r="B1974" s="20"/>
      <c r="C1974" s="16"/>
      <c r="D1974" s="16"/>
      <c r="E1974" s="16"/>
      <c r="F1974" s="16"/>
      <c r="G1974" s="20"/>
      <c r="H1974" s="86"/>
    </row>
    <row r="1975" spans="1:8">
      <c r="A1975" s="38"/>
      <c r="B1975" s="20"/>
      <c r="C1975" s="16"/>
      <c r="D1975" s="16"/>
      <c r="E1975" s="16"/>
      <c r="F1975" s="16"/>
      <c r="G1975" s="20"/>
      <c r="H1975" s="86"/>
    </row>
    <row r="1976" spans="1:8">
      <c r="A1976" s="38"/>
      <c r="B1976" s="20"/>
      <c r="C1976" s="16"/>
      <c r="D1976" s="16"/>
      <c r="E1976" s="16"/>
      <c r="F1976" s="16"/>
      <c r="G1976" s="20"/>
      <c r="H1976" s="86"/>
    </row>
    <row r="1977" spans="1:8">
      <c r="A1977" s="38"/>
      <c r="B1977" s="20"/>
      <c r="C1977" s="16"/>
      <c r="D1977" s="16"/>
      <c r="E1977" s="16"/>
      <c r="F1977" s="16"/>
      <c r="G1977" s="20"/>
      <c r="H1977" s="86"/>
    </row>
    <row r="1978" spans="1:8">
      <c r="A1978" s="38"/>
      <c r="B1978" s="20"/>
      <c r="C1978" s="16"/>
      <c r="D1978" s="16"/>
      <c r="E1978" s="16"/>
      <c r="F1978" s="16"/>
      <c r="G1978" s="20"/>
      <c r="H1978" s="86"/>
    </row>
    <row r="1979" spans="1:8">
      <c r="A1979" s="38"/>
      <c r="B1979" s="20"/>
      <c r="C1979" s="16"/>
      <c r="D1979" s="16"/>
      <c r="E1979" s="16"/>
      <c r="F1979" s="16"/>
      <c r="G1979" s="20"/>
      <c r="H1979" s="86"/>
    </row>
    <row r="1980" spans="1:8">
      <c r="A1980" s="38"/>
      <c r="B1980" s="20"/>
      <c r="C1980" s="16"/>
      <c r="D1980" s="16"/>
      <c r="E1980" s="16"/>
      <c r="F1980" s="16"/>
      <c r="G1980" s="20"/>
      <c r="H1980" s="86"/>
    </row>
    <row r="1981" spans="1:8">
      <c r="A1981" s="38"/>
      <c r="B1981" s="20"/>
      <c r="C1981" s="16"/>
      <c r="D1981" s="16"/>
      <c r="E1981" s="16"/>
      <c r="F1981" s="16"/>
      <c r="G1981" s="20"/>
      <c r="H1981" s="86"/>
    </row>
    <row r="1982" spans="1:8">
      <c r="A1982" s="38"/>
      <c r="B1982" s="20"/>
      <c r="C1982" s="16"/>
      <c r="D1982" s="16"/>
      <c r="E1982" s="16"/>
      <c r="F1982" s="16"/>
      <c r="G1982" s="20"/>
      <c r="H1982" s="86"/>
    </row>
    <row r="1983" spans="1:8">
      <c r="A1983" s="38"/>
      <c r="B1983" s="20"/>
      <c r="C1983" s="16"/>
      <c r="D1983" s="16"/>
      <c r="E1983" s="16"/>
      <c r="F1983" s="16"/>
      <c r="G1983" s="20"/>
      <c r="H1983" s="86"/>
    </row>
    <row r="1984" spans="1:8">
      <c r="A1984" s="38"/>
      <c r="B1984" s="20"/>
      <c r="C1984" s="16"/>
      <c r="D1984" s="16"/>
      <c r="E1984" s="16"/>
      <c r="F1984" s="16"/>
      <c r="G1984" s="20"/>
      <c r="H1984" s="86"/>
    </row>
    <row r="1985" spans="1:8">
      <c r="A1985" s="38"/>
      <c r="B1985" s="20"/>
      <c r="C1985" s="16"/>
      <c r="D1985" s="16"/>
      <c r="E1985" s="16"/>
      <c r="F1985" s="16"/>
      <c r="G1985" s="20"/>
      <c r="H1985" s="86"/>
    </row>
    <row r="1986" spans="1:8">
      <c r="A1986" s="38"/>
      <c r="B1986" s="20"/>
      <c r="C1986" s="16"/>
      <c r="D1986" s="16"/>
      <c r="E1986" s="16"/>
      <c r="F1986" s="16"/>
      <c r="G1986" s="20"/>
      <c r="H1986" s="86"/>
    </row>
    <row r="1987" spans="1:8">
      <c r="A1987" s="38"/>
      <c r="B1987" s="20"/>
      <c r="C1987" s="16"/>
      <c r="D1987" s="16"/>
      <c r="E1987" s="16"/>
      <c r="F1987" s="16"/>
      <c r="G1987" s="20"/>
      <c r="H1987" s="86"/>
    </row>
    <row r="1988" spans="1:8">
      <c r="A1988" s="38"/>
      <c r="B1988" s="20"/>
      <c r="C1988" s="16"/>
      <c r="D1988" s="16"/>
      <c r="E1988" s="16"/>
      <c r="F1988" s="16"/>
      <c r="G1988" s="20"/>
      <c r="H1988" s="86"/>
    </row>
    <row r="1989" spans="1:8">
      <c r="A1989" s="38"/>
      <c r="B1989" s="20"/>
      <c r="C1989" s="16"/>
      <c r="D1989" s="16"/>
      <c r="E1989" s="16"/>
      <c r="F1989" s="16"/>
      <c r="G1989" s="20"/>
      <c r="H1989" s="86"/>
    </row>
    <row r="1990" spans="1:8">
      <c r="A1990" s="38"/>
      <c r="B1990" s="20"/>
      <c r="C1990" s="16"/>
      <c r="D1990" s="16"/>
      <c r="E1990" s="16"/>
      <c r="F1990" s="16"/>
      <c r="G1990" s="20"/>
      <c r="H1990" s="86"/>
    </row>
    <row r="1991" spans="1:8">
      <c r="A1991" s="38"/>
      <c r="B1991" s="20"/>
      <c r="C1991" s="16"/>
      <c r="D1991" s="16"/>
      <c r="E1991" s="16"/>
      <c r="F1991" s="16"/>
      <c r="G1991" s="20"/>
      <c r="H1991" s="86"/>
    </row>
    <row r="1992" spans="1:8">
      <c r="A1992" s="38"/>
      <c r="B1992" s="20"/>
      <c r="C1992" s="16"/>
      <c r="D1992" s="16"/>
      <c r="E1992" s="16"/>
      <c r="F1992" s="16"/>
      <c r="G1992" s="20"/>
      <c r="H1992" s="86"/>
    </row>
    <row r="1993" spans="1:8">
      <c r="A1993" s="38"/>
      <c r="B1993" s="20"/>
      <c r="C1993" s="16"/>
      <c r="D1993" s="16"/>
      <c r="E1993" s="16"/>
      <c r="F1993" s="16"/>
      <c r="G1993" s="20"/>
      <c r="H1993" s="86"/>
    </row>
    <row r="1994" spans="1:8">
      <c r="A1994" s="38"/>
      <c r="B1994" s="20"/>
      <c r="C1994" s="16"/>
      <c r="D1994" s="16"/>
      <c r="E1994" s="16"/>
      <c r="F1994" s="16"/>
      <c r="G1994" s="20"/>
      <c r="H1994" s="86"/>
    </row>
    <row r="1995" spans="1:8">
      <c r="A1995" s="38"/>
      <c r="B1995" s="20"/>
      <c r="C1995" s="16"/>
      <c r="D1995" s="16"/>
      <c r="E1995" s="16"/>
      <c r="F1995" s="16"/>
      <c r="G1995" s="20"/>
      <c r="H1995" s="86"/>
    </row>
    <row r="1996" spans="1:8">
      <c r="A1996" s="38"/>
      <c r="B1996" s="20"/>
      <c r="C1996" s="16"/>
      <c r="D1996" s="16"/>
      <c r="E1996" s="16"/>
      <c r="F1996" s="16"/>
      <c r="G1996" s="20"/>
      <c r="H1996" s="86"/>
    </row>
    <row r="1997" spans="1:8">
      <c r="A1997" s="38"/>
      <c r="B1997" s="20"/>
      <c r="C1997" s="16"/>
      <c r="D1997" s="16"/>
      <c r="E1997" s="16"/>
      <c r="F1997" s="16"/>
      <c r="G1997" s="20"/>
      <c r="H1997" s="86"/>
    </row>
    <row r="1998" spans="1:8">
      <c r="A1998" s="38"/>
      <c r="B1998" s="20"/>
      <c r="C1998" s="16"/>
      <c r="D1998" s="16"/>
      <c r="E1998" s="16"/>
      <c r="F1998" s="16"/>
      <c r="G1998" s="20"/>
      <c r="H1998" s="86"/>
    </row>
    <row r="1999" spans="1:8">
      <c r="A1999" s="38"/>
      <c r="B1999" s="20"/>
      <c r="C1999" s="16"/>
      <c r="D1999" s="16"/>
      <c r="E1999" s="16"/>
      <c r="F1999" s="16"/>
      <c r="G1999" s="20"/>
      <c r="H1999" s="86"/>
    </row>
    <row r="2000" spans="1:8">
      <c r="A2000" s="38"/>
      <c r="B2000" s="20"/>
      <c r="C2000" s="16"/>
      <c r="D2000" s="16"/>
      <c r="E2000" s="16"/>
      <c r="F2000" s="16"/>
      <c r="G2000" s="20"/>
      <c r="H2000" s="86"/>
    </row>
    <row r="2001" spans="1:8">
      <c r="A2001" s="38"/>
      <c r="B2001" s="20"/>
      <c r="C2001" s="16"/>
      <c r="D2001" s="16"/>
      <c r="E2001" s="16"/>
      <c r="F2001" s="16"/>
      <c r="G2001" s="20"/>
      <c r="H2001" s="86"/>
    </row>
    <row r="2002" spans="1:8">
      <c r="A2002" s="38"/>
      <c r="B2002" s="20"/>
      <c r="C2002" s="16"/>
      <c r="D2002" s="16"/>
      <c r="E2002" s="16"/>
      <c r="F2002" s="16"/>
      <c r="G2002" s="20"/>
      <c r="H2002" s="86"/>
    </row>
    <row r="2003" spans="1:8">
      <c r="A2003" s="38"/>
      <c r="B2003" s="20"/>
      <c r="C2003" s="16"/>
      <c r="D2003" s="16"/>
      <c r="E2003" s="16"/>
      <c r="F2003" s="16"/>
      <c r="G2003" s="20"/>
      <c r="H2003" s="86"/>
    </row>
    <row r="2004" spans="1:8">
      <c r="A2004" s="38"/>
      <c r="B2004" s="20"/>
      <c r="C2004" s="16"/>
      <c r="D2004" s="16"/>
      <c r="E2004" s="16"/>
      <c r="F2004" s="16"/>
      <c r="G2004" s="20"/>
      <c r="H2004" s="86"/>
    </row>
    <row r="2005" spans="1:8">
      <c r="A2005" s="38"/>
      <c r="B2005" s="20"/>
      <c r="C2005" s="16"/>
      <c r="D2005" s="16"/>
      <c r="E2005" s="16"/>
      <c r="F2005" s="16"/>
      <c r="G2005" s="20"/>
      <c r="H2005" s="86"/>
    </row>
    <row r="2006" spans="1:8">
      <c r="A2006" s="38"/>
      <c r="B2006" s="20"/>
      <c r="C2006" s="16"/>
      <c r="D2006" s="16"/>
      <c r="E2006" s="16"/>
      <c r="F2006" s="16"/>
      <c r="G2006" s="20"/>
      <c r="H2006" s="86"/>
    </row>
    <row r="2007" spans="1:8">
      <c r="A2007" s="38"/>
      <c r="B2007" s="20"/>
      <c r="C2007" s="16"/>
      <c r="D2007" s="16"/>
      <c r="E2007" s="16"/>
      <c r="F2007" s="16"/>
      <c r="G2007" s="20"/>
      <c r="H2007" s="86"/>
    </row>
    <row r="2008" spans="1:8">
      <c r="A2008" s="38"/>
      <c r="B2008" s="20"/>
      <c r="C2008" s="16"/>
      <c r="D2008" s="16"/>
      <c r="E2008" s="16"/>
      <c r="F2008" s="16"/>
      <c r="G2008" s="20"/>
      <c r="H2008" s="86"/>
    </row>
    <row r="2009" spans="1:8">
      <c r="A2009" s="38"/>
      <c r="B2009" s="20"/>
      <c r="C2009" s="16"/>
      <c r="D2009" s="16"/>
      <c r="E2009" s="16"/>
      <c r="F2009" s="16"/>
      <c r="G2009" s="20"/>
      <c r="H2009" s="86"/>
    </row>
    <row r="2010" spans="1:8">
      <c r="A2010" s="38"/>
      <c r="B2010" s="20"/>
      <c r="C2010" s="16"/>
      <c r="D2010" s="16"/>
      <c r="E2010" s="16"/>
      <c r="F2010" s="16"/>
      <c r="G2010" s="20"/>
      <c r="H2010" s="86"/>
    </row>
    <row r="2011" spans="1:8">
      <c r="A2011" s="38"/>
      <c r="B2011" s="20"/>
      <c r="C2011" s="16"/>
      <c r="D2011" s="16"/>
      <c r="E2011" s="16"/>
      <c r="F2011" s="16"/>
      <c r="G2011" s="20"/>
      <c r="H2011" s="86"/>
    </row>
    <row r="2012" spans="1:8">
      <c r="A2012" s="38"/>
      <c r="B2012" s="20"/>
      <c r="C2012" s="16"/>
      <c r="D2012" s="16"/>
      <c r="E2012" s="16"/>
      <c r="F2012" s="16"/>
      <c r="G2012" s="20"/>
      <c r="H2012" s="86"/>
    </row>
    <row r="2013" spans="1:8">
      <c r="A2013" s="38"/>
      <c r="B2013" s="20"/>
      <c r="C2013" s="16"/>
      <c r="D2013" s="16"/>
      <c r="E2013" s="16"/>
      <c r="F2013" s="16"/>
      <c r="G2013" s="20"/>
      <c r="H2013" s="86"/>
    </row>
    <row r="2014" spans="1:8">
      <c r="A2014" s="38"/>
      <c r="B2014" s="20"/>
      <c r="C2014" s="16"/>
      <c r="D2014" s="16"/>
      <c r="E2014" s="16"/>
      <c r="F2014" s="16"/>
      <c r="G2014" s="16"/>
      <c r="H2014" s="86"/>
    </row>
    <row r="2015" spans="1:8">
      <c r="A2015" s="38"/>
      <c r="B2015" s="20"/>
      <c r="C2015" s="16"/>
      <c r="D2015" s="16"/>
      <c r="E2015" s="16"/>
      <c r="F2015" s="16"/>
      <c r="G2015" s="20"/>
      <c r="H2015" s="86"/>
    </row>
    <row r="2016" spans="1:8">
      <c r="A2016" s="38"/>
      <c r="B2016" s="20"/>
      <c r="C2016" s="16"/>
      <c r="D2016" s="16"/>
      <c r="E2016" s="16"/>
      <c r="F2016" s="16"/>
      <c r="G2016" s="20"/>
      <c r="H2016" s="86"/>
    </row>
    <row r="2017" spans="1:8">
      <c r="A2017" s="38"/>
      <c r="B2017" s="20"/>
      <c r="C2017" s="16"/>
      <c r="D2017" s="16"/>
      <c r="E2017" s="16"/>
      <c r="F2017" s="16"/>
      <c r="G2017" s="16"/>
      <c r="H2017" s="86"/>
    </row>
    <row r="2018" spans="1:8">
      <c r="A2018" s="38"/>
      <c r="B2018" s="20"/>
      <c r="C2018" s="16"/>
      <c r="D2018" s="16"/>
      <c r="E2018" s="16"/>
      <c r="F2018" s="16"/>
      <c r="G2018" s="20"/>
      <c r="H2018" s="86"/>
    </row>
    <row r="2019" spans="1:8">
      <c r="A2019" s="38"/>
      <c r="B2019" s="20"/>
      <c r="C2019" s="16"/>
      <c r="D2019" s="16"/>
      <c r="E2019" s="16"/>
      <c r="F2019" s="16"/>
      <c r="G2019" s="20"/>
      <c r="H2019" s="86"/>
    </row>
    <row r="2020" spans="1:8">
      <c r="A2020" s="38"/>
      <c r="B2020" s="20"/>
      <c r="C2020" s="16"/>
      <c r="D2020" s="16"/>
      <c r="E2020" s="16"/>
      <c r="F2020" s="16"/>
      <c r="G2020" s="16"/>
      <c r="H2020" s="86"/>
    </row>
    <row r="2021" spans="1:8">
      <c r="A2021" s="38"/>
      <c r="B2021" s="20"/>
      <c r="C2021" s="16"/>
      <c r="D2021" s="16"/>
      <c r="E2021" s="16"/>
      <c r="F2021" s="16"/>
      <c r="G2021" s="20"/>
      <c r="H2021" s="86"/>
    </row>
    <row r="2022" spans="1:8">
      <c r="A2022" s="38"/>
      <c r="B2022" s="20"/>
      <c r="C2022" s="16"/>
      <c r="D2022" s="16"/>
      <c r="E2022" s="16"/>
      <c r="F2022" s="16"/>
      <c r="G2022" s="16"/>
      <c r="H2022" s="86"/>
    </row>
    <row r="2023" spans="1:8" ht="43.5" customHeight="1">
      <c r="A2023" s="38"/>
      <c r="B2023" s="20"/>
      <c r="C2023" s="16"/>
      <c r="D2023" s="16"/>
      <c r="E2023" s="16"/>
      <c r="F2023" s="16"/>
      <c r="G2023" s="16"/>
      <c r="H2023" s="86"/>
    </row>
    <row r="2024" spans="1:8">
      <c r="A2024" s="38"/>
      <c r="B2024" s="20"/>
      <c r="C2024" s="16"/>
      <c r="D2024" s="16"/>
      <c r="E2024" s="16"/>
      <c r="F2024" s="16"/>
      <c r="G2024" s="16"/>
      <c r="H2024" s="86"/>
    </row>
    <row r="2025" spans="1:8">
      <c r="A2025" s="38"/>
      <c r="B2025" s="20"/>
      <c r="C2025" s="16"/>
      <c r="D2025" s="16"/>
      <c r="E2025" s="16"/>
      <c r="F2025" s="16"/>
      <c r="G2025" s="20"/>
      <c r="H2025" s="86"/>
    </row>
    <row r="2026" spans="1:8">
      <c r="A2026" s="38"/>
      <c r="B2026" s="20"/>
      <c r="C2026" s="16"/>
      <c r="D2026" s="16"/>
      <c r="E2026" s="16"/>
      <c r="F2026" s="16"/>
      <c r="G2026" s="16"/>
    </row>
    <row r="2027" spans="1:8">
      <c r="A2027" s="38"/>
    </row>
    <row r="2028" spans="1:8">
      <c r="A2028" s="38"/>
    </row>
    <row r="2029" spans="1:8">
      <c r="A2029" s="38"/>
    </row>
    <row r="2030" spans="1:8">
      <c r="A2030" s="38"/>
    </row>
    <row r="2031" spans="1:8">
      <c r="A2031" s="38"/>
    </row>
    <row r="2032" spans="1:8">
      <c r="A2032" s="38"/>
    </row>
    <row r="2033" spans="1:1">
      <c r="A2033" s="38"/>
    </row>
    <row r="2034" spans="1:1">
      <c r="A2034" s="38"/>
    </row>
  </sheetData>
  <mergeCells count="15">
    <mergeCell ref="B287:B289"/>
    <mergeCell ref="E287:E289"/>
    <mergeCell ref="F287:F289"/>
    <mergeCell ref="G287:G289"/>
    <mergeCell ref="B241:B243"/>
    <mergeCell ref="F241:F243"/>
    <mergeCell ref="G241:G243"/>
    <mergeCell ref="B275:B277"/>
    <mergeCell ref="F275:F277"/>
    <mergeCell ref="G275:G277"/>
    <mergeCell ref="G278:G286"/>
    <mergeCell ref="B278:B286"/>
    <mergeCell ref="C278:C286"/>
    <mergeCell ref="E278:E286"/>
    <mergeCell ref="F278:F286"/>
  </mergeCells>
  <phoneticPr fontId="6" type="noConversion"/>
  <hyperlinks>
    <hyperlink ref="H358" r:id="rId1" xr:uid="{00000000-0004-0000-0100-000000000000}"/>
    <hyperlink ref="H359" r:id="rId2" xr:uid="{00000000-0004-0000-0100-000001000000}"/>
    <hyperlink ref="H223" r:id="rId3" xr:uid="{00000000-0004-0000-0100-000002000000}"/>
    <hyperlink ref="H224" r:id="rId4" xr:uid="{00000000-0004-0000-0100-000003000000}"/>
    <hyperlink ref="H210" r:id="rId5" xr:uid="{00000000-0004-0000-0100-000004000000}"/>
    <hyperlink ref="H211" r:id="rId6" xr:uid="{00000000-0004-0000-0100-000005000000}"/>
    <hyperlink ref="H180" r:id="rId7" xr:uid="{00000000-0004-0000-0100-000006000000}"/>
    <hyperlink ref="H4" r:id="rId8" xr:uid="{00000000-0004-0000-0100-000007000000}"/>
    <hyperlink ref="H7" r:id="rId9" xr:uid="{00000000-0004-0000-0100-000008000000}"/>
    <hyperlink ref="H6" r:id="rId10" xr:uid="{00000000-0004-0000-0100-000009000000}"/>
    <hyperlink ref="H8" r:id="rId11" xr:uid="{00000000-0004-0000-0100-00000A000000}"/>
    <hyperlink ref="H9" r:id="rId12" xr:uid="{00000000-0004-0000-0100-00000B000000}"/>
    <hyperlink ref="H10" r:id="rId13" xr:uid="{00000000-0004-0000-0100-00000C000000}"/>
    <hyperlink ref="H11" r:id="rId14" xr:uid="{00000000-0004-0000-0100-00000D000000}"/>
    <hyperlink ref="H12" r:id="rId15" xr:uid="{00000000-0004-0000-0100-00000E000000}"/>
    <hyperlink ref="H14" r:id="rId16" xr:uid="{00000000-0004-0000-0100-00000F000000}"/>
    <hyperlink ref="H13" r:id="rId17" xr:uid="{00000000-0004-0000-0100-000010000000}"/>
    <hyperlink ref="H15" r:id="rId18" xr:uid="{00000000-0004-0000-0100-000011000000}"/>
    <hyperlink ref="H16" r:id="rId19" xr:uid="{00000000-0004-0000-0100-000012000000}"/>
    <hyperlink ref="H17" r:id="rId20" xr:uid="{00000000-0004-0000-0100-000013000000}"/>
    <hyperlink ref="H18" r:id="rId21" xr:uid="{00000000-0004-0000-0100-000014000000}"/>
    <hyperlink ref="H19" r:id="rId22" xr:uid="{00000000-0004-0000-0100-000015000000}"/>
    <hyperlink ref="H20" r:id="rId23" xr:uid="{00000000-0004-0000-0100-000016000000}"/>
    <hyperlink ref="H21" r:id="rId24" xr:uid="{00000000-0004-0000-0100-000017000000}"/>
    <hyperlink ref="H22" r:id="rId25" xr:uid="{00000000-0004-0000-0100-000018000000}"/>
    <hyperlink ref="H23" r:id="rId26" xr:uid="{00000000-0004-0000-0100-000019000000}"/>
    <hyperlink ref="H24" r:id="rId27" xr:uid="{00000000-0004-0000-0100-00001A000000}"/>
    <hyperlink ref="H25" r:id="rId28" xr:uid="{00000000-0004-0000-0100-00001B000000}"/>
    <hyperlink ref="H26" r:id="rId29" xr:uid="{00000000-0004-0000-0100-00001C000000}"/>
    <hyperlink ref="H27" r:id="rId30" xr:uid="{00000000-0004-0000-0100-00001D000000}"/>
    <hyperlink ref="H28" r:id="rId31" xr:uid="{00000000-0004-0000-0100-00001E000000}"/>
    <hyperlink ref="H29" r:id="rId32" xr:uid="{00000000-0004-0000-0100-00001F000000}"/>
    <hyperlink ref="H30" r:id="rId33" xr:uid="{00000000-0004-0000-0100-000020000000}"/>
    <hyperlink ref="H31" r:id="rId34" xr:uid="{00000000-0004-0000-0100-000021000000}"/>
    <hyperlink ref="H32" r:id="rId35" xr:uid="{00000000-0004-0000-0100-000022000000}"/>
    <hyperlink ref="H33" r:id="rId36" xr:uid="{00000000-0004-0000-0100-000023000000}"/>
    <hyperlink ref="H34" r:id="rId37" xr:uid="{00000000-0004-0000-0100-000024000000}"/>
    <hyperlink ref="H35" r:id="rId38" xr:uid="{00000000-0004-0000-0100-000025000000}"/>
    <hyperlink ref="H36" r:id="rId39" xr:uid="{00000000-0004-0000-0100-000026000000}"/>
    <hyperlink ref="H37" r:id="rId40" xr:uid="{00000000-0004-0000-0100-000027000000}"/>
    <hyperlink ref="H38" r:id="rId41" xr:uid="{00000000-0004-0000-0100-000028000000}"/>
    <hyperlink ref="H39" r:id="rId42" xr:uid="{00000000-0004-0000-0100-000029000000}"/>
    <hyperlink ref="H40" r:id="rId43" xr:uid="{00000000-0004-0000-0100-00002A000000}"/>
    <hyperlink ref="H41" r:id="rId44" xr:uid="{00000000-0004-0000-0100-00002B000000}"/>
    <hyperlink ref="H42" r:id="rId45" xr:uid="{00000000-0004-0000-0100-00002C000000}"/>
    <hyperlink ref="H43" r:id="rId46" xr:uid="{00000000-0004-0000-0100-00002D000000}"/>
    <hyperlink ref="H44" r:id="rId47" xr:uid="{00000000-0004-0000-0100-00002E000000}"/>
    <hyperlink ref="H46" r:id="rId48" xr:uid="{00000000-0004-0000-0100-00002F000000}"/>
    <hyperlink ref="H47" r:id="rId49" xr:uid="{00000000-0004-0000-0100-000030000000}"/>
    <hyperlink ref="H48" r:id="rId50" xr:uid="{00000000-0004-0000-0100-000031000000}"/>
    <hyperlink ref="H49" r:id="rId51" xr:uid="{00000000-0004-0000-0100-000032000000}"/>
    <hyperlink ref="H50" r:id="rId52" xr:uid="{00000000-0004-0000-0100-000033000000}"/>
    <hyperlink ref="H51" r:id="rId53" xr:uid="{00000000-0004-0000-0100-000034000000}"/>
    <hyperlink ref="H52" r:id="rId54" xr:uid="{00000000-0004-0000-0100-000035000000}"/>
    <hyperlink ref="H53" r:id="rId55" xr:uid="{00000000-0004-0000-0100-000036000000}"/>
    <hyperlink ref="H5" r:id="rId56" xr:uid="{00000000-0004-0000-0100-000037000000}"/>
    <hyperlink ref="H55" r:id="rId57" xr:uid="{00000000-0004-0000-0100-000038000000}"/>
    <hyperlink ref="H56" r:id="rId58" xr:uid="{00000000-0004-0000-0100-000039000000}"/>
    <hyperlink ref="H57" r:id="rId59" xr:uid="{00000000-0004-0000-0100-00003A000000}"/>
    <hyperlink ref="H58" r:id="rId60" xr:uid="{00000000-0004-0000-0100-00003B000000}"/>
    <hyperlink ref="H59" r:id="rId61" xr:uid="{00000000-0004-0000-0100-00003C000000}"/>
    <hyperlink ref="H60" r:id="rId62" xr:uid="{00000000-0004-0000-0100-00003D000000}"/>
    <hyperlink ref="H61" r:id="rId63" xr:uid="{00000000-0004-0000-0100-00003E000000}"/>
    <hyperlink ref="H62" r:id="rId64" xr:uid="{00000000-0004-0000-0100-00003F000000}"/>
    <hyperlink ref="H63" r:id="rId65" xr:uid="{00000000-0004-0000-0100-000040000000}"/>
    <hyperlink ref="H64" r:id="rId66" xr:uid="{00000000-0004-0000-0100-000041000000}"/>
    <hyperlink ref="H65" r:id="rId67" xr:uid="{00000000-0004-0000-0100-000042000000}"/>
    <hyperlink ref="H66" r:id="rId68" xr:uid="{00000000-0004-0000-0100-000043000000}"/>
    <hyperlink ref="H67" r:id="rId69" xr:uid="{00000000-0004-0000-0100-000044000000}"/>
    <hyperlink ref="H68" r:id="rId70" xr:uid="{00000000-0004-0000-0100-000045000000}"/>
    <hyperlink ref="H71" r:id="rId71" xr:uid="{00000000-0004-0000-0100-000046000000}"/>
    <hyperlink ref="H69" r:id="rId72" xr:uid="{00000000-0004-0000-0100-000047000000}"/>
    <hyperlink ref="H70" r:id="rId73" xr:uid="{00000000-0004-0000-0100-000048000000}"/>
    <hyperlink ref="H72" r:id="rId74" xr:uid="{00000000-0004-0000-0100-000049000000}"/>
    <hyperlink ref="H73" r:id="rId75" xr:uid="{00000000-0004-0000-0100-00004A000000}"/>
    <hyperlink ref="H74" r:id="rId76" xr:uid="{00000000-0004-0000-0100-00004B000000}"/>
    <hyperlink ref="H75" r:id="rId77" xr:uid="{00000000-0004-0000-0100-00004C000000}"/>
    <hyperlink ref="H76" r:id="rId78" xr:uid="{00000000-0004-0000-0100-00004D000000}"/>
    <hyperlink ref="H77" r:id="rId79" xr:uid="{00000000-0004-0000-0100-00004E000000}"/>
    <hyperlink ref="H78" r:id="rId80" xr:uid="{00000000-0004-0000-0100-00004F000000}"/>
    <hyperlink ref="H79" r:id="rId81" xr:uid="{00000000-0004-0000-0100-000050000000}"/>
    <hyperlink ref="H80" r:id="rId82" xr:uid="{00000000-0004-0000-0100-000051000000}"/>
    <hyperlink ref="H81" r:id="rId83" xr:uid="{00000000-0004-0000-0100-000052000000}"/>
    <hyperlink ref="H82" r:id="rId84" xr:uid="{00000000-0004-0000-0100-000053000000}"/>
    <hyperlink ref="H83" r:id="rId85" xr:uid="{00000000-0004-0000-0100-000054000000}"/>
    <hyperlink ref="H84" r:id="rId86" xr:uid="{00000000-0004-0000-0100-000055000000}"/>
    <hyperlink ref="H85" r:id="rId87" xr:uid="{00000000-0004-0000-0100-000056000000}"/>
    <hyperlink ref="H86" r:id="rId88" xr:uid="{00000000-0004-0000-0100-000057000000}"/>
    <hyperlink ref="H87" r:id="rId89" xr:uid="{00000000-0004-0000-0100-000058000000}"/>
    <hyperlink ref="H88" r:id="rId90" xr:uid="{00000000-0004-0000-0100-000059000000}"/>
    <hyperlink ref="H89" r:id="rId91" xr:uid="{00000000-0004-0000-0100-00005A000000}"/>
    <hyperlink ref="H90" r:id="rId92" xr:uid="{00000000-0004-0000-0100-00005B000000}"/>
    <hyperlink ref="H91" r:id="rId93" xr:uid="{00000000-0004-0000-0100-00005C000000}"/>
    <hyperlink ref="H92" r:id="rId94" xr:uid="{00000000-0004-0000-0100-00005D000000}"/>
    <hyperlink ref="H93" r:id="rId95" xr:uid="{00000000-0004-0000-0100-00005E000000}"/>
    <hyperlink ref="H455" r:id="rId96" xr:uid="{00000000-0004-0000-0100-00005F000000}"/>
    <hyperlink ref="H480" r:id="rId97" xr:uid="{00000000-0004-0000-0100-000060000000}"/>
    <hyperlink ref="H481" r:id="rId98" xr:uid="{00000000-0004-0000-0100-000061000000}"/>
    <hyperlink ref="H475" r:id="rId99" xr:uid="{00000000-0004-0000-0100-000062000000}"/>
    <hyperlink ref="H477" r:id="rId100" xr:uid="{00000000-0004-0000-0100-000063000000}"/>
    <hyperlink ref="H485" r:id="rId101" xr:uid="{00000000-0004-0000-0100-000064000000}"/>
    <hyperlink ref="H479" r:id="rId102" xr:uid="{00000000-0004-0000-0100-000065000000}"/>
    <hyperlink ref="H483" r:id="rId103" xr:uid="{00000000-0004-0000-0100-000066000000}"/>
    <hyperlink ref="H484" r:id="rId104" xr:uid="{00000000-0004-0000-0100-000067000000}"/>
    <hyperlink ref="H491" r:id="rId105" xr:uid="{00000000-0004-0000-0100-000068000000}"/>
    <hyperlink ref="H476" r:id="rId106" xr:uid="{00000000-0004-0000-0100-000069000000}"/>
    <hyperlink ref="H465" r:id="rId107" xr:uid="{00000000-0004-0000-0100-00006A000000}"/>
    <hyperlink ref="H469" r:id="rId108" xr:uid="{00000000-0004-0000-0100-00006B000000}"/>
    <hyperlink ref="H517" r:id="rId109" xr:uid="{00000000-0004-0000-0100-00006C000000}"/>
    <hyperlink ref="H496" r:id="rId110" xr:uid="{00000000-0004-0000-0100-00006D000000}"/>
    <hyperlink ref="H501" r:id="rId111" xr:uid="{00000000-0004-0000-0100-00006E000000}"/>
    <hyperlink ref="H525" r:id="rId112" xr:uid="{00000000-0004-0000-0100-00006F000000}"/>
    <hyperlink ref="H492" r:id="rId113" xr:uid="{00000000-0004-0000-0100-000070000000}"/>
    <hyperlink ref="H493" r:id="rId114" xr:uid="{00000000-0004-0000-0100-000071000000}"/>
    <hyperlink ref="H468" r:id="rId115" xr:uid="{00000000-0004-0000-0100-000072000000}"/>
    <hyperlink ref="H470" r:id="rId116" xr:uid="{00000000-0004-0000-0100-000073000000}"/>
    <hyperlink ref="H462" r:id="rId117" xr:uid="{00000000-0004-0000-0100-000074000000}"/>
    <hyperlink ref="H463" r:id="rId118" xr:uid="{00000000-0004-0000-0100-000075000000}"/>
    <hyperlink ref="H96" r:id="rId119" xr:uid="{00000000-0004-0000-0100-000076000000}"/>
    <hyperlink ref="H97" r:id="rId120" xr:uid="{00000000-0004-0000-0100-000077000000}"/>
    <hyperlink ref="H98" r:id="rId121" xr:uid="{00000000-0004-0000-0100-000078000000}"/>
    <hyperlink ref="H99" r:id="rId122" xr:uid="{00000000-0004-0000-0100-000079000000}"/>
    <hyperlink ref="H100" r:id="rId123" xr:uid="{00000000-0004-0000-0100-00007A000000}"/>
    <hyperlink ref="H101" r:id="rId124" xr:uid="{00000000-0004-0000-0100-00007B000000}"/>
    <hyperlink ref="H102" r:id="rId125" xr:uid="{00000000-0004-0000-0100-00007C000000}"/>
    <hyperlink ref="H103" r:id="rId126" xr:uid="{00000000-0004-0000-0100-00007D000000}"/>
    <hyperlink ref="H104" r:id="rId127" xr:uid="{00000000-0004-0000-0100-00007E000000}"/>
    <hyperlink ref="H105" r:id="rId128" xr:uid="{00000000-0004-0000-0100-00007F000000}"/>
    <hyperlink ref="H106" r:id="rId129" xr:uid="{00000000-0004-0000-0100-000080000000}"/>
    <hyperlink ref="H107" r:id="rId130" xr:uid="{00000000-0004-0000-0100-000081000000}"/>
    <hyperlink ref="H108" r:id="rId131" xr:uid="{00000000-0004-0000-0100-000082000000}"/>
    <hyperlink ref="H109" r:id="rId132" xr:uid="{00000000-0004-0000-0100-000083000000}"/>
    <hyperlink ref="H110" r:id="rId133" xr:uid="{00000000-0004-0000-0100-000084000000}"/>
    <hyperlink ref="H111" r:id="rId134" xr:uid="{00000000-0004-0000-0100-000085000000}"/>
    <hyperlink ref="H112" r:id="rId135" xr:uid="{00000000-0004-0000-0100-000086000000}"/>
    <hyperlink ref="H113" r:id="rId136" xr:uid="{00000000-0004-0000-0100-000087000000}"/>
    <hyperlink ref="H114" r:id="rId137" xr:uid="{00000000-0004-0000-0100-000088000000}"/>
    <hyperlink ref="H115" r:id="rId138" xr:uid="{00000000-0004-0000-0100-000089000000}"/>
    <hyperlink ref="H116" r:id="rId139" xr:uid="{00000000-0004-0000-0100-00008A000000}"/>
    <hyperlink ref="H117" r:id="rId140" xr:uid="{00000000-0004-0000-0100-00008B000000}"/>
    <hyperlink ref="H118" r:id="rId141" xr:uid="{00000000-0004-0000-0100-00008C000000}"/>
    <hyperlink ref="H119" r:id="rId142" xr:uid="{00000000-0004-0000-0100-00008D000000}"/>
    <hyperlink ref="H120" r:id="rId143" xr:uid="{00000000-0004-0000-0100-00008E000000}"/>
    <hyperlink ref="H121" r:id="rId144" xr:uid="{00000000-0004-0000-0100-00008F000000}"/>
    <hyperlink ref="H122" r:id="rId145" xr:uid="{00000000-0004-0000-0100-000090000000}"/>
    <hyperlink ref="H123" r:id="rId146" xr:uid="{00000000-0004-0000-0100-000091000000}"/>
    <hyperlink ref="H124" r:id="rId147" xr:uid="{00000000-0004-0000-0100-000092000000}"/>
    <hyperlink ref="H125" r:id="rId148" xr:uid="{00000000-0004-0000-0100-000093000000}"/>
    <hyperlink ref="H126" r:id="rId149" xr:uid="{00000000-0004-0000-0100-000094000000}"/>
    <hyperlink ref="H127" r:id="rId150" xr:uid="{00000000-0004-0000-0100-000095000000}"/>
    <hyperlink ref="H128" r:id="rId151" xr:uid="{00000000-0004-0000-0100-000096000000}"/>
    <hyperlink ref="H129" r:id="rId152" xr:uid="{00000000-0004-0000-0100-000097000000}"/>
    <hyperlink ref="H132" r:id="rId153" xr:uid="{00000000-0004-0000-0100-000098000000}"/>
    <hyperlink ref="H133" r:id="rId154" xr:uid="{00000000-0004-0000-0100-000099000000}"/>
    <hyperlink ref="H134" r:id="rId155" xr:uid="{00000000-0004-0000-0100-00009A000000}"/>
    <hyperlink ref="H135" r:id="rId156" xr:uid="{00000000-0004-0000-0100-00009B000000}"/>
    <hyperlink ref="H136" r:id="rId157" xr:uid="{00000000-0004-0000-0100-00009C000000}"/>
    <hyperlink ref="H137" r:id="rId158" xr:uid="{00000000-0004-0000-0100-00009D000000}"/>
    <hyperlink ref="H138" r:id="rId159" xr:uid="{00000000-0004-0000-0100-00009E000000}"/>
    <hyperlink ref="H139" r:id="rId160" xr:uid="{00000000-0004-0000-0100-00009F000000}"/>
    <hyperlink ref="H141" r:id="rId161" xr:uid="{00000000-0004-0000-0100-0000A0000000}"/>
    <hyperlink ref="H143" r:id="rId162" xr:uid="{00000000-0004-0000-0100-0000A1000000}"/>
    <hyperlink ref="H142" r:id="rId163" xr:uid="{00000000-0004-0000-0100-0000A2000000}"/>
    <hyperlink ref="H144" r:id="rId164" xr:uid="{00000000-0004-0000-0100-0000A3000000}"/>
    <hyperlink ref="H145" r:id="rId165" xr:uid="{00000000-0004-0000-0100-0000A4000000}"/>
    <hyperlink ref="H146" r:id="rId166" xr:uid="{00000000-0004-0000-0100-0000A5000000}"/>
    <hyperlink ref="H147" r:id="rId167" xr:uid="{00000000-0004-0000-0100-0000A6000000}"/>
    <hyperlink ref="H148" r:id="rId168" xr:uid="{00000000-0004-0000-0100-0000A7000000}"/>
    <hyperlink ref="H149" r:id="rId169" xr:uid="{00000000-0004-0000-0100-0000A8000000}"/>
    <hyperlink ref="H150" r:id="rId170" xr:uid="{00000000-0004-0000-0100-0000A9000000}"/>
    <hyperlink ref="H151" r:id="rId171" xr:uid="{00000000-0004-0000-0100-0000AA000000}"/>
    <hyperlink ref="H152" r:id="rId172" xr:uid="{00000000-0004-0000-0100-0000AB000000}"/>
    <hyperlink ref="H153" r:id="rId173" xr:uid="{00000000-0004-0000-0100-0000AC000000}"/>
    <hyperlink ref="H154" r:id="rId174" xr:uid="{00000000-0004-0000-0100-0000AD000000}"/>
    <hyperlink ref="H156" r:id="rId175" xr:uid="{00000000-0004-0000-0100-0000AE000000}"/>
    <hyperlink ref="H157" r:id="rId176" xr:uid="{00000000-0004-0000-0100-0000AF000000}"/>
    <hyperlink ref="H155" r:id="rId177" xr:uid="{00000000-0004-0000-0100-0000B0000000}"/>
    <hyperlink ref="H158" r:id="rId178" xr:uid="{00000000-0004-0000-0100-0000B1000000}"/>
    <hyperlink ref="H159" r:id="rId179" xr:uid="{00000000-0004-0000-0100-0000B2000000}"/>
    <hyperlink ref="H160" r:id="rId180" xr:uid="{00000000-0004-0000-0100-0000B3000000}"/>
    <hyperlink ref="H161" r:id="rId181" xr:uid="{00000000-0004-0000-0100-0000B4000000}"/>
    <hyperlink ref="H162" r:id="rId182" xr:uid="{00000000-0004-0000-0100-0000B5000000}"/>
    <hyperlink ref="H163" r:id="rId183" xr:uid="{00000000-0004-0000-0100-0000B6000000}"/>
    <hyperlink ref="H164" r:id="rId184" xr:uid="{00000000-0004-0000-0100-0000B7000000}"/>
    <hyperlink ref="H165" r:id="rId185" xr:uid="{00000000-0004-0000-0100-0000B8000000}"/>
    <hyperlink ref="H166" r:id="rId186" xr:uid="{00000000-0004-0000-0100-0000B9000000}"/>
    <hyperlink ref="H167" r:id="rId187" xr:uid="{00000000-0004-0000-0100-0000BA000000}"/>
    <hyperlink ref="H168" r:id="rId188" xr:uid="{00000000-0004-0000-0100-0000BB000000}"/>
    <hyperlink ref="H169" r:id="rId189" xr:uid="{00000000-0004-0000-0100-0000BC000000}"/>
    <hyperlink ref="H170" r:id="rId190" xr:uid="{00000000-0004-0000-0100-0000BD000000}"/>
    <hyperlink ref="H171" r:id="rId191" xr:uid="{00000000-0004-0000-0100-0000BE000000}"/>
    <hyperlink ref="H172" r:id="rId192" xr:uid="{00000000-0004-0000-0100-0000BF000000}"/>
    <hyperlink ref="H173" r:id="rId193" xr:uid="{00000000-0004-0000-0100-0000C0000000}"/>
    <hyperlink ref="H518" r:id="rId194" xr:uid="{00000000-0004-0000-0100-0000C1000000}"/>
    <hyperlink ref="H511" r:id="rId195" xr:uid="{00000000-0004-0000-0100-0000C2000000}"/>
    <hyperlink ref="H509" r:id="rId196" xr:uid="{00000000-0004-0000-0100-0000C3000000}"/>
    <hyperlink ref="H514" r:id="rId197" xr:uid="{00000000-0004-0000-0100-0000C4000000}"/>
    <hyperlink ref="H513" r:id="rId198" xr:uid="{00000000-0004-0000-0100-0000C5000000}"/>
    <hyperlink ref="H515" r:id="rId199" xr:uid="{00000000-0004-0000-0100-0000C6000000}"/>
    <hyperlink ref="H495" r:id="rId200" xr:uid="{00000000-0004-0000-0100-0000C7000000}"/>
    <hyperlink ref="H499" r:id="rId201" xr:uid="{00000000-0004-0000-0100-0000C8000000}"/>
    <hyperlink ref="H464" r:id="rId202" xr:uid="{00000000-0004-0000-0100-0000C9000000}"/>
    <hyperlink ref="H530" r:id="rId203" xr:uid="{00000000-0004-0000-0100-0000CA000000}"/>
    <hyperlink ref="H532" r:id="rId204" xr:uid="{00000000-0004-0000-0100-0000CB000000}"/>
    <hyperlink ref="H487" r:id="rId205" xr:uid="{00000000-0004-0000-0100-0000CC000000}"/>
    <hyperlink ref="H45" r:id="rId206" xr:uid="{00000000-0004-0000-0100-0000CD000000}"/>
    <hyperlink ref="H54" r:id="rId207" xr:uid="{00000000-0004-0000-0100-0000CE000000}"/>
    <hyperlink ref="H174" r:id="rId208" xr:uid="{00000000-0004-0000-0100-0000CF000000}"/>
    <hyperlink ref="H175" r:id="rId209" xr:uid="{00000000-0004-0000-0100-0000D0000000}"/>
    <hyperlink ref="H176" r:id="rId210" xr:uid="{00000000-0004-0000-0100-0000D1000000}"/>
    <hyperlink ref="H177" r:id="rId211" xr:uid="{00000000-0004-0000-0100-0000D2000000}"/>
    <hyperlink ref="H178" r:id="rId212" xr:uid="{00000000-0004-0000-0100-0000D3000000}"/>
    <hyperlink ref="H179" r:id="rId213" xr:uid="{00000000-0004-0000-0100-0000D4000000}"/>
    <hyperlink ref="H181" r:id="rId214" xr:uid="{00000000-0004-0000-0100-0000D5000000}"/>
    <hyperlink ref="H182" r:id="rId215" xr:uid="{00000000-0004-0000-0100-0000D6000000}"/>
    <hyperlink ref="H183" r:id="rId216" xr:uid="{00000000-0004-0000-0100-0000D7000000}"/>
    <hyperlink ref="H184" r:id="rId217" xr:uid="{00000000-0004-0000-0100-0000D8000000}"/>
    <hyperlink ref="H185" r:id="rId218" xr:uid="{00000000-0004-0000-0100-0000D9000000}"/>
    <hyperlink ref="H186" r:id="rId219" xr:uid="{00000000-0004-0000-0100-0000DA000000}"/>
    <hyperlink ref="H187" r:id="rId220" xr:uid="{00000000-0004-0000-0100-0000DB000000}"/>
    <hyperlink ref="H188" r:id="rId221" xr:uid="{00000000-0004-0000-0100-0000DC000000}"/>
    <hyperlink ref="H189" r:id="rId222" xr:uid="{00000000-0004-0000-0100-0000DD000000}"/>
    <hyperlink ref="H190" r:id="rId223" xr:uid="{00000000-0004-0000-0100-0000DE000000}"/>
    <hyperlink ref="H191" r:id="rId224" xr:uid="{00000000-0004-0000-0100-0000DF000000}"/>
    <hyperlink ref="H192" r:id="rId225" xr:uid="{00000000-0004-0000-0100-0000E0000000}"/>
    <hyperlink ref="H193" r:id="rId226" xr:uid="{00000000-0004-0000-0100-0000E1000000}"/>
    <hyperlink ref="H194" r:id="rId227" xr:uid="{00000000-0004-0000-0100-0000E2000000}"/>
    <hyperlink ref="H195" r:id="rId228" xr:uid="{00000000-0004-0000-0100-0000E3000000}"/>
    <hyperlink ref="H196" r:id="rId229" xr:uid="{00000000-0004-0000-0100-0000E4000000}"/>
    <hyperlink ref="H197" r:id="rId230" xr:uid="{00000000-0004-0000-0100-0000E5000000}"/>
    <hyperlink ref="H198" r:id="rId231" xr:uid="{00000000-0004-0000-0100-0000E6000000}"/>
    <hyperlink ref="H199" r:id="rId232" xr:uid="{00000000-0004-0000-0100-0000E7000000}"/>
    <hyperlink ref="H200" r:id="rId233" xr:uid="{00000000-0004-0000-0100-0000E8000000}"/>
    <hyperlink ref="H201" r:id="rId234" xr:uid="{00000000-0004-0000-0100-0000E9000000}"/>
    <hyperlink ref="H202" r:id="rId235" xr:uid="{00000000-0004-0000-0100-0000EA000000}"/>
    <hyperlink ref="H203" r:id="rId236" xr:uid="{00000000-0004-0000-0100-0000EB000000}"/>
    <hyperlink ref="H204" r:id="rId237" xr:uid="{00000000-0004-0000-0100-0000EC000000}"/>
    <hyperlink ref="H205" r:id="rId238" xr:uid="{00000000-0004-0000-0100-0000ED000000}"/>
    <hyperlink ref="H206" r:id="rId239" xr:uid="{00000000-0004-0000-0100-0000EE000000}"/>
    <hyperlink ref="H207" r:id="rId240" xr:uid="{00000000-0004-0000-0100-0000EF000000}"/>
    <hyperlink ref="H260" r:id="rId241" xr:uid="{00000000-0004-0000-0100-0000F0000000}"/>
    <hyperlink ref="H259" r:id="rId242" xr:uid="{00000000-0004-0000-0100-0000F1000000}"/>
    <hyperlink ref="H258" r:id="rId243" xr:uid="{00000000-0004-0000-0100-0000F2000000}"/>
    <hyperlink ref="H257" r:id="rId244" xr:uid="{00000000-0004-0000-0100-0000F3000000}"/>
    <hyperlink ref="H256" r:id="rId245" xr:uid="{00000000-0004-0000-0100-0000F4000000}"/>
    <hyperlink ref="H255" r:id="rId246" xr:uid="{00000000-0004-0000-0100-0000F5000000}"/>
    <hyperlink ref="H254" r:id="rId247" xr:uid="{00000000-0004-0000-0100-0000F6000000}"/>
    <hyperlink ref="H253" r:id="rId248" xr:uid="{00000000-0004-0000-0100-0000F7000000}"/>
    <hyperlink ref="H252" r:id="rId249" xr:uid="{00000000-0004-0000-0100-0000F8000000}"/>
    <hyperlink ref="H251" r:id="rId250" xr:uid="{00000000-0004-0000-0100-0000F9000000}"/>
    <hyperlink ref="H250" r:id="rId251" xr:uid="{00000000-0004-0000-0100-0000FA000000}"/>
    <hyperlink ref="H249" r:id="rId252" xr:uid="{00000000-0004-0000-0100-0000FB000000}"/>
    <hyperlink ref="H248" r:id="rId253" xr:uid="{00000000-0004-0000-0100-0000FC000000}"/>
    <hyperlink ref="H247" r:id="rId254" xr:uid="{00000000-0004-0000-0100-0000FD000000}"/>
    <hyperlink ref="H246" r:id="rId255" xr:uid="{00000000-0004-0000-0100-0000FE000000}"/>
    <hyperlink ref="H245" r:id="rId256" xr:uid="{00000000-0004-0000-0100-0000FF000000}"/>
    <hyperlink ref="H244" r:id="rId257" xr:uid="{00000000-0004-0000-0100-000000010000}"/>
    <hyperlink ref="H240" r:id="rId258" xr:uid="{00000000-0004-0000-0100-000001010000}"/>
    <hyperlink ref="H239" r:id="rId259" xr:uid="{00000000-0004-0000-0100-000002010000}"/>
    <hyperlink ref="H238" r:id="rId260" xr:uid="{00000000-0004-0000-0100-000003010000}"/>
    <hyperlink ref="H237" r:id="rId261" xr:uid="{00000000-0004-0000-0100-000004010000}"/>
    <hyperlink ref="H236" r:id="rId262" xr:uid="{00000000-0004-0000-0100-000005010000}"/>
    <hyperlink ref="H235" r:id="rId263" xr:uid="{00000000-0004-0000-0100-000006010000}"/>
    <hyperlink ref="H234" r:id="rId264" xr:uid="{00000000-0004-0000-0100-000007010000}"/>
    <hyperlink ref="H233" r:id="rId265" xr:uid="{00000000-0004-0000-0100-000008010000}"/>
    <hyperlink ref="H232" r:id="rId266" xr:uid="{00000000-0004-0000-0100-000009010000}"/>
    <hyperlink ref="H231" r:id="rId267" xr:uid="{00000000-0004-0000-0100-00000A010000}"/>
    <hyperlink ref="H230" r:id="rId268" xr:uid="{00000000-0004-0000-0100-00000B010000}"/>
    <hyperlink ref="H229" r:id="rId269" xr:uid="{00000000-0004-0000-0100-00000C010000}"/>
    <hyperlink ref="H228" r:id="rId270" xr:uid="{00000000-0004-0000-0100-00000D010000}"/>
    <hyperlink ref="H208" r:id="rId271" xr:uid="{00000000-0004-0000-0100-00000E010000}"/>
    <hyperlink ref="H209" r:id="rId272" xr:uid="{00000000-0004-0000-0100-00000F010000}"/>
    <hyperlink ref="H212" r:id="rId273" xr:uid="{00000000-0004-0000-0100-000010010000}"/>
    <hyperlink ref="H213" r:id="rId274" xr:uid="{00000000-0004-0000-0100-000011010000}"/>
    <hyperlink ref="H214" r:id="rId275" xr:uid="{00000000-0004-0000-0100-000012010000}"/>
    <hyperlink ref="H215" r:id="rId276" xr:uid="{00000000-0004-0000-0100-000013010000}"/>
    <hyperlink ref="H216" r:id="rId277" xr:uid="{00000000-0004-0000-0100-000014010000}"/>
    <hyperlink ref="H217" r:id="rId278" xr:uid="{00000000-0004-0000-0100-000015010000}"/>
    <hyperlink ref="H218" r:id="rId279" xr:uid="{00000000-0004-0000-0100-000016010000}"/>
    <hyperlink ref="H219" r:id="rId280" xr:uid="{00000000-0004-0000-0100-000017010000}"/>
    <hyperlink ref="H220" r:id="rId281" xr:uid="{00000000-0004-0000-0100-000018010000}"/>
    <hyperlink ref="H221" r:id="rId282" xr:uid="{00000000-0004-0000-0100-000019010000}"/>
    <hyperlink ref="H222" r:id="rId283" xr:uid="{00000000-0004-0000-0100-00001A010000}"/>
    <hyperlink ref="H227" r:id="rId284" xr:uid="{00000000-0004-0000-0100-00001B010000}"/>
    <hyperlink ref="H226" r:id="rId285" xr:uid="{00000000-0004-0000-0100-00001C010000}"/>
    <hyperlink ref="H225" r:id="rId286" xr:uid="{00000000-0004-0000-0100-00001D010000}"/>
    <hyperlink ref="H533" r:id="rId287" xr:uid="{00000000-0004-0000-0100-00001E010000}"/>
    <hyperlink ref="H531" r:id="rId288" xr:uid="{00000000-0004-0000-0100-00001F010000}"/>
    <hyperlink ref="H534" r:id="rId289" xr:uid="{00000000-0004-0000-0100-000020010000}"/>
    <hyperlink ref="H529" r:id="rId290" xr:uid="{00000000-0004-0000-0100-000021010000}"/>
    <hyperlink ref="H528" r:id="rId291" xr:uid="{00000000-0004-0000-0100-000022010000}"/>
    <hyperlink ref="H527" r:id="rId292" xr:uid="{00000000-0004-0000-0100-000023010000}"/>
    <hyperlink ref="H526" r:id="rId293" xr:uid="{00000000-0004-0000-0100-000024010000}"/>
    <hyperlink ref="H524" r:id="rId294" xr:uid="{00000000-0004-0000-0100-000025010000}"/>
    <hyperlink ref="H523" r:id="rId295" xr:uid="{00000000-0004-0000-0100-000026010000}"/>
    <hyperlink ref="H522" r:id="rId296" xr:uid="{00000000-0004-0000-0100-000027010000}"/>
    <hyperlink ref="H521" r:id="rId297" xr:uid="{00000000-0004-0000-0100-000028010000}"/>
    <hyperlink ref="H520" r:id="rId298" xr:uid="{00000000-0004-0000-0100-000029010000}"/>
    <hyperlink ref="H519" r:id="rId299" xr:uid="{00000000-0004-0000-0100-00002A010000}"/>
    <hyperlink ref="H516" r:id="rId300" xr:uid="{00000000-0004-0000-0100-00002B010000}"/>
    <hyperlink ref="H512" r:id="rId301" xr:uid="{00000000-0004-0000-0100-00002C010000}"/>
    <hyperlink ref="H510" r:id="rId302" xr:uid="{00000000-0004-0000-0100-00002D010000}"/>
    <hyperlink ref="H508" r:id="rId303" xr:uid="{00000000-0004-0000-0100-00002E010000}"/>
    <hyperlink ref="H507" r:id="rId304" xr:uid="{00000000-0004-0000-0100-00002F010000}"/>
    <hyperlink ref="H506" r:id="rId305" xr:uid="{00000000-0004-0000-0100-000030010000}"/>
    <hyperlink ref="H505" r:id="rId306" xr:uid="{00000000-0004-0000-0100-000031010000}"/>
    <hyperlink ref="H504" r:id="rId307" xr:uid="{00000000-0004-0000-0100-000032010000}"/>
    <hyperlink ref="H503" r:id="rId308" xr:uid="{00000000-0004-0000-0100-000033010000}"/>
    <hyperlink ref="H502" r:id="rId309" xr:uid="{00000000-0004-0000-0100-000034010000}"/>
    <hyperlink ref="H500" r:id="rId310" xr:uid="{00000000-0004-0000-0100-000035010000}"/>
    <hyperlink ref="H498" r:id="rId311" xr:uid="{00000000-0004-0000-0100-000036010000}"/>
    <hyperlink ref="H497" r:id="rId312" xr:uid="{00000000-0004-0000-0100-000037010000}"/>
    <hyperlink ref="H494" r:id="rId313" xr:uid="{00000000-0004-0000-0100-000038010000}"/>
    <hyperlink ref="H490" r:id="rId314" xr:uid="{00000000-0004-0000-0100-000039010000}"/>
    <hyperlink ref="H489" r:id="rId315" xr:uid="{00000000-0004-0000-0100-00003A010000}"/>
    <hyperlink ref="H488" r:id="rId316" xr:uid="{00000000-0004-0000-0100-00003B010000}"/>
    <hyperlink ref="H486" r:id="rId317" xr:uid="{00000000-0004-0000-0100-00003C010000}"/>
    <hyperlink ref="H482" r:id="rId318" xr:uid="{00000000-0004-0000-0100-00003D010000}"/>
    <hyperlink ref="H478" r:id="rId319" xr:uid="{00000000-0004-0000-0100-00003E010000}"/>
    <hyperlink ref="H474" r:id="rId320" xr:uid="{00000000-0004-0000-0100-00003F010000}"/>
    <hyperlink ref="H473" r:id="rId321" xr:uid="{00000000-0004-0000-0100-000040010000}"/>
    <hyperlink ref="H472" r:id="rId322" xr:uid="{00000000-0004-0000-0100-000041010000}"/>
    <hyperlink ref="H471" r:id="rId323" xr:uid="{00000000-0004-0000-0100-000042010000}"/>
    <hyperlink ref="H467" r:id="rId324" xr:uid="{00000000-0004-0000-0100-000043010000}"/>
    <hyperlink ref="H466" r:id="rId325" xr:uid="{00000000-0004-0000-0100-000044010000}"/>
    <hyperlink ref="H461" r:id="rId326" xr:uid="{00000000-0004-0000-0100-000045010000}"/>
    <hyperlink ref="H460" r:id="rId327" xr:uid="{00000000-0004-0000-0100-000046010000}"/>
    <hyperlink ref="H459" r:id="rId328" xr:uid="{00000000-0004-0000-0100-000047010000}"/>
    <hyperlink ref="H458" r:id="rId329" xr:uid="{00000000-0004-0000-0100-000048010000}"/>
    <hyperlink ref="H457" r:id="rId330" xr:uid="{00000000-0004-0000-0100-000049010000}"/>
    <hyperlink ref="H456" r:id="rId331" xr:uid="{00000000-0004-0000-0100-00004A010000}"/>
    <hyperlink ref="H453" r:id="rId332" xr:uid="{00000000-0004-0000-0100-00004B010000}"/>
    <hyperlink ref="H452" r:id="rId333" xr:uid="{00000000-0004-0000-0100-00004C010000}"/>
    <hyperlink ref="H451" r:id="rId334" xr:uid="{00000000-0004-0000-0100-00004D010000}"/>
    <hyperlink ref="H450" r:id="rId335" xr:uid="{00000000-0004-0000-0100-00004E010000}"/>
    <hyperlink ref="H447" r:id="rId336" xr:uid="{00000000-0004-0000-0100-00004F010000}"/>
    <hyperlink ref="H446" r:id="rId337" xr:uid="{00000000-0004-0000-0100-000050010000}"/>
    <hyperlink ref="H445" r:id="rId338" xr:uid="{00000000-0004-0000-0100-000051010000}"/>
    <hyperlink ref="H444" r:id="rId339" xr:uid="{00000000-0004-0000-0100-000052010000}"/>
    <hyperlink ref="H443" r:id="rId340" xr:uid="{00000000-0004-0000-0100-000053010000}"/>
    <hyperlink ref="H442" r:id="rId341" xr:uid="{00000000-0004-0000-0100-000054010000}"/>
    <hyperlink ref="H441" r:id="rId342" xr:uid="{00000000-0004-0000-0100-000055010000}"/>
    <hyperlink ref="H440" r:id="rId343" xr:uid="{00000000-0004-0000-0100-000056010000}"/>
    <hyperlink ref="H439" r:id="rId344" xr:uid="{00000000-0004-0000-0100-000057010000}"/>
    <hyperlink ref="H438" r:id="rId345" xr:uid="{00000000-0004-0000-0100-000058010000}"/>
    <hyperlink ref="H437" r:id="rId346" xr:uid="{00000000-0004-0000-0100-000059010000}"/>
    <hyperlink ref="H436" r:id="rId347" xr:uid="{00000000-0004-0000-0100-00005A010000}"/>
    <hyperlink ref="H435" r:id="rId348" xr:uid="{00000000-0004-0000-0100-00005B010000}"/>
    <hyperlink ref="H434" r:id="rId349" xr:uid="{00000000-0004-0000-0100-00005C010000}"/>
    <hyperlink ref="H433" r:id="rId350" xr:uid="{00000000-0004-0000-0100-00005D010000}"/>
    <hyperlink ref="H432" r:id="rId351" xr:uid="{00000000-0004-0000-0100-00005E010000}"/>
    <hyperlink ref="H431" r:id="rId352" xr:uid="{00000000-0004-0000-0100-00005F010000}"/>
    <hyperlink ref="H430" r:id="rId353" xr:uid="{00000000-0004-0000-0100-000060010000}"/>
    <hyperlink ref="H429" r:id="rId354" xr:uid="{00000000-0004-0000-0100-000061010000}"/>
    <hyperlink ref="H428" r:id="rId355" xr:uid="{00000000-0004-0000-0100-000062010000}"/>
    <hyperlink ref="H427" r:id="rId356" xr:uid="{00000000-0004-0000-0100-000063010000}"/>
    <hyperlink ref="H426" r:id="rId357" xr:uid="{00000000-0004-0000-0100-000064010000}"/>
    <hyperlink ref="H425" r:id="rId358" xr:uid="{00000000-0004-0000-0100-000065010000}"/>
    <hyperlink ref="H424" r:id="rId359" xr:uid="{00000000-0004-0000-0100-000066010000}"/>
    <hyperlink ref="H423" r:id="rId360" xr:uid="{00000000-0004-0000-0100-000067010000}"/>
    <hyperlink ref="H422" r:id="rId361" xr:uid="{00000000-0004-0000-0100-000068010000}"/>
    <hyperlink ref="H421" r:id="rId362" xr:uid="{00000000-0004-0000-0100-000069010000}"/>
    <hyperlink ref="H420" r:id="rId363" xr:uid="{00000000-0004-0000-0100-00006A010000}"/>
    <hyperlink ref="H419" r:id="rId364" xr:uid="{00000000-0004-0000-0100-00006B010000}"/>
    <hyperlink ref="H418" r:id="rId365" xr:uid="{00000000-0004-0000-0100-00006C010000}"/>
    <hyperlink ref="H417" r:id="rId366" xr:uid="{00000000-0004-0000-0100-00006D010000}"/>
    <hyperlink ref="H413" r:id="rId367" xr:uid="{00000000-0004-0000-0100-00006E010000}"/>
    <hyperlink ref="H412" r:id="rId368" xr:uid="{00000000-0004-0000-0100-00006F010000}"/>
    <hyperlink ref="H411" r:id="rId369" xr:uid="{00000000-0004-0000-0100-000070010000}"/>
    <hyperlink ref="H410" r:id="rId370" xr:uid="{00000000-0004-0000-0100-000071010000}"/>
    <hyperlink ref="H409" r:id="rId371" xr:uid="{00000000-0004-0000-0100-000072010000}"/>
    <hyperlink ref="H408" r:id="rId372" xr:uid="{00000000-0004-0000-0100-000073010000}"/>
    <hyperlink ref="H407" r:id="rId373" xr:uid="{00000000-0004-0000-0100-000074010000}"/>
    <hyperlink ref="H400" r:id="rId374" xr:uid="{00000000-0004-0000-0100-000075010000}"/>
    <hyperlink ref="H399" r:id="rId375" xr:uid="{00000000-0004-0000-0100-000076010000}"/>
    <hyperlink ref="H398" r:id="rId376" xr:uid="{00000000-0004-0000-0100-000077010000}"/>
    <hyperlink ref="H397" r:id="rId377" xr:uid="{00000000-0004-0000-0100-000078010000}"/>
    <hyperlink ref="H396" r:id="rId378" xr:uid="{00000000-0004-0000-0100-000079010000}"/>
    <hyperlink ref="H395" r:id="rId379" xr:uid="{00000000-0004-0000-0100-00007A010000}"/>
    <hyperlink ref="H394" r:id="rId380" xr:uid="{00000000-0004-0000-0100-00007B010000}"/>
    <hyperlink ref="H393" r:id="rId381" xr:uid="{00000000-0004-0000-0100-00007C010000}"/>
    <hyperlink ref="H392" r:id="rId382" xr:uid="{00000000-0004-0000-0100-00007D010000}"/>
    <hyperlink ref="H389" r:id="rId383" xr:uid="{00000000-0004-0000-0100-00007E010000}"/>
    <hyperlink ref="H388" r:id="rId384" xr:uid="{00000000-0004-0000-0100-00007F010000}"/>
    <hyperlink ref="H387" r:id="rId385" xr:uid="{00000000-0004-0000-0100-000080010000}"/>
    <hyperlink ref="H386" r:id="rId386" xr:uid="{00000000-0004-0000-0100-000081010000}"/>
    <hyperlink ref="H385" r:id="rId387" xr:uid="{00000000-0004-0000-0100-000082010000}"/>
    <hyperlink ref="H384" r:id="rId388" xr:uid="{00000000-0004-0000-0100-000083010000}"/>
    <hyperlink ref="H383" r:id="rId389" xr:uid="{00000000-0004-0000-0100-000084010000}"/>
    <hyperlink ref="H382" r:id="rId390" xr:uid="{00000000-0004-0000-0100-000085010000}"/>
    <hyperlink ref="H381" r:id="rId391" xr:uid="{00000000-0004-0000-0100-000086010000}"/>
    <hyperlink ref="H380" r:id="rId392" xr:uid="{00000000-0004-0000-0100-000087010000}"/>
    <hyperlink ref="H379" r:id="rId393" xr:uid="{00000000-0004-0000-0100-000088010000}"/>
    <hyperlink ref="H378" r:id="rId394" xr:uid="{00000000-0004-0000-0100-000089010000}"/>
    <hyperlink ref="H377" r:id="rId395" xr:uid="{00000000-0004-0000-0100-00008A010000}"/>
    <hyperlink ref="H376" r:id="rId396" xr:uid="{00000000-0004-0000-0100-00008B010000}"/>
    <hyperlink ref="H375" r:id="rId397" xr:uid="{00000000-0004-0000-0100-00008C010000}"/>
    <hyperlink ref="H374" r:id="rId398" xr:uid="{00000000-0004-0000-0100-00008D010000}"/>
    <hyperlink ref="H373" r:id="rId399" xr:uid="{00000000-0004-0000-0100-00008E010000}"/>
    <hyperlink ref="H372" r:id="rId400" xr:uid="{00000000-0004-0000-0100-00008F010000}"/>
    <hyperlink ref="H371" r:id="rId401" xr:uid="{00000000-0004-0000-0100-000090010000}"/>
    <hyperlink ref="H370" r:id="rId402" xr:uid="{00000000-0004-0000-0100-000091010000}"/>
    <hyperlink ref="H369" r:id="rId403" xr:uid="{00000000-0004-0000-0100-000092010000}"/>
    <hyperlink ref="H368" r:id="rId404" xr:uid="{00000000-0004-0000-0100-000093010000}"/>
    <hyperlink ref="H367" r:id="rId405" xr:uid="{00000000-0004-0000-0100-000094010000}"/>
    <hyperlink ref="H366" r:id="rId406" xr:uid="{00000000-0004-0000-0100-000095010000}"/>
    <hyperlink ref="H365" r:id="rId407" xr:uid="{00000000-0004-0000-0100-000096010000}"/>
    <hyperlink ref="H364" r:id="rId408" xr:uid="{00000000-0004-0000-0100-000097010000}"/>
    <hyperlink ref="H363" r:id="rId409" xr:uid="{00000000-0004-0000-0100-000098010000}"/>
    <hyperlink ref="H362" r:id="rId410" xr:uid="{00000000-0004-0000-0100-000099010000}"/>
    <hyperlink ref="H361" r:id="rId411" xr:uid="{00000000-0004-0000-0100-00009A010000}"/>
    <hyperlink ref="H360" r:id="rId412" xr:uid="{00000000-0004-0000-0100-00009B010000}"/>
    <hyperlink ref="H357" r:id="rId413" xr:uid="{00000000-0004-0000-0100-00009C010000}"/>
    <hyperlink ref="H356" r:id="rId414" xr:uid="{00000000-0004-0000-0100-00009D010000}"/>
    <hyperlink ref="H355" r:id="rId415" xr:uid="{00000000-0004-0000-0100-00009E010000}"/>
    <hyperlink ref="H354" r:id="rId416" xr:uid="{00000000-0004-0000-0100-00009F010000}"/>
    <hyperlink ref="H353" r:id="rId417" xr:uid="{00000000-0004-0000-0100-0000A0010000}"/>
    <hyperlink ref="H352" r:id="rId418" xr:uid="{00000000-0004-0000-0100-0000A1010000}"/>
    <hyperlink ref="H351" r:id="rId419" xr:uid="{00000000-0004-0000-0100-0000A2010000}"/>
    <hyperlink ref="H350" r:id="rId420" xr:uid="{00000000-0004-0000-0100-0000A3010000}"/>
    <hyperlink ref="H349" r:id="rId421" xr:uid="{00000000-0004-0000-0100-0000A4010000}"/>
    <hyperlink ref="H348" r:id="rId422" xr:uid="{00000000-0004-0000-0100-0000A5010000}"/>
    <hyperlink ref="H347" r:id="rId423" xr:uid="{00000000-0004-0000-0100-0000A6010000}"/>
    <hyperlink ref="H346" r:id="rId424" xr:uid="{00000000-0004-0000-0100-0000A7010000}"/>
    <hyperlink ref="H345" r:id="rId425" xr:uid="{00000000-0004-0000-0100-0000A8010000}"/>
    <hyperlink ref="H344" r:id="rId426" xr:uid="{00000000-0004-0000-0100-0000A9010000}"/>
    <hyperlink ref="H343" r:id="rId427" xr:uid="{00000000-0004-0000-0100-0000AA010000}"/>
    <hyperlink ref="H342" r:id="rId428" xr:uid="{00000000-0004-0000-0100-0000AB010000}"/>
    <hyperlink ref="H341" r:id="rId429" xr:uid="{00000000-0004-0000-0100-0000AC010000}"/>
    <hyperlink ref="H340" r:id="rId430" xr:uid="{00000000-0004-0000-0100-0000AD010000}"/>
    <hyperlink ref="H339" r:id="rId431" xr:uid="{00000000-0004-0000-0100-0000AE010000}"/>
    <hyperlink ref="H338" r:id="rId432" xr:uid="{00000000-0004-0000-0100-0000AF010000}"/>
    <hyperlink ref="H337" r:id="rId433" xr:uid="{00000000-0004-0000-0100-0000B0010000}"/>
    <hyperlink ref="H336" r:id="rId434" xr:uid="{00000000-0004-0000-0100-0000B1010000}"/>
    <hyperlink ref="H335" r:id="rId435" xr:uid="{00000000-0004-0000-0100-0000B2010000}"/>
    <hyperlink ref="H334" r:id="rId436" xr:uid="{00000000-0004-0000-0100-0000B3010000}"/>
    <hyperlink ref="H333" r:id="rId437" xr:uid="{00000000-0004-0000-0100-0000B4010000}"/>
    <hyperlink ref="H332" r:id="rId438" xr:uid="{00000000-0004-0000-0100-0000B5010000}"/>
    <hyperlink ref="H331" r:id="rId439" xr:uid="{00000000-0004-0000-0100-0000B6010000}"/>
    <hyperlink ref="H330" r:id="rId440" xr:uid="{00000000-0004-0000-0100-0000B7010000}"/>
    <hyperlink ref="H329" r:id="rId441" xr:uid="{00000000-0004-0000-0100-0000B8010000}"/>
    <hyperlink ref="H328" r:id="rId442" xr:uid="{00000000-0004-0000-0100-0000B9010000}"/>
    <hyperlink ref="H327" r:id="rId443" xr:uid="{00000000-0004-0000-0100-0000BA010000}"/>
    <hyperlink ref="H326" r:id="rId444" xr:uid="{00000000-0004-0000-0100-0000BB010000}"/>
    <hyperlink ref="H325" r:id="rId445" xr:uid="{00000000-0004-0000-0100-0000BC010000}"/>
    <hyperlink ref="H324" r:id="rId446" xr:uid="{00000000-0004-0000-0100-0000BD010000}"/>
    <hyperlink ref="H323" r:id="rId447" xr:uid="{00000000-0004-0000-0100-0000BE010000}"/>
    <hyperlink ref="H322" r:id="rId448" xr:uid="{00000000-0004-0000-0100-0000BF010000}"/>
    <hyperlink ref="H321" r:id="rId449" xr:uid="{00000000-0004-0000-0100-0000C0010000}"/>
    <hyperlink ref="H320" r:id="rId450" xr:uid="{00000000-0004-0000-0100-0000C1010000}"/>
    <hyperlink ref="H319" r:id="rId451" xr:uid="{00000000-0004-0000-0100-0000C2010000}"/>
    <hyperlink ref="H318" r:id="rId452" xr:uid="{00000000-0004-0000-0100-0000C3010000}"/>
    <hyperlink ref="H317" r:id="rId453" xr:uid="{00000000-0004-0000-0100-0000C4010000}"/>
    <hyperlink ref="H316" r:id="rId454" xr:uid="{00000000-0004-0000-0100-0000C5010000}"/>
    <hyperlink ref="H315" r:id="rId455" xr:uid="{00000000-0004-0000-0100-0000C6010000}"/>
    <hyperlink ref="H314" r:id="rId456" xr:uid="{00000000-0004-0000-0100-0000C7010000}"/>
    <hyperlink ref="H313" r:id="rId457" xr:uid="{00000000-0004-0000-0100-0000C8010000}"/>
    <hyperlink ref="H312" r:id="rId458" xr:uid="{00000000-0004-0000-0100-0000C9010000}"/>
    <hyperlink ref="H311" r:id="rId459" xr:uid="{00000000-0004-0000-0100-0000CA010000}"/>
    <hyperlink ref="H310" r:id="rId460" xr:uid="{00000000-0004-0000-0100-0000CB010000}"/>
    <hyperlink ref="H309" r:id="rId461" xr:uid="{00000000-0004-0000-0100-0000CC010000}"/>
    <hyperlink ref="H308" r:id="rId462" xr:uid="{00000000-0004-0000-0100-0000CD010000}"/>
    <hyperlink ref="H307" r:id="rId463" xr:uid="{00000000-0004-0000-0100-0000CE010000}"/>
    <hyperlink ref="H306" r:id="rId464" xr:uid="{00000000-0004-0000-0100-0000CF010000}"/>
    <hyperlink ref="H305" r:id="rId465" xr:uid="{00000000-0004-0000-0100-0000D0010000}"/>
    <hyperlink ref="H304" r:id="rId466" xr:uid="{00000000-0004-0000-0100-0000D1010000}"/>
    <hyperlink ref="H303" r:id="rId467" xr:uid="{00000000-0004-0000-0100-0000D2010000}"/>
    <hyperlink ref="H302" r:id="rId468" xr:uid="{00000000-0004-0000-0100-0000D3010000}"/>
    <hyperlink ref="H301" r:id="rId469" xr:uid="{00000000-0004-0000-0100-0000D4010000}"/>
    <hyperlink ref="H300" r:id="rId470" xr:uid="{00000000-0004-0000-0100-0000D5010000}"/>
    <hyperlink ref="H299" r:id="rId471" xr:uid="{00000000-0004-0000-0100-0000D6010000}"/>
    <hyperlink ref="H298" r:id="rId472" xr:uid="{00000000-0004-0000-0100-0000D7010000}"/>
    <hyperlink ref="H297" r:id="rId473" xr:uid="{00000000-0004-0000-0100-0000D8010000}"/>
    <hyperlink ref="H296" r:id="rId474" xr:uid="{00000000-0004-0000-0100-0000D9010000}"/>
    <hyperlink ref="H295" r:id="rId475" xr:uid="{00000000-0004-0000-0100-0000DA010000}"/>
    <hyperlink ref="H294" r:id="rId476" xr:uid="{00000000-0004-0000-0100-0000DB010000}"/>
    <hyperlink ref="H293" r:id="rId477" xr:uid="{00000000-0004-0000-0100-0000DC010000}"/>
    <hyperlink ref="H292" r:id="rId478" xr:uid="{00000000-0004-0000-0100-0000DD010000}"/>
    <hyperlink ref="H291" r:id="rId479" xr:uid="{00000000-0004-0000-0100-0000DE010000}"/>
    <hyperlink ref="H290" r:id="rId480" xr:uid="{00000000-0004-0000-0100-0000DF010000}"/>
    <hyperlink ref="H274" r:id="rId481" xr:uid="{00000000-0004-0000-0100-0000E0010000}"/>
    <hyperlink ref="H273" r:id="rId482" xr:uid="{00000000-0004-0000-0100-0000E1010000}"/>
    <hyperlink ref="H272" r:id="rId483" xr:uid="{00000000-0004-0000-0100-0000E2010000}"/>
    <hyperlink ref="H271" r:id="rId484" xr:uid="{00000000-0004-0000-0100-0000E3010000}"/>
    <hyperlink ref="H270" r:id="rId485" xr:uid="{00000000-0004-0000-0100-0000E4010000}"/>
    <hyperlink ref="H269" r:id="rId486" xr:uid="{00000000-0004-0000-0100-0000E5010000}"/>
    <hyperlink ref="H268" r:id="rId487" xr:uid="{00000000-0004-0000-0100-0000E6010000}"/>
    <hyperlink ref="H267" r:id="rId488" xr:uid="{00000000-0004-0000-0100-0000E7010000}"/>
    <hyperlink ref="H266" r:id="rId489" xr:uid="{00000000-0004-0000-0100-0000E8010000}"/>
    <hyperlink ref="H265" r:id="rId490" xr:uid="{00000000-0004-0000-0100-0000E9010000}"/>
    <hyperlink ref="H264" r:id="rId491" xr:uid="{00000000-0004-0000-0100-0000EA010000}"/>
    <hyperlink ref="H263" r:id="rId492" xr:uid="{00000000-0004-0000-0100-0000EB010000}"/>
    <hyperlink ref="H262" r:id="rId493" xr:uid="{00000000-0004-0000-0100-0000EC010000}"/>
    <hyperlink ref="H261" r:id="rId494" xr:uid="{00000000-0004-0000-0100-0000ED010000}"/>
    <hyperlink ref="H275" r:id="rId495" xr:uid="{00000000-0004-0000-0100-0000EE010000}"/>
    <hyperlink ref="H276" r:id="rId496" xr:uid="{00000000-0004-0000-0100-0000EF010000}"/>
    <hyperlink ref="H277" r:id="rId497" xr:uid="{00000000-0004-0000-0100-0000F0010000}"/>
    <hyperlink ref="H278" r:id="rId498" xr:uid="{00000000-0004-0000-0100-0000F1010000}"/>
    <hyperlink ref="H279" r:id="rId499" xr:uid="{00000000-0004-0000-0100-0000F2010000}"/>
    <hyperlink ref="H280" r:id="rId500" xr:uid="{00000000-0004-0000-0100-0000F3010000}"/>
    <hyperlink ref="H281" r:id="rId501" xr:uid="{00000000-0004-0000-0100-0000F4010000}"/>
    <hyperlink ref="H282" r:id="rId502" xr:uid="{00000000-0004-0000-0100-0000F5010000}"/>
    <hyperlink ref="H283" r:id="rId503" xr:uid="{00000000-0004-0000-0100-0000F6010000}"/>
    <hyperlink ref="H284" r:id="rId504" xr:uid="{00000000-0004-0000-0100-0000F7010000}"/>
    <hyperlink ref="H285" r:id="rId505" xr:uid="{00000000-0004-0000-0100-0000F8010000}"/>
    <hyperlink ref="H287" r:id="rId506" xr:uid="{00000000-0004-0000-0100-0000F9010000}"/>
    <hyperlink ref="H288" r:id="rId507" xr:uid="{00000000-0004-0000-0100-0000FA010000}"/>
    <hyperlink ref="H289" r:id="rId508" xr:uid="{00000000-0004-0000-0100-0000FB010000}"/>
    <hyperlink ref="H454" r:id="rId509" xr:uid="{00000000-0004-0000-0100-0000FC010000}"/>
    <hyperlink ref="H94" r:id="rId510" xr:uid="{00000000-0004-0000-0100-0000FD010000}"/>
    <hyperlink ref="H95" r:id="rId511" xr:uid="{00000000-0004-0000-0100-0000FE010000}"/>
    <hyperlink ref="H539" r:id="rId512" xr:uid="{00000000-0004-0000-0100-0000FF010000}"/>
    <hyperlink ref="H449" r:id="rId513" xr:uid="{00000000-0004-0000-0100-000000020000}"/>
    <hyperlink ref="H448" r:id="rId514" xr:uid="{00000000-0004-0000-0100-000001020000}"/>
    <hyperlink ref="H286" r:id="rId515" xr:uid="{00000000-0004-0000-0100-000002020000}"/>
    <hyperlink ref="H538" r:id="rId516" xr:uid="{00000000-0004-0000-0100-000003020000}"/>
    <hyperlink ref="H537" r:id="rId517" xr:uid="{00000000-0004-0000-0100-000004020000}"/>
    <hyperlink ref="H540" r:id="rId518" xr:uid="{00000000-0004-0000-0100-000005020000}"/>
    <hyperlink ref="H557" r:id="rId519" xr:uid="{00000000-0004-0000-0100-000006020000}"/>
    <hyperlink ref="H556" r:id="rId520" xr:uid="{00000000-0004-0000-0100-000007020000}"/>
    <hyperlink ref="H555" r:id="rId521" xr:uid="{00000000-0004-0000-0100-000008020000}"/>
    <hyperlink ref="H541" r:id="rId522" xr:uid="{00000000-0004-0000-0100-000009020000}"/>
    <hyperlink ref="H542" r:id="rId523" xr:uid="{00000000-0004-0000-0100-00000A020000}"/>
    <hyperlink ref="H543" r:id="rId524" xr:uid="{00000000-0004-0000-0100-00000B020000}"/>
    <hyperlink ref="H544" r:id="rId525" xr:uid="{00000000-0004-0000-0100-00000C020000}"/>
    <hyperlink ref="H545" r:id="rId526" xr:uid="{00000000-0004-0000-0100-00000D020000}"/>
    <hyperlink ref="H546" r:id="rId527" xr:uid="{00000000-0004-0000-0100-00000E020000}"/>
    <hyperlink ref="H547" r:id="rId528" xr:uid="{00000000-0004-0000-0100-00000F020000}"/>
    <hyperlink ref="H577" r:id="rId529" xr:uid="{00000000-0004-0000-0100-000010020000}"/>
    <hyperlink ref="H584" r:id="rId530" xr:uid="{00000000-0004-0000-0100-000011020000}"/>
    <hyperlink ref="H551" r:id="rId531" xr:uid="{00000000-0004-0000-0100-000012020000}"/>
    <hyperlink ref="H552" r:id="rId532" xr:uid="{00000000-0004-0000-0100-000013020000}"/>
    <hyperlink ref="H553" r:id="rId533" xr:uid="{00000000-0004-0000-0100-000014020000}"/>
    <hyperlink ref="H554" r:id="rId534" xr:uid="{00000000-0004-0000-0100-000015020000}"/>
    <hyperlink ref="H575" r:id="rId535" xr:uid="{00000000-0004-0000-0100-000016020000}"/>
    <hyperlink ref="H574" r:id="rId536" xr:uid="{00000000-0004-0000-0100-000017020000}"/>
    <hyperlink ref="H573" r:id="rId537" xr:uid="{00000000-0004-0000-0100-000018020000}"/>
    <hyperlink ref="H572" r:id="rId538" xr:uid="{00000000-0004-0000-0100-000019020000}"/>
    <hyperlink ref="H571" r:id="rId539" xr:uid="{00000000-0004-0000-0100-00001A020000}"/>
    <hyperlink ref="H570" r:id="rId540" xr:uid="{00000000-0004-0000-0100-00001B020000}"/>
    <hyperlink ref="H569" r:id="rId541" xr:uid="{00000000-0004-0000-0100-00001C020000}"/>
    <hyperlink ref="H568" r:id="rId542" xr:uid="{00000000-0004-0000-0100-00001D020000}"/>
    <hyperlink ref="H567" r:id="rId543" xr:uid="{00000000-0004-0000-0100-00001E020000}"/>
    <hyperlink ref="H566" r:id="rId544" xr:uid="{00000000-0004-0000-0100-00001F020000}"/>
    <hyperlink ref="H565" r:id="rId545" xr:uid="{00000000-0004-0000-0100-000020020000}"/>
    <hyperlink ref="H564" r:id="rId546" xr:uid="{00000000-0004-0000-0100-000021020000}"/>
    <hyperlink ref="H563" r:id="rId547" xr:uid="{00000000-0004-0000-0100-000022020000}"/>
    <hyperlink ref="H585" r:id="rId548" xr:uid="{00000000-0004-0000-0100-000023020000}"/>
    <hyperlink ref="H591" r:id="rId549" xr:uid="{00000000-0004-0000-0100-000024020000}"/>
    <hyperlink ref="H593" r:id="rId550" xr:uid="{00000000-0004-0000-0100-000025020000}"/>
    <hyperlink ref="H588" r:id="rId551" xr:uid="{00000000-0004-0000-0100-000026020000}"/>
    <hyperlink ref="H140" r:id="rId552" xr:uid="{00000000-0004-0000-0100-000027020000}"/>
    <hyperlink ref="H598" r:id="rId553" xr:uid="{00000000-0004-0000-0100-000028020000}"/>
    <hyperlink ref="H586" r:id="rId554" xr:uid="{00000000-0004-0000-0100-000029020000}"/>
    <hyperlink ref="H599" r:id="rId555" xr:uid="{00000000-0004-0000-0100-00002A020000}"/>
    <hyperlink ref="H601" r:id="rId556" xr:uid="{00000000-0004-0000-0100-00002B020000}"/>
    <hyperlink ref="H580" r:id="rId557" xr:uid="{00000000-0004-0000-0100-00002C020000}"/>
    <hyperlink ref="H603" r:id="rId558" xr:uid="{00000000-0004-0000-0100-00002D020000}"/>
    <hyperlink ref="H602" r:id="rId559" xr:uid="{00000000-0004-0000-0100-00002E020000}"/>
    <hyperlink ref="H597" r:id="rId560" xr:uid="{00000000-0004-0000-0100-00002F020000}"/>
    <hyperlink ref="H604" r:id="rId561" xr:uid="{00000000-0004-0000-0100-000030020000}"/>
    <hyperlink ref="H595" r:id="rId562" xr:uid="{00000000-0004-0000-0100-000031020000}"/>
    <hyperlink ref="H596" r:id="rId563" xr:uid="{00000000-0004-0000-0100-000032020000}"/>
    <hyperlink ref="H605" r:id="rId564" xr:uid="{00000000-0004-0000-0100-000033020000}"/>
    <hyperlink ref="H390" r:id="rId565" xr:uid="{00000000-0004-0000-0100-000034020000}"/>
    <hyperlink ref="H391" r:id="rId566" xr:uid="{00000000-0004-0000-0100-000035020000}"/>
    <hyperlink ref="H401" r:id="rId567" xr:uid="{00000000-0004-0000-0100-000036020000}"/>
    <hyperlink ref="H402" r:id="rId568" xr:uid="{00000000-0004-0000-0100-000037020000}"/>
    <hyperlink ref="H403" r:id="rId569" xr:uid="{00000000-0004-0000-0100-000038020000}"/>
    <hyperlink ref="H404" r:id="rId570" xr:uid="{00000000-0004-0000-0100-000039020000}"/>
    <hyperlink ref="H405" r:id="rId571" xr:uid="{00000000-0004-0000-0100-00003A020000}"/>
    <hyperlink ref="H406" r:id="rId572" xr:uid="{00000000-0004-0000-0100-00003B020000}"/>
    <hyperlink ref="H414" r:id="rId573" xr:uid="{00000000-0004-0000-0100-00003C020000}"/>
    <hyperlink ref="H415" r:id="rId574" xr:uid="{00000000-0004-0000-0100-00003D020000}"/>
    <hyperlink ref="H416" r:id="rId575" xr:uid="{00000000-0004-0000-0100-00003E020000}"/>
    <hyperlink ref="H612" r:id="rId576" xr:uid="{00000000-0004-0000-0100-00003F020000}"/>
    <hyperlink ref="H613" r:id="rId577" xr:uid="{00000000-0004-0000-0100-000040020000}"/>
    <hyperlink ref="H614" r:id="rId578" xr:uid="{00000000-0004-0000-0100-000041020000}"/>
    <hyperlink ref="H615" r:id="rId579" xr:uid="{00000000-0004-0000-0100-000042020000}"/>
    <hyperlink ref="H617" r:id="rId580" xr:uid="{00000000-0004-0000-0100-000043020000}"/>
    <hyperlink ref="H608" r:id="rId581" xr:uid="{00000000-0004-0000-0100-000044020000}"/>
    <hyperlink ref="H619" r:id="rId582" xr:uid="{00000000-0004-0000-0100-000045020000}"/>
    <hyperlink ref="H587" r:id="rId583" xr:uid="{00000000-0004-0000-0100-000046020000}"/>
    <hyperlink ref="H594" r:id="rId584" xr:uid="{00000000-0004-0000-0100-000047020000}"/>
    <hyperlink ref="H618" r:id="rId585" xr:uid="{00000000-0004-0000-0100-000048020000}"/>
    <hyperlink ref="H625" r:id="rId586" xr:uid="{00000000-0004-0000-0100-000049020000}"/>
    <hyperlink ref="H626" r:id="rId587" xr:uid="{00000000-0004-0000-0100-00004A020000}"/>
    <hyperlink ref="H629" r:id="rId588" xr:uid="{00000000-0004-0000-0100-00004B020000}"/>
    <hyperlink ref="H630" r:id="rId589" xr:uid="{00000000-0004-0000-0100-00004C020000}"/>
    <hyperlink ref="H631" r:id="rId590" xr:uid="{00000000-0004-0000-0100-00004D020000}"/>
    <hyperlink ref="H611" r:id="rId591" xr:uid="{00000000-0004-0000-0100-00004E020000}"/>
    <hyperlink ref="H627" r:id="rId592" xr:uid="{00000000-0004-0000-0100-00004F020000}"/>
    <hyperlink ref="H642" r:id="rId593" xr:uid="{00000000-0004-0000-0100-000050020000}"/>
    <hyperlink ref="H643" r:id="rId594" xr:uid="{00000000-0004-0000-0100-000051020000}"/>
    <hyperlink ref="H241" r:id="rId595" xr:uid="{00000000-0004-0000-0100-000052020000}"/>
    <hyperlink ref="H242" r:id="rId596" xr:uid="{00000000-0004-0000-0100-000053020000}"/>
    <hyperlink ref="H243" r:id="rId597" xr:uid="{00000000-0004-0000-0100-000054020000}"/>
    <hyperlink ref="H652" r:id="rId598" xr:uid="{00000000-0004-0000-0100-000055020000}"/>
    <hyperlink ref="H653" r:id="rId599" xr:uid="{00000000-0004-0000-0100-000056020000}"/>
    <hyperlink ref="H657" r:id="rId600" xr:uid="{00000000-0004-0000-0100-000057020000}"/>
    <hyperlink ref="H660" r:id="rId601" xr:uid="{00000000-0004-0000-0100-000058020000}"/>
    <hyperlink ref="H661" r:id="rId602" xr:uid="{00000000-0004-0000-0100-000059020000}"/>
    <hyperlink ref="H662" r:id="rId603" xr:uid="{00000000-0004-0000-0100-00005A020000}"/>
    <hyperlink ref="H667" r:id="rId604" xr:uid="{00000000-0004-0000-0100-00005B020000}"/>
    <hyperlink ref="H668" r:id="rId605" xr:uid="{00000000-0004-0000-0100-00005C020000}"/>
    <hyperlink ref="H665" r:id="rId606" xr:uid="{00000000-0004-0000-0100-00005D020000}"/>
    <hyperlink ref="H666" r:id="rId607" xr:uid="{00000000-0004-0000-0100-00005E020000}"/>
    <hyperlink ref="H670" r:id="rId608" xr:uid="{00000000-0004-0000-0100-00005F020000}"/>
    <hyperlink ref="H664" r:id="rId609" xr:uid="{00000000-0004-0000-0100-000060020000}"/>
    <hyperlink ref="H669" r:id="rId610" xr:uid="{00000000-0004-0000-0100-000061020000}"/>
    <hyperlink ref="H673" r:id="rId611" xr:uid="{00000000-0004-0000-0100-000062020000}"/>
    <hyperlink ref="H674" r:id="rId612" xr:uid="{00000000-0004-0000-0100-000063020000}"/>
    <hyperlink ref="H683" r:id="rId613" xr:uid="{00000000-0004-0000-0100-000064020000}"/>
    <hyperlink ref="H684" r:id="rId614" xr:uid="{00000000-0004-0000-0100-000065020000}"/>
    <hyperlink ref="H672" r:id="rId615" xr:uid="{00000000-0004-0000-0100-000066020000}"/>
    <hyperlink ref="H675" r:id="rId616" xr:uid="{00000000-0004-0000-0100-000067020000}"/>
    <hyperlink ref="H676" r:id="rId617" xr:uid="{00000000-0004-0000-0100-000068020000}"/>
    <hyperlink ref="H677" r:id="rId618" xr:uid="{00000000-0004-0000-0100-000069020000}"/>
    <hyperlink ref="H678" r:id="rId619" xr:uid="{00000000-0004-0000-0100-00006A020000}"/>
    <hyperlink ref="H679" r:id="rId620" xr:uid="{00000000-0004-0000-0100-00006B020000}"/>
    <hyperlink ref="H680" r:id="rId621" xr:uid="{00000000-0004-0000-0100-00006C020000}"/>
    <hyperlink ref="H671" r:id="rId622" xr:uid="{00000000-0004-0000-0100-00006D020000}"/>
    <hyperlink ref="H681" r:id="rId623" xr:uid="{00000000-0004-0000-0100-00006E020000}"/>
    <hyperlink ref="H682" r:id="rId624" xr:uid="{00000000-0004-0000-0100-00006F020000}"/>
    <hyperlink ref="H685" r:id="rId625" xr:uid="{00000000-0004-0000-0100-000070020000}"/>
    <hyperlink ref="H686" r:id="rId626" xr:uid="{00000000-0004-0000-0100-000071020000}"/>
    <hyperlink ref="H687" r:id="rId627" xr:uid="{00000000-0004-0000-0100-000072020000}"/>
    <hyperlink ref="H689" r:id="rId628" xr:uid="{00000000-0004-0000-0100-000073020000}"/>
    <hyperlink ref="H688" r:id="rId629" xr:uid="{00000000-0004-0000-0100-000074020000}"/>
    <hyperlink ref="H691" r:id="rId630" xr:uid="{00000000-0004-0000-0100-000075020000}"/>
    <hyperlink ref="H692" r:id="rId631" xr:uid="{00000000-0004-0000-0100-000076020000}"/>
    <hyperlink ref="H693" r:id="rId632" xr:uid="{00000000-0004-0000-0100-000077020000}"/>
    <hyperlink ref="H690" r:id="rId633" xr:uid="{00000000-0004-0000-0100-000078020000}"/>
    <hyperlink ref="H694" r:id="rId634" xr:uid="{00000000-0004-0000-0100-000079020000}"/>
    <hyperlink ref="H698" r:id="rId635" xr:uid="{00000000-0004-0000-0100-00007A020000}"/>
    <hyperlink ref="H699" r:id="rId636" xr:uid="{00000000-0004-0000-0100-00007B020000}"/>
    <hyperlink ref="H700" r:id="rId637" xr:uid="{00000000-0004-0000-0100-00007C020000}"/>
    <hyperlink ref="H701" r:id="rId638" xr:uid="{00000000-0004-0000-0100-00007D020000}"/>
    <hyperlink ref="H703" r:id="rId639" xr:uid="{00000000-0004-0000-0100-00007E020000}"/>
    <hyperlink ref="H704" r:id="rId640" xr:uid="{00000000-0004-0000-0100-00007F020000}"/>
    <hyperlink ref="H705" r:id="rId641" xr:uid="{00000000-0004-0000-0100-000080020000}"/>
    <hyperlink ref="H706" r:id="rId642" xr:uid="{00000000-0004-0000-0100-000081020000}"/>
    <hyperlink ref="H702" r:id="rId643" xr:uid="{00000000-0004-0000-0100-000082020000}"/>
    <hyperlink ref="H708" r:id="rId644" xr:uid="{00000000-0004-0000-0100-000083020000}"/>
    <hyperlink ref="H709" r:id="rId645" xr:uid="{00000000-0004-0000-0100-000084020000}"/>
    <hyperlink ref="H710" r:id="rId646" xr:uid="{00000000-0004-0000-0100-000085020000}"/>
    <hyperlink ref="H711" r:id="rId647" xr:uid="{00000000-0004-0000-0100-000086020000}"/>
    <hyperlink ref="H714" r:id="rId648" xr:uid="{00000000-0004-0000-0100-000087020000}"/>
    <hyperlink ref="H715" r:id="rId649" xr:uid="{00000000-0004-0000-0100-000088020000}"/>
    <hyperlink ref="H712" r:id="rId650" xr:uid="{00000000-0004-0000-0100-000089020000}"/>
    <hyperlink ref="H713" r:id="rId651" xr:uid="{00000000-0004-0000-0100-00008A020000}"/>
    <hyperlink ref="H695" r:id="rId652" xr:uid="{00000000-0004-0000-0100-00008B020000}"/>
    <hyperlink ref="H696" r:id="rId653" xr:uid="{00000000-0004-0000-0100-00008C020000}"/>
    <hyperlink ref="H697" r:id="rId654" xr:uid="{00000000-0004-0000-0100-00008D020000}"/>
    <hyperlink ref="H718" r:id="rId655" xr:uid="{00000000-0004-0000-0100-00008E020000}"/>
    <hyperlink ref="H719" r:id="rId656" xr:uid="{00000000-0004-0000-0100-00008F020000}"/>
    <hyperlink ref="H720" r:id="rId657" xr:uid="{00000000-0004-0000-0100-000090020000}"/>
    <hyperlink ref="H721" r:id="rId658" xr:uid="{00000000-0004-0000-0100-000091020000}"/>
    <hyperlink ref="H722" r:id="rId659" xr:uid="{00000000-0004-0000-0100-000092020000}"/>
    <hyperlink ref="H716" r:id="rId660" xr:uid="{00000000-0004-0000-0100-000093020000}"/>
    <hyperlink ref="H717" r:id="rId661" xr:uid="{00000000-0004-0000-0100-000094020000}"/>
    <hyperlink ref="H707" r:id="rId662" xr:uid="{00000000-0004-0000-0100-000095020000}"/>
    <hyperlink ref="H724" r:id="rId663" xr:uid="{00000000-0004-0000-0100-000096020000}"/>
    <hyperlink ref="H723" r:id="rId664" xr:uid="{00000000-0004-0000-0100-000097020000}"/>
    <hyperlink ref="H728" r:id="rId665" xr:uid="{00000000-0004-0000-0100-000098020000}"/>
    <hyperlink ref="H729" r:id="rId666" xr:uid="{00000000-0004-0000-0100-000099020000}"/>
    <hyperlink ref="H730" r:id="rId667" xr:uid="{00000000-0004-0000-0100-00009A020000}"/>
    <hyperlink ref="H731" r:id="rId668" xr:uid="{00000000-0004-0000-0100-00009B020000}"/>
    <hyperlink ref="H732" r:id="rId669" xr:uid="{00000000-0004-0000-0100-00009C020000}"/>
    <hyperlink ref="H733" r:id="rId670" xr:uid="{00000000-0004-0000-0100-00009D020000}"/>
    <hyperlink ref="H734" r:id="rId671" xr:uid="{00000000-0004-0000-0100-00009E020000}"/>
    <hyperlink ref="H735" r:id="rId672" xr:uid="{00000000-0004-0000-0100-00009F020000}"/>
    <hyperlink ref="H784" r:id="rId673" xr:uid="{00000000-0004-0000-0100-0000A0020000}"/>
    <hyperlink ref="H785" r:id="rId674" xr:uid="{00000000-0004-0000-0100-0000A1020000}"/>
    <hyperlink ref="H786" r:id="rId675" xr:uid="{00000000-0004-0000-0100-0000A2020000}"/>
    <hyperlink ref="H725" r:id="rId676" xr:uid="{00000000-0004-0000-0100-0000A3020000}"/>
    <hyperlink ref="H726" r:id="rId677" xr:uid="{00000000-0004-0000-0100-0000A4020000}"/>
    <hyperlink ref="H727" r:id="rId678" xr:uid="{00000000-0004-0000-0100-0000A5020000}"/>
    <hyperlink ref="H789" r:id="rId679" xr:uid="{00000000-0004-0000-0100-0000A6020000}"/>
    <hyperlink ref="H788" r:id="rId680" xr:uid="{00000000-0004-0000-0100-0000A7020000}"/>
    <hyperlink ref="H790" r:id="rId681" xr:uid="{00000000-0004-0000-0100-0000A8020000}"/>
    <hyperlink ref="H736" r:id="rId682" xr:uid="{00000000-0004-0000-0100-0000A9020000}"/>
    <hyperlink ref="H787" r:id="rId683" xr:uid="{00000000-0004-0000-0100-0000AA020000}"/>
    <hyperlink ref="H741" r:id="rId684" xr:uid="{00000000-0004-0000-0100-0000AB020000}"/>
    <hyperlink ref="H742" r:id="rId685" xr:uid="{00000000-0004-0000-0100-0000AC020000}"/>
    <hyperlink ref="H748" r:id="rId686" xr:uid="{00000000-0004-0000-0100-0000AD020000}"/>
    <hyperlink ref="H749" r:id="rId687" xr:uid="{00000000-0004-0000-0100-0000AE020000}"/>
    <hyperlink ref="H740" r:id="rId688" xr:uid="{00000000-0004-0000-0100-0000AF020000}"/>
    <hyperlink ref="H738" r:id="rId689" xr:uid="{00000000-0004-0000-0100-0000B0020000}"/>
    <hyperlink ref="H739" r:id="rId690" xr:uid="{00000000-0004-0000-0100-0000B1020000}"/>
    <hyperlink ref="H737" r:id="rId691" xr:uid="{00000000-0004-0000-0100-0000B2020000}"/>
    <hyperlink ref="H751" r:id="rId692" xr:uid="{00000000-0004-0000-0100-0000B3020000}"/>
    <hyperlink ref="H753" r:id="rId693" xr:uid="{00000000-0004-0000-0100-0000B4020000}"/>
    <hyperlink ref="H765" r:id="rId694" xr:uid="{00000000-0004-0000-0100-0000B5020000}"/>
    <hyperlink ref="H766" r:id="rId695" xr:uid="{00000000-0004-0000-0100-0000B6020000}"/>
    <hyperlink ref="H767" r:id="rId696" xr:uid="{00000000-0004-0000-0100-0000B7020000}"/>
    <hyperlink ref="H768" r:id="rId697" xr:uid="{00000000-0004-0000-0100-0000B8020000}"/>
    <hyperlink ref="H769" r:id="rId698" xr:uid="{00000000-0004-0000-0100-0000B9020000}"/>
    <hyperlink ref="H771" r:id="rId699" xr:uid="{00000000-0004-0000-0100-0000BA020000}"/>
    <hyperlink ref="H773" r:id="rId700" xr:uid="{00000000-0004-0000-0100-0000BB020000}"/>
    <hyperlink ref="H774" r:id="rId701" xr:uid="{00000000-0004-0000-0100-0000BC020000}"/>
    <hyperlink ref="H775" r:id="rId702" xr:uid="{00000000-0004-0000-0100-0000BD020000}"/>
    <hyperlink ref="H777" r:id="rId703" xr:uid="{00000000-0004-0000-0100-0000BE020000}"/>
    <hyperlink ref="H779" r:id="rId704" xr:uid="{00000000-0004-0000-0100-0000BF020000}"/>
    <hyperlink ref="H782" r:id="rId705" xr:uid="{00000000-0004-0000-0100-0000C0020000}"/>
    <hyperlink ref="H783" r:id="rId706" xr:uid="{00000000-0004-0000-0100-0000C1020000}"/>
    <hyperlink ref="H791" r:id="rId707" xr:uid="{00000000-0004-0000-0100-0000C2020000}"/>
    <hyperlink ref="H792" r:id="rId708" xr:uid="{00000000-0004-0000-0100-0000C3020000}"/>
    <hyperlink ref="H793" r:id="rId709" xr:uid="{00000000-0004-0000-0100-0000C4020000}"/>
    <hyperlink ref="H794" r:id="rId710" xr:uid="{00000000-0004-0000-0100-0000C5020000}"/>
    <hyperlink ref="H795" r:id="rId711" xr:uid="{00000000-0004-0000-0100-0000C6020000}"/>
    <hyperlink ref="H796" r:id="rId712" xr:uid="{00000000-0004-0000-0100-0000C7020000}"/>
    <hyperlink ref="H797" r:id="rId713" xr:uid="{00000000-0004-0000-0100-0000C8020000}"/>
    <hyperlink ref="H798" r:id="rId714" xr:uid="{00000000-0004-0000-0100-0000C9020000}"/>
    <hyperlink ref="H799" r:id="rId715" xr:uid="{00000000-0004-0000-0100-0000CA020000}"/>
    <hyperlink ref="H800" r:id="rId716" xr:uid="{00000000-0004-0000-0100-0000CB020000}"/>
    <hyperlink ref="H801" r:id="rId717" xr:uid="{00000000-0004-0000-0100-0000CC020000}"/>
    <hyperlink ref="H802" r:id="rId718" xr:uid="{00000000-0004-0000-0100-0000CD020000}"/>
    <hyperlink ref="H803" r:id="rId719" xr:uid="{00000000-0004-0000-0100-0000CE020000}"/>
    <hyperlink ref="H804" r:id="rId720" xr:uid="{00000000-0004-0000-0100-0000CF020000}"/>
    <hyperlink ref="H805" r:id="rId721" xr:uid="{00000000-0004-0000-0100-0000D0020000}"/>
    <hyperlink ref="H806" r:id="rId722" xr:uid="{00000000-0004-0000-0100-0000D1020000}"/>
    <hyperlink ref="H807" r:id="rId723" xr:uid="{00000000-0004-0000-0100-0000D2020000}"/>
    <hyperlink ref="H808" r:id="rId724" xr:uid="{00000000-0004-0000-0100-0000D3020000}"/>
    <hyperlink ref="H810" r:id="rId725" xr:uid="{0C7750A5-1339-4FE2-91B9-2743AFAEA4CE}"/>
    <hyperlink ref="H812" r:id="rId726" xr:uid="{578AA377-39C7-43B5-9A2E-689AA97DD4B9}"/>
    <hyperlink ref="H894" r:id="rId727" xr:uid="{49728ADB-54D0-43C8-96C3-5D62F2AD7856}"/>
    <hyperlink ref="H854" r:id="rId728" xr:uid="{4EDCF6DE-2F6E-49A2-99AB-4FC887E341A1}"/>
    <hyperlink ref="H855" r:id="rId729" xr:uid="{072A0604-F8ED-4BD4-AC21-F17F3132505B}"/>
    <hyperlink ref="H856" r:id="rId730" xr:uid="{DC57671A-0302-4010-8DDC-3FD817B493FB}"/>
    <hyperlink ref="H857" r:id="rId731" xr:uid="{7A99FE89-C4F2-400B-BEF9-6AEF628C2382}"/>
    <hyperlink ref="H858" r:id="rId732" xr:uid="{10E12814-3959-4291-B651-CFA8DC2D64C8}"/>
    <hyperlink ref="H859" r:id="rId733" xr:uid="{7EFC0C6D-EB90-4AD6-9C4D-450D8066FD4A}"/>
    <hyperlink ref="H860" r:id="rId734" xr:uid="{24EF80D4-1B0B-4E98-BCE3-DD48A52B99B3}"/>
    <hyperlink ref="H861" r:id="rId735" xr:uid="{9D376761-5AE1-4685-B5EE-ABE12160CD4A}"/>
    <hyperlink ref="H862" r:id="rId736" xr:uid="{57D1F83D-62DC-4197-A968-DB79E40787D7}"/>
    <hyperlink ref="H863" r:id="rId737" xr:uid="{A7F46F5A-A0B2-4C37-A42A-FA952A7B0F58}"/>
    <hyperlink ref="H864" r:id="rId738" xr:uid="{62C4B0FC-96D3-4797-BFA8-B162BC31D214}"/>
    <hyperlink ref="H865" r:id="rId739" xr:uid="{E754C9C1-0EC2-4929-A984-A2CC079D55CC}"/>
    <hyperlink ref="H866" r:id="rId740" xr:uid="{2D9EA25F-8F7F-4D00-AF82-688C599D831F}"/>
    <hyperlink ref="H867" r:id="rId741" xr:uid="{1236F0AE-7738-454B-8BDB-B9B0F03ECFE5}"/>
    <hyperlink ref="H868" r:id="rId742" xr:uid="{67932E21-450F-4582-8DD4-7F8A33425A34}"/>
    <hyperlink ref="H869" r:id="rId743" xr:uid="{3C86D864-3ECF-4E6B-95CC-A7BCA6881F70}"/>
    <hyperlink ref="H870" r:id="rId744" xr:uid="{24E4BE73-D177-4EF9-8762-0B4BF03DB8AE}"/>
    <hyperlink ref="H871" r:id="rId745" xr:uid="{B77D24C3-44C8-48C6-AF50-12C2BF5F482D}"/>
    <hyperlink ref="H872" r:id="rId746" xr:uid="{ED30ED3C-5C73-4F8E-8FA8-D6138DFE6BF7}"/>
    <hyperlink ref="H873" r:id="rId747" xr:uid="{9EF1E3D0-7C4E-42C1-AE59-72B285E2A902}"/>
    <hyperlink ref="H874" r:id="rId748" xr:uid="{7643646F-E427-4D3C-8830-377017092F8A}"/>
    <hyperlink ref="H875" r:id="rId749" xr:uid="{E9B39E6A-AC91-4109-9CD1-D7555255D6D2}"/>
    <hyperlink ref="H876" r:id="rId750" xr:uid="{4BAE240B-917A-4B7F-9A74-8406478DB294}"/>
    <hyperlink ref="H877" r:id="rId751" xr:uid="{CAE29D07-A1F0-4D4B-AFE9-F5A8B0DD3F3A}"/>
    <hyperlink ref="H878" r:id="rId752" xr:uid="{87C06E19-7D4A-48DD-82E1-F0EC739A5964}"/>
    <hyperlink ref="H879" r:id="rId753" xr:uid="{19D6DAB7-752F-4893-9C77-F168B6D1EB1F}"/>
    <hyperlink ref="H880" r:id="rId754" xr:uid="{9340F894-AA9F-452C-83C6-9CD37687268E}"/>
    <hyperlink ref="H881" r:id="rId755" xr:uid="{386EA618-C26C-4067-B5D5-01600170BE14}"/>
    <hyperlink ref="H882" r:id="rId756" xr:uid="{4CC77D8C-5384-40FA-BE14-7FDFA0B17CAD}"/>
    <hyperlink ref="H883" r:id="rId757" xr:uid="{CB5DD523-6378-4BBB-AFC2-38D5B0FC8077}"/>
    <hyperlink ref="H884" r:id="rId758" xr:uid="{FAFC919B-5B9D-4821-AF97-5BA8DFEBD503}"/>
    <hyperlink ref="H896" r:id="rId759" xr:uid="{F2D42570-62BD-4046-962A-6E59BB1AF9DA}"/>
    <hyperlink ref="H897" r:id="rId760" xr:uid="{14465738-BDE8-41AE-806A-D097BF6925E4}"/>
    <hyperlink ref="H898" r:id="rId761" xr:uid="{9A67CE7B-E3AB-45D2-9990-054DE1AA924E}"/>
    <hyperlink ref="H899" r:id="rId762" xr:uid="{B190439F-ADE4-44C9-B04A-23F35BCBC68C}"/>
    <hyperlink ref="H900" r:id="rId763" xr:uid="{93EF3A6F-4390-434B-BCE8-50952D07972B}"/>
    <hyperlink ref="H895" r:id="rId764" xr:uid="{A837B580-E7FC-40F7-8B02-8914B2BAB352}"/>
    <hyperlink ref="H901" r:id="rId765" xr:uid="{0B16FF84-F02B-4958-8148-2B2BEA788BF1}"/>
    <hyperlink ref="H902" r:id="rId766" xr:uid="{15BBA13D-2D53-4CE5-A025-DF2E20407F80}"/>
    <hyperlink ref="H903" r:id="rId767" xr:uid="{C3BED604-E087-4E7C-9F27-AB3ED1A92176}"/>
    <hyperlink ref="H904" r:id="rId768" xr:uid="{60D13F2D-DE7B-4B0F-A947-BFA6DC0EFD84}"/>
    <hyperlink ref="H906" r:id="rId769" xr:uid="{1A5759CB-F473-469D-8939-69F298E3A04A}"/>
    <hyperlink ref="H907" r:id="rId770" xr:uid="{C8BD8692-676C-47F6-A4CE-CF7D9C1BC34E}"/>
    <hyperlink ref="H908" r:id="rId771" xr:uid="{9234E48B-0767-4EB7-8812-284307C3993B}"/>
    <hyperlink ref="H911" r:id="rId772" xr:uid="{79478A6D-6B66-4D8A-B95B-5C81B308CA9B}"/>
    <hyperlink ref="H909" r:id="rId773" xr:uid="{0A03AC17-F280-424A-809E-3DF62F392219}"/>
    <hyperlink ref="H910" r:id="rId774" xr:uid="{B5FD6BC4-4BAE-4797-9EE5-13B90DD65695}"/>
    <hyperlink ref="H905" r:id="rId775" xr:uid="{F9FD8F2A-B002-42E9-ADD0-79B9BD5EFE7A}"/>
    <hyperlink ref="H912" r:id="rId776" xr:uid="{6260C4FE-83A1-4B88-A798-BEF0B8779DC4}"/>
    <hyperlink ref="H913" r:id="rId777" xr:uid="{2576CF67-742B-4573-A4AC-F865753C9006}"/>
    <hyperlink ref="H914" r:id="rId778" xr:uid="{DCD712B8-F6F4-421C-B5B6-5EE3DFEA1724}"/>
    <hyperlink ref="H917" r:id="rId779" xr:uid="{EBE3FEB8-C0DD-4719-B942-6BA305AB1A96}"/>
    <hyperlink ref="H918" r:id="rId780" xr:uid="{34974612-07C3-47B7-97B8-2C6FC06227E4}"/>
    <hyperlink ref="H919" r:id="rId781" xr:uid="{315A75CA-5481-45F1-AFA9-7A4DACA28E89}"/>
    <hyperlink ref="H922" r:id="rId782" xr:uid="{114DC422-15CE-4F6F-B8CE-835A23135043}"/>
    <hyperlink ref="H923" r:id="rId783" xr:uid="{33BB55CB-FF4D-4AB9-9184-88DC1DBB5C4B}"/>
    <hyperlink ref="H925" r:id="rId784" xr:uid="{6C0C42DA-2B52-41EA-BF87-0DD6D392258E}"/>
    <hyperlink ref="H926" r:id="rId785" xr:uid="{D2D2984C-41A8-448B-95EC-66624D5E4279}"/>
    <hyperlink ref="H930" r:id="rId786" xr:uid="{05A45480-7816-43EA-82F0-D4B407308956}"/>
    <hyperlink ref="H931" r:id="rId787" xr:uid="{276A3B11-27D6-4F27-BD22-639A88AAF204}"/>
    <hyperlink ref="H927" r:id="rId788" xr:uid="{28CADF4E-6821-45E0-B6FB-C63CB1743E02}"/>
    <hyperlink ref="H929" r:id="rId789" xr:uid="{43C75958-9A1F-4576-A0BB-EB508E46DF7A}"/>
    <hyperlink ref="H928" r:id="rId790" xr:uid="{48C8858F-83CD-4F8B-8219-86F6624BE77F}"/>
    <hyperlink ref="H932" r:id="rId791" xr:uid="{60D6F571-D0E0-4B5E-9A01-65FC1C884FC4}"/>
    <hyperlink ref="H934" r:id="rId792" xr:uid="{2884F909-B7E9-446E-B0F2-639226A320EC}"/>
    <hyperlink ref="H935" r:id="rId793" xr:uid="{17E2370B-8CAB-4B7D-84EF-222DCA4C3F15}"/>
    <hyperlink ref="H936" r:id="rId794" xr:uid="{16A9FBA4-0B84-4AD4-897A-5944A1250DEB}"/>
    <hyperlink ref="H937" r:id="rId795" xr:uid="{E6A85F89-CC7E-44F3-A041-3F340039A46D}"/>
    <hyperlink ref="H945" r:id="rId796" xr:uid="{F2CD7DB1-B127-4AAD-88F7-4F27B01D2DF6}"/>
    <hyperlink ref="H941" r:id="rId797" xr:uid="{FA275DD5-7B26-4AAA-BDDE-572F37604ED9}"/>
    <hyperlink ref="H942" r:id="rId798" xr:uid="{C9A58EF3-6581-491A-9D13-723C216A7697}"/>
    <hyperlink ref="H943" r:id="rId799" xr:uid="{DAB67CAC-ECB9-40EC-A963-FCBF5950AF6E}"/>
    <hyperlink ref="H944" r:id="rId800" xr:uid="{BF688D54-DA8D-4725-BD8D-B24273724E3E}"/>
    <hyperlink ref="H938" r:id="rId801" xr:uid="{DE8AF5F9-FA0F-45DA-AA4B-45C4400B9A33}"/>
    <hyperlink ref="H946" r:id="rId802" xr:uid="{3FDE37A8-1E2F-4AAD-92DC-E531BA210D9D}"/>
    <hyperlink ref="H947" r:id="rId803" xr:uid="{33AF5C8C-B8B0-4952-89D3-0085A9899341}"/>
    <hyperlink ref="H952" r:id="rId804" xr:uid="{322812CE-AEC2-44CC-BEE6-BDA4BFA53998}"/>
    <hyperlink ref="H965" r:id="rId805" xr:uid="{241E274F-DBA8-4064-A3E1-7FB4BB870F17}"/>
    <hyperlink ref="H953" r:id="rId806" xr:uid="{D64CF8F7-848E-4790-BD08-E6E1CD0C4B08}"/>
    <hyperlink ref="H954" r:id="rId807" xr:uid="{829547B8-9C38-4277-9548-1438B8F99B47}"/>
    <hyperlink ref="H955" r:id="rId808" xr:uid="{68DCECCF-392A-463D-9328-66B4B4ED9E94}"/>
    <hyperlink ref="H956" r:id="rId809" xr:uid="{EA8678EB-FF46-437E-8CF6-C75684D2E13B}"/>
    <hyperlink ref="H957" r:id="rId810" xr:uid="{CA9FCB56-0052-4787-B2B5-1B5837F0A40D}"/>
    <hyperlink ref="H958" r:id="rId811" xr:uid="{89FD6D53-6D22-42C9-9B95-5F6441714888}"/>
    <hyperlink ref="H959" r:id="rId812" xr:uid="{3E9C23C8-4802-4B5F-843E-5CE8CFF3351F}"/>
    <hyperlink ref="H960" r:id="rId813" xr:uid="{932D3F0C-11D1-4BF6-BAF6-D4F5C53C1CFE}"/>
    <hyperlink ref="H961" r:id="rId814" xr:uid="{A0A414BA-5110-4B29-B499-A5C633311CC3}"/>
    <hyperlink ref="H962" r:id="rId815" xr:uid="{6359B9A8-43D7-46BB-957D-EDB52C35E87E}"/>
    <hyperlink ref="H963" r:id="rId816" xr:uid="{8903DC77-1468-447A-A283-7C440BA049C4}"/>
    <hyperlink ref="H964" r:id="rId817" xr:uid="{87A36637-AB3B-4936-B8A2-9AECC07BE4C8}"/>
    <hyperlink ref="H971" r:id="rId818" xr:uid="{D13E21C8-FF56-41AC-BEEE-2CA470235E2F}"/>
    <hyperlink ref="H966" r:id="rId819" xr:uid="{486D4945-C767-4BE7-B585-0035E1E3573D}"/>
    <hyperlink ref="H967" r:id="rId820" xr:uid="{794F2C8E-DACA-4461-B4D9-48780DAEEF21}"/>
    <hyperlink ref="H968" r:id="rId821" xr:uid="{B3663841-CF99-412D-AEE8-2D96A0BFBFA5}"/>
    <hyperlink ref="H969" r:id="rId822" xr:uid="{01593EF9-E0D3-4100-84A7-CB41F1F8F891}"/>
    <hyperlink ref="H973" r:id="rId823" xr:uid="{9B400215-E824-404F-8FCB-5851494C46EC}"/>
    <hyperlink ref="H974" r:id="rId824" xr:uid="{D5731D60-FD32-4870-BEE0-6A0FF7DF00A6}"/>
    <hyperlink ref="H975" r:id="rId825" xr:uid="{A1FFAD37-639A-42F4-9F2F-9EDAF5842B2C}"/>
    <hyperlink ref="H976" r:id="rId826" xr:uid="{9553FF84-B195-4F37-8951-7452DAC86026}"/>
    <hyperlink ref="H972" r:id="rId827" xr:uid="{F02E686E-5DCB-45C0-8C8A-30488D8087E0}"/>
    <hyperlink ref="H977" r:id="rId828" xr:uid="{EF9C523B-79BC-4489-9B8A-634F3358508F}"/>
    <hyperlink ref="H978" r:id="rId829" xr:uid="{170CD46C-238E-4A72-A5DF-FE2F20D5F098}"/>
    <hyperlink ref="H979" r:id="rId830" xr:uid="{35C74F9E-56DC-4BC3-A3C3-33DFAC577D99}"/>
    <hyperlink ref="H980" r:id="rId831" xr:uid="{662F7B97-DDEF-4D68-B96C-624BAA12B994}"/>
    <hyperlink ref="H981" r:id="rId832" xr:uid="{9C61DD07-E73A-4ED8-A619-788EC7A08529}"/>
    <hyperlink ref="H982" r:id="rId833" xr:uid="{18560BC4-2015-4A5F-9F49-8DB46DB9E75D}"/>
    <hyperlink ref="H983" r:id="rId834" xr:uid="{61EF1B94-70BB-4335-BC52-228DC2A90C54}"/>
    <hyperlink ref="H984" r:id="rId835" xr:uid="{A20E3630-57CB-47E1-91E8-19489EBFC33B}"/>
    <hyperlink ref="H985" r:id="rId836" xr:uid="{D60ED66E-B104-4019-B743-1F0CCCB8F34D}"/>
    <hyperlink ref="H987" r:id="rId837" xr:uid="{A4828130-27EE-41C2-910A-B9A7BB8FC3C1}"/>
    <hyperlink ref="H988" r:id="rId838" xr:uid="{BDF74ADB-8781-4CF4-911A-416D8D6851D7}"/>
    <hyperlink ref="H989" r:id="rId839" xr:uid="{D3D1D33A-2F99-4BB6-B3F7-2B0BCBDCFA60}"/>
    <hyperlink ref="H990" r:id="rId840" xr:uid="{2542D966-278B-45EA-9311-A3EAB9936BCD}"/>
    <hyperlink ref="H991" r:id="rId841" xr:uid="{A34BAA77-40E0-4C82-BAA4-04A82EFA1626}"/>
    <hyperlink ref="H948" r:id="rId842" xr:uid="{396EEC06-2084-49E9-9F20-80479DD4CB73}"/>
    <hyperlink ref="H949" r:id="rId843" xr:uid="{1703B318-DF48-4AA7-B512-A3192D8BFF01}"/>
    <hyperlink ref="H950" r:id="rId844" xr:uid="{EC44EFF1-894E-4505-9397-2A12629254ED}"/>
    <hyperlink ref="H951" r:id="rId845" xr:uid="{1DFFA5C3-5BB8-4383-B2C3-D24A1F4C19B7}"/>
    <hyperlink ref="H986" r:id="rId846" xr:uid="{89D8D07E-E99A-4AC4-9906-EEFB31016D6A}"/>
    <hyperlink ref="H992" r:id="rId847" xr:uid="{90554209-88E1-4296-8D1C-71E17D6AF8A3}"/>
    <hyperlink ref="H993" r:id="rId848" xr:uid="{92BF1F1D-90F1-48B3-A939-A5723C34AC11}"/>
    <hyperlink ref="H997" r:id="rId849" xr:uid="{D9AA74E7-10C9-4B04-8C1B-56B6AF26D296}"/>
    <hyperlink ref="H998" r:id="rId850" xr:uid="{722142DB-8901-4D8D-A7CC-93EBE7B5273A}"/>
    <hyperlink ref="H994" r:id="rId851" xr:uid="{845778F9-E508-41D9-9D39-256174351D64}"/>
    <hyperlink ref="H999" r:id="rId852" xr:uid="{306EDB6A-1B66-4A7B-BC05-0CACAE3B1777}"/>
    <hyperlink ref="H1000" r:id="rId853" xr:uid="{3AF7D373-B8AD-4DE0-9918-763CD249B3A9}"/>
    <hyperlink ref="H1001" r:id="rId854" xr:uid="{14089731-8750-4DA7-B702-29CE89A6806F}"/>
    <hyperlink ref="H1002" r:id="rId855" xr:uid="{2E985906-1E15-4FC6-B47B-15C012DCB6F1}"/>
    <hyperlink ref="H1003" r:id="rId856" xr:uid="{3556C859-D1F5-454D-9153-79B053D51E7B}"/>
    <hyperlink ref="H1004" r:id="rId857" xr:uid="{CE19B2A9-7549-4291-A957-6F1484AF10B6}"/>
    <hyperlink ref="H1005" r:id="rId858" xr:uid="{2FFB6C3A-8CBF-4D9C-8940-702492D0DC67}"/>
    <hyperlink ref="H1007" r:id="rId859" xr:uid="{7C871FF2-BABA-4822-81BC-DAA838F8054F}"/>
    <hyperlink ref="H1008" r:id="rId860" xr:uid="{98109A35-F26F-471A-A5EC-93AA192D372C}"/>
    <hyperlink ref="H1017" r:id="rId861" xr:uid="{3614D30A-A6A3-4F15-9539-C8F0AD9DD13C}"/>
    <hyperlink ref="H1018" r:id="rId862" xr:uid="{843BB9AE-4C69-46BF-9E61-99FCC1EA64A5}"/>
    <hyperlink ref="H1015" r:id="rId863" xr:uid="{ACAB1B3E-2548-4D68-B51B-8F4CBD0FF7FB}"/>
    <hyperlink ref="H1016" r:id="rId864" xr:uid="{887717E8-6D4C-4C09-8D9E-E80C21E0DC13}"/>
    <hyperlink ref="H1011" r:id="rId865" xr:uid="{BD39CDF5-F53B-4110-B670-25E3CF0C9BC8}"/>
    <hyperlink ref="H1012" r:id="rId866" xr:uid="{F720A387-171F-4867-A217-39A6C1E3BF80}"/>
    <hyperlink ref="H1013" r:id="rId867" xr:uid="{39FDD591-CB70-4D7C-9CA5-AAE837EDAB6E}"/>
    <hyperlink ref="H1014" r:id="rId868" xr:uid="{7EBDD151-5403-47C8-BC13-018DCAFA9463}"/>
    <hyperlink ref="H1009" r:id="rId869" xr:uid="{EC33B129-06CD-44F5-9E75-F194EE0EC8B0}"/>
    <hyperlink ref="H1019" r:id="rId870" xr:uid="{FAC85B0B-C58C-4173-A12B-B137A53D8BA7}"/>
    <hyperlink ref="H1020" r:id="rId871" xr:uid="{38B247B2-2FB9-4B64-B572-F71749B5FA61}"/>
    <hyperlink ref="H1021" r:id="rId872" xr:uid="{9481FDAD-2CAA-4994-BB14-9B2002C0FD05}"/>
    <hyperlink ref="H1022" r:id="rId873" xr:uid="{EE610776-2EDD-4E49-AD84-94BFFB7BEA72}"/>
    <hyperlink ref="H1023" r:id="rId874" xr:uid="{DA49F02E-6858-4D69-88B3-6A451D866712}"/>
    <hyperlink ref="H1024" r:id="rId875" xr:uid="{9ECD3DEB-22C7-459B-A8A7-FDDABA571C8B}"/>
    <hyperlink ref="H1026" r:id="rId876" xr:uid="{885F50F1-0379-43D3-926B-915078278A01}"/>
    <hyperlink ref="H1025" r:id="rId877" xr:uid="{961F53AE-8BB9-4737-8E59-AA2FCCE67D86}"/>
    <hyperlink ref="H1027" r:id="rId878" xr:uid="{E13DCB13-0586-4401-B4DF-8DB208F00A67}"/>
    <hyperlink ref="H1028" r:id="rId879" xr:uid="{40E206D7-0AA1-4763-9B47-F498180CDCEF}"/>
    <hyperlink ref="H1030" r:id="rId880" xr:uid="{25F2918F-1723-491F-B8D0-7C1061A0D4A5}"/>
    <hyperlink ref="H1029" r:id="rId881" xr:uid="{C8F2EA1D-DAD4-4D36-83A8-8AD6EFFCD9B2}"/>
    <hyperlink ref="H1031" r:id="rId882" xr:uid="{31146CBD-0BE6-4E5B-B058-407CA53745C5}"/>
    <hyperlink ref="H1032" r:id="rId883" xr:uid="{66B82621-ABE6-405C-B728-2C0CA4B6C7DA}"/>
    <hyperlink ref="H1033" r:id="rId884" xr:uid="{4836389F-A8FE-4FDC-80F9-4AF5377E40AE}"/>
    <hyperlink ref="H1034" r:id="rId885" xr:uid="{8F890A3A-D7DC-40CF-87DF-322511928FDF}"/>
    <hyperlink ref="H1035" r:id="rId886" xr:uid="{2F9F7488-FC3D-4D88-AE65-371731C6479B}"/>
    <hyperlink ref="H1040" r:id="rId887" xr:uid="{C86FD9FF-118C-4B1B-B176-7696C22737BB}"/>
    <hyperlink ref="H1041" r:id="rId888" xr:uid="{BD1D23B7-E9CE-4D3B-95EB-B5FD88BCA6A3}"/>
    <hyperlink ref="H1042" r:id="rId889" xr:uid="{EEE6293E-16A8-45B3-AE05-201BF3E611FE}"/>
    <hyperlink ref="H1043" r:id="rId890" xr:uid="{18E1898F-97D9-4721-BDDB-1A3F90B5F62F}"/>
    <hyperlink ref="H1036" r:id="rId891" xr:uid="{BD0DE57E-3EF4-49ED-96FD-54276011B10D}"/>
    <hyperlink ref="H1037" r:id="rId892" xr:uid="{C3AF0EA0-3661-4812-B430-3EA357C71C97}"/>
    <hyperlink ref="H1038" r:id="rId893" xr:uid="{2173AD2E-B2F1-40E1-80B4-1CD3ACE1159F}"/>
    <hyperlink ref="H1039" r:id="rId894" xr:uid="{DE618414-D66F-44E8-93B7-DF52B311D5FE}"/>
    <hyperlink ref="H1044" r:id="rId895" xr:uid="{5113ABDE-9815-4B9F-85BC-C4FB4649DBD2}"/>
    <hyperlink ref="H1046" r:id="rId896" xr:uid="{9DAAD39E-3525-45E7-A615-A76D218C2647}"/>
    <hyperlink ref="H1045" r:id="rId897" xr:uid="{3668968E-5353-4B6E-BB23-868D7BDBE6C2}"/>
    <hyperlink ref="H1047" r:id="rId898" xr:uid="{201398D0-81C6-4B1A-B04A-E9E5E2C98C66}"/>
    <hyperlink ref="H1048" r:id="rId899" xr:uid="{20141B6E-3E55-4ACD-8AA5-88EB09403560}"/>
    <hyperlink ref="H1051" r:id="rId900" xr:uid="{35764BC0-955A-4A6E-9515-0B5DA716FAC9}"/>
    <hyperlink ref="H1052" r:id="rId901" xr:uid="{F5744CFF-5D23-4EAD-994C-B7640DB18BCE}"/>
    <hyperlink ref="H1053" r:id="rId902" xr:uid="{B388CC26-B917-4A73-B408-F74A07CA7FE5}"/>
    <hyperlink ref="H1054" r:id="rId903" xr:uid="{BE5DB20E-56EE-4522-9B65-C020E9078E7D}"/>
    <hyperlink ref="H1055" r:id="rId904" xr:uid="{DDEA6F4F-DD66-4ABA-B250-2DD24C8F70EF}"/>
    <hyperlink ref="H1056" r:id="rId905" xr:uid="{6C7EA47E-B868-4022-8504-9FD1C2E226E2}"/>
    <hyperlink ref="H1060" r:id="rId906" xr:uid="{C9BDA47B-B977-4178-9F49-5229BD4E3A9D}"/>
    <hyperlink ref="H1059" r:id="rId907" xr:uid="{E7BCC2D0-B91D-4CFE-B7AC-296C636BF059}"/>
    <hyperlink ref="H1058" r:id="rId908" xr:uid="{FE2EE614-A230-4C8D-B52A-014F9A916473}"/>
    <hyperlink ref="H1057" r:id="rId909" xr:uid="{41521A62-FA59-46D6-B40B-3778F7C1B860}"/>
    <hyperlink ref="H1061" r:id="rId910" xr:uid="{5CA32BC9-54F8-4775-AB2B-F40F64FF8F02}"/>
    <hyperlink ref="H1062" r:id="rId911" xr:uid="{2F75F387-64A8-43E7-B156-12AA502ABCAC}"/>
    <hyperlink ref="H1063" r:id="rId912" xr:uid="{BEF056E9-308C-40D3-BF31-2FE7DB5C0815}"/>
    <hyperlink ref="H1064" r:id="rId913" xr:uid="{14046C70-9CA0-40C2-9163-D57817ED7F1B}"/>
    <hyperlink ref="H1065" r:id="rId914" xr:uid="{0ACF1F18-7F44-4548-9F1C-405E0DAEAB40}"/>
    <hyperlink ref="H1066" r:id="rId915" xr:uid="{718A28D0-2822-4AD2-ADE1-C145D1F580DC}"/>
    <hyperlink ref="H1067" r:id="rId916" xr:uid="{94DFED8E-413B-43EE-8A5E-DF0176AEDFFD}"/>
    <hyperlink ref="H1068" r:id="rId917" xr:uid="{98CBFDEC-E921-456F-AC0A-5ECDBF9F55DC}"/>
    <hyperlink ref="H1069" r:id="rId918" xr:uid="{BB7E07DF-2C22-4992-A86B-1BFCCCC2CDCB}"/>
    <hyperlink ref="H1071" r:id="rId919" xr:uid="{8566DDFD-561B-42D1-A6B3-DCB37AE491C7}"/>
    <hyperlink ref="H1072" r:id="rId920" xr:uid="{BC2B3E1A-CC93-4B76-8A91-CFCDCA519DAB}"/>
    <hyperlink ref="H1070" r:id="rId921" xr:uid="{B676A133-2236-44C1-B53A-D130ACCF28E5}"/>
    <hyperlink ref="H1073" r:id="rId922" xr:uid="{A8E76795-05B0-4F19-87F2-3702BCB07BEE}"/>
    <hyperlink ref="H1074" r:id="rId923" xr:uid="{574F04C6-2C01-4EA9-BA3B-8EE48D2DFBBE}"/>
    <hyperlink ref="H1075" r:id="rId924" xr:uid="{3C59DBE5-0462-4979-A315-C77631D76C20}"/>
    <hyperlink ref="H1076" r:id="rId925" xr:uid="{B4CE10E7-D577-45DD-AF72-BEA2C984AD42}"/>
    <hyperlink ref="H1078" r:id="rId926" xr:uid="{E7C1D9EA-2B27-42C2-BEE2-2ED0052B6A1D}"/>
    <hyperlink ref="H1081" r:id="rId927" xr:uid="{9C6AE08C-A871-4677-B05B-E4C61BF98E0A}"/>
    <hyperlink ref="H1082" r:id="rId928" xr:uid="{50835392-0EC0-4226-BD77-FA9F9F33473D}"/>
    <hyperlink ref="H1083" r:id="rId929" xr:uid="{A7917296-896D-43E2-B72D-1A962FF46594}"/>
    <hyperlink ref="H1084" r:id="rId930" xr:uid="{155E3CC8-36B9-4AAD-84EA-9CF4467F268A}"/>
    <hyperlink ref="H1085" r:id="rId931" xr:uid="{33F553A1-CAE4-4D61-9B55-10BF7406B67B}"/>
    <hyperlink ref="H1086" r:id="rId932" xr:uid="{292DA3CB-43DD-4D37-BFD4-289E7DD81073}"/>
    <hyperlink ref="H1087" r:id="rId933" xr:uid="{72A57C5E-8797-4956-B03E-205316EB3BB0}"/>
    <hyperlink ref="H1088" r:id="rId934" xr:uid="{39295C9E-ADFE-44FF-B364-E915E0CADAE4}"/>
    <hyperlink ref="H1096" r:id="rId935" xr:uid="{7E4ED732-54DF-436E-8430-DB5B5A1C05B5}"/>
    <hyperlink ref="H1098" r:id="rId936" xr:uid="{F6EB23C8-E8C9-4797-9D36-4CD45A7AA1BC}"/>
    <hyperlink ref="H1099" r:id="rId937" xr:uid="{EC0197BE-9C64-4F0E-890B-D561AD6E90D8}"/>
    <hyperlink ref="H1100" r:id="rId938" xr:uid="{C92D3BD5-C986-4198-8843-6530A6109B19}"/>
    <hyperlink ref="H1106" r:id="rId939" xr:uid="{9011A0E1-C33C-41E4-866E-50C31F45CC3F}"/>
    <hyperlink ref="H1108" r:id="rId940" xr:uid="{9500576C-71C5-460E-B58E-085160AB2AC9}"/>
    <hyperlink ref="H1109" r:id="rId941" xr:uid="{27CC937B-A44A-4818-86C7-E82D5F71806D}"/>
    <hyperlink ref="H1110" r:id="rId942" xr:uid="{6FE54AB2-6656-40E2-9472-3090C38703DA}"/>
    <hyperlink ref="H1111" r:id="rId943" xr:uid="{AE13C0EE-172F-4AA7-8763-8F1DA33659D3}"/>
    <hyperlink ref="H1112" r:id="rId944" xr:uid="{38414064-4A2D-4721-8648-A32496D63DF5}"/>
    <hyperlink ref="H1113" r:id="rId945" xr:uid="{B17E1A66-33E9-48BD-8FAE-A480CC6FA111}"/>
    <hyperlink ref="H1114" r:id="rId946" xr:uid="{F7AA2385-2CB0-4EE0-8A8B-161B1E40AEB5}"/>
    <hyperlink ref="H1115" r:id="rId947" xr:uid="{80E49E03-280C-44F6-89B4-BD1502E81A27}"/>
    <hyperlink ref="H1116" r:id="rId948" xr:uid="{6C657CB2-3C17-4D20-8EA4-C5276C4D119D}"/>
    <hyperlink ref="H1117" r:id="rId949" xr:uid="{C5C28436-CADC-44D6-A2A6-56639F5AF977}"/>
    <hyperlink ref="H1118" r:id="rId950" xr:uid="{D00AD10C-3ED0-45A8-AED1-86BECE5F3FFA}"/>
    <hyperlink ref="H1119" r:id="rId951" xr:uid="{E06804A8-8364-4777-B169-E24CDDCDDBC2}"/>
    <hyperlink ref="H1120" r:id="rId952" xr:uid="{0525813C-D8B6-450A-A1A3-E786E6E2C693}"/>
    <hyperlink ref="H1121" r:id="rId953" xr:uid="{0C9BDA2C-2BAB-4B37-AB33-11B223CAEB90}"/>
    <hyperlink ref="H1124" r:id="rId954" xr:uid="{6D6535B2-3734-4A4D-8E9F-5A37D778E0C5}"/>
    <hyperlink ref="H1125" r:id="rId955" xr:uid="{4501BDDD-CF01-4C33-9A33-17AB0260240D}"/>
    <hyperlink ref="H1128" r:id="rId956" xr:uid="{E5086902-BB7A-4A5E-B070-47C53CB21F25}"/>
    <hyperlink ref="H1130" r:id="rId957" xr:uid="{84CE4C8D-11D6-49EE-B9E9-AC1F494B7A5B}"/>
    <hyperlink ref="H1133" r:id="rId958" xr:uid="{58AB265D-C168-4DD5-B9DA-E269E215E75A}"/>
    <hyperlink ref="H1134" r:id="rId959" xr:uid="{1A9BF190-1224-4FD2-910D-64E613E6A97A}"/>
    <hyperlink ref="H1135" r:id="rId960" xr:uid="{29257F51-A12C-4E90-B051-32D3A3186D12}"/>
    <hyperlink ref="H1137" r:id="rId961" xr:uid="{E5A665D1-7F22-4E82-BE79-CA08D4A21F16}"/>
    <hyperlink ref="H1138" r:id="rId962" xr:uid="{B9A9A945-2592-441D-A00F-B6FC9C9BE0C0}"/>
    <hyperlink ref="H1139" r:id="rId963" xr:uid="{3BCFF6AC-4BF0-49D9-A4AA-5BABA2BF7A0F}"/>
    <hyperlink ref="H1140" r:id="rId964" xr:uid="{8385466A-8F2B-4073-8CDE-DC5D73FADAB6}"/>
    <hyperlink ref="H1141" r:id="rId965" xr:uid="{B92F3A09-1F26-4AF7-8993-1D3F26AF117E}"/>
    <hyperlink ref="H1142" r:id="rId966" xr:uid="{82CCBE7F-7297-42B1-A845-56FD18B7B7BA}"/>
    <hyperlink ref="H1143" r:id="rId967" xr:uid="{45DF6789-B194-4022-96FB-2273280AB26F}"/>
    <hyperlink ref="H1145" r:id="rId968" xr:uid="{42F3790B-7899-4CDF-8FE5-83261B55CAB9}"/>
    <hyperlink ref="H1146" r:id="rId969" xr:uid="{2FF41F9F-5829-4B38-A152-76EE8BA84E1B}"/>
    <hyperlink ref="H1147" r:id="rId970" xr:uid="{CBC09B70-9EE9-4AA8-9E51-B0E92B1452DA}"/>
    <hyperlink ref="H1148" r:id="rId971" xr:uid="{0273D5A6-2824-4CBA-B232-A46130FBAB29}"/>
    <hyperlink ref="H1149" r:id="rId972" xr:uid="{9F47529B-8451-44D8-93CC-6DA19446258E}"/>
    <hyperlink ref="H1150" r:id="rId973" xr:uid="{6342B51D-529C-4DAE-B8C9-7FB01D1DF58C}"/>
    <hyperlink ref="H1151" r:id="rId974" xr:uid="{05123141-7012-4C1A-B7DB-E7C85DC29864}"/>
    <hyperlink ref="H1152" r:id="rId975" xr:uid="{FA169B42-3FA6-4453-84E4-A53000839722}"/>
    <hyperlink ref="H1153" r:id="rId976" xr:uid="{2C9EBDA6-822E-4436-8319-9DE0AA1C2065}"/>
    <hyperlink ref="H1154" r:id="rId977" xr:uid="{B1C2B059-D0F7-4D3F-B6CD-96C167864DBE}"/>
    <hyperlink ref="H1155" r:id="rId978" xr:uid="{AD97703E-C8E4-4E41-B8B3-D81209EF2F6B}"/>
    <hyperlink ref="H1156" r:id="rId979" xr:uid="{AE844647-9760-4B37-8E78-D3D4A67287E5}"/>
    <hyperlink ref="H1157" r:id="rId980" xr:uid="{03DFD8A9-CD6A-4CA5-9551-3C30BF421DBE}"/>
    <hyperlink ref="H1158" r:id="rId981" xr:uid="{D35F3180-AE7E-4763-A576-EE45C972172A}"/>
    <hyperlink ref="H1159" r:id="rId982" xr:uid="{ED2299E4-EBFD-4E8B-9E28-4FA3AEA36AFD}"/>
    <hyperlink ref="H1160" r:id="rId983" xr:uid="{491D0896-6798-4BF9-8D4E-BD446240C1BC}"/>
    <hyperlink ref="H1167" r:id="rId984" xr:uid="{45A5BBB6-5081-4E8C-BEE6-64349B78D26A}"/>
    <hyperlink ref="H1169" r:id="rId985" xr:uid="{CC371267-4C12-41CB-92A0-CD08E2593B1D}"/>
    <hyperlink ref="H1170" r:id="rId986" xr:uid="{F66D2F4D-0A27-495E-A876-04B486FBBD57}"/>
    <hyperlink ref="H1171" r:id="rId987" xr:uid="{C65D149A-B1F4-4BE5-8C58-1D3F09B67899}"/>
    <hyperlink ref="H1172" r:id="rId988" xr:uid="{851E37DE-61A2-497A-822F-B36AE2821997}"/>
    <hyperlink ref="H1173" r:id="rId989" xr:uid="{4FC0C84D-017A-4196-83C3-F24022886A8B}"/>
    <hyperlink ref="H1174" r:id="rId990" xr:uid="{691F6914-ADE5-4A58-923E-C5763BEED058}"/>
    <hyperlink ref="H1175" r:id="rId991" xr:uid="{FCCAC251-695D-41A4-AB06-E79183B1C45E}"/>
    <hyperlink ref="H1177" r:id="rId992" xr:uid="{F9EB12E8-8F9E-4DCB-8FE5-5E2E0153B279}"/>
    <hyperlink ref="H1176" r:id="rId993" xr:uid="{46C137AA-CEC1-4291-B473-DAF84696228A}"/>
    <hyperlink ref="H1178" r:id="rId994" xr:uid="{AD132412-95D7-48FE-8ECB-D393722AEEEE}"/>
    <hyperlink ref="H1179" r:id="rId995" xr:uid="{327158BA-0B94-488F-A58B-B85D51408EB1}"/>
    <hyperlink ref="H1180" r:id="rId996" xr:uid="{F1869845-206D-4F63-A0DD-5595ED7FAF5C}"/>
    <hyperlink ref="H1181" r:id="rId997" xr:uid="{A8BD4A0F-331A-4309-8421-2DCD9FE4ADDE}"/>
  </hyperlinks>
  <printOptions gridLines="1"/>
  <pageMargins left="0.74803149606299213" right="0.74803149606299213" top="0.98425196850393704" bottom="0.98425196850393704" header="0.51181102362204722" footer="0.51181102362204722"/>
  <pageSetup paperSize="9" orientation="portrait" r:id="rId998"/>
  <headerFooter alignWithMargins="0"/>
  <ignoredErrors>
    <ignoredError sqref="G491 G273:G274" twoDigitTextYear="1"/>
  </ignoredErrors>
  <drawing r:id="rId99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a93e6ae24e2d31425d6217ddeb9b80c1">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e7f8546bb76565f5e3b1c5cdc96c47ea"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ferenceNumber xmlns="3aeeece8-b15a-4c45-88bc-5078a17e9f04">GR-3516</ReferenceNumber>
    <TaxCatchAll xmlns="96a98433-1569-4222-be80-afd48d89a184" xsi:nil="true"/>
    <lcf76f155ced4ddcb4097134ff3c332f xmlns="3aeeece8-b15a-4c45-88bc-5078a17e9f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BA2D79-7ECB-4F64-850A-C2E4169402FC}"/>
</file>

<file path=customXml/itemProps2.xml><?xml version="1.0" encoding="utf-8"?>
<ds:datastoreItem xmlns:ds="http://schemas.openxmlformats.org/officeDocument/2006/customXml" ds:itemID="{B262022C-79C7-4983-926F-A7A47B4339AA}"/>
</file>

<file path=customXml/itemProps3.xml><?xml version="1.0" encoding="utf-8"?>
<ds:datastoreItem xmlns:ds="http://schemas.openxmlformats.org/officeDocument/2006/customXml" ds:itemID="{B5BCD4F9-DE91-46A9-BBC9-7DF0FCD1D9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2011 Census Commissioned Table Finder.xlsx</dc:title>
  <dc:subject/>
  <dc:creator/>
  <cp:keywords/>
  <dc:description/>
  <cp:lastModifiedBy/>
  <cp:revision/>
  <dcterms:created xsi:type="dcterms:W3CDTF">2024-11-11T16:20:09Z</dcterms:created>
  <dcterms:modified xsi:type="dcterms:W3CDTF">2024-11-18T11:58:50Z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ies>
</file>